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28800" windowHeight="11400" tabRatio="781"/>
  </bookViews>
  <sheets>
    <sheet name="Estadisticas" sheetId="19" r:id="rId1"/>
    <sheet name="Consolidado Marzo 2020" sheetId="18" r:id="rId2"/>
    <sheet name="Acciones Cerradas" sheetId="21" r:id="rId3"/>
    <sheet name="Estadistica Cumpl mensual PMP" sheetId="22" r:id="rId4"/>
    <sheet name="Inicio Vigencia" sheetId="20" state="hidden" r:id="rId5"/>
  </sheets>
  <definedNames>
    <definedName name="_xlnm._FilterDatabase" localSheetId="1" hidden="1">'Consolidado Marzo 2020'!$A$6:$Y$79</definedName>
    <definedName name="_xlnm.Print_Area" localSheetId="1">'Consolidado Marzo 2020'!$A$1:$V$22</definedName>
    <definedName name="CERRADA">'Consolidado Marzo 2020'!$R$7</definedName>
  </definedNames>
  <calcPr calcId="162913"/>
  <pivotCaches>
    <pivotCache cacheId="30" r:id="rId6"/>
    <pivotCache cacheId="36" r:id="rId7"/>
  </pivotCaches>
</workbook>
</file>

<file path=xl/calcChain.xml><?xml version="1.0" encoding="utf-8"?>
<calcChain xmlns="http://schemas.openxmlformats.org/spreadsheetml/2006/main">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<sst xmlns="http://schemas.openxmlformats.org/spreadsheetml/2006/main" count="2215" uniqueCount="662">
  <si>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</si>
  <si>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</si>
  <si>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</si>
  <si>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</si>
  <si>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</si>
  <si>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</si>
  <si>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</si>
  <si>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</si>
  <si>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</si>
  <si>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</si>
  <si>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</si>
  <si>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</si>
  <si>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</si>
  <si>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</si>
  <si>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</si>
  <si>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</si>
  <si>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</si>
  <si>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</si>
  <si>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</si>
  <si>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</si>
  <si>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</si>
  <si>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</si>
  <si>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</si>
  <si>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</si>
  <si>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</si>
  <si>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</si>
  <si>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</si>
  <si>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</si>
  <si>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</si>
  <si>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</si>
  <si>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</si>
  <si>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</si>
  <si>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</si>
  <si>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</si>
  <si>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</si>
  <si>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</si>
  <si>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</si>
  <si>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</si>
  <si>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</si>
  <si>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</si>
  <si>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</si>
  <si>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</si>
  <si>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</si>
  <si>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</si>
  <si>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</si>
  <si>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</si>
  <si>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</si>
  <si>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</si>
  <si>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</si>
  <si>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</si>
  <si>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</si>
  <si>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</si>
  <si>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</si>
  <si>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</si>
  <si>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</si>
  <si>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</si>
  <si>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</si>
  <si>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</si>
  <si>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</si>
  <si>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</si>
  <si>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</si>
  <si>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</si>
  <si>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</si>
  <si>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</si>
  <si>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</si>
  <si>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</si>
  <si>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</si>
  <si>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</si>
  <si>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</si>
  <si>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</si>
  <si>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</si>
  <si>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</si>
  <si>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</si>
  <si>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</si>
  <si>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</si>
  <si>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</si>
  <si>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</si>
  <si>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</si>
  <si>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</si>
  <si>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</si>
  <si>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</si>
  <si>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</si>
  <si>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</si>
  <si>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</si>
  <si>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</si>
  <si>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</si>
  <si>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</si>
  <si>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</si>
  <si>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</si>
  <si>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</si>
  <si>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</si>
  <si>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</si>
  <si>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</si>
  <si>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</si>
  <si>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</si>
  <si>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</si>
  <si>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</si>
  <si>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</si>
  <si>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</si>
  <si>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</si>
  <si>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</si>
  <si>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</si>
  <si>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</si>
  <si>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</si>
  <si>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</si>
  <si>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</si>
  <si>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</si>
  <si>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</si>
  <si>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</si>
  <si>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</si>
  <si>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</si>
  <si>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</si>
  <si>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</si>
  <si>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</si>
  <si>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</si>
  <si>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</si>
  <si>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</si>
  <si>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</si>
  <si>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</si>
  <si>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</si>
  <si>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</si>
  <si>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</si>
  <si>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</si>
  <si>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</si>
  <si>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</si>
  <si>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</si>
  <si>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</si>
  <si>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</si>
  <si>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</si>
  <si>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</si>
  <si>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</si>
  <si>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</si>
  <si>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</si>
  <si>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</si>
  <si>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</si>
  <si>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</si>
  <si>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</si>
  <si>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</si>
  <si>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</si>
  <si>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</si>
  <si>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</si>
  <si>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</si>
  <si>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</si>
  <si>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</si>
  <si>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</si>
  <si>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</si>
  <si>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</si>
  <si>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</si>
  <si>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</si>
  <si>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</si>
  <si>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</si>
  <si>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</si>
  <si>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</si>
  <si>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</si>
  <si>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</si>
  <si>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</si>
  <si>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</si>
  <si>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</si>
  <si>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</si>
  <si>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</si>
  <si>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</si>
  <si>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</si>
  <si>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</si>
  <si>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</si>
  <si>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</si>
  <si>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</si>
  <si>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</si>
  <si>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</si>
  <si>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</si>
  <si>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</si>
  <si>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</si>
  <si>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</si>
  <si>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</si>
  <si>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</si>
  <si>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</si>
  <si>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</si>
  <si>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</si>
  <si>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</si>
  <si>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</si>
  <si>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</si>
  <si>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</si>
  <si>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</si>
  <si>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</si>
  <si>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</si>
  <si>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</si>
  <si>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</si>
  <si>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</si>
  <si>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</si>
  <si>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</si>
  <si>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</si>
  <si>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</si>
  <si>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</si>
  <si>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</si>
  <si>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</si>
  <si>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</si>
  <si>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</si>
  <si>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</si>
  <si>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</si>
  <si>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</si>
  <si>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</si>
  <si>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</si>
  <si>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</si>
  <si>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</si>
  <si>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</si>
  <si>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</si>
  <si>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</si>
  <si>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</si>
  <si>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</si>
  <si>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</si>
  <si>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</si>
  <si>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</si>
  <si>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</si>
  <si>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</si>
  <si>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</si>
  <si>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</si>
  <si>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</si>
  <si>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</si>
  <si>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</si>
  <si>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</si>
  <si>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</si>
  <si>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</si>
  <si>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</si>
  <si>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</si>
  <si>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</si>
  <si>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</si>
  <si>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</si>
  <si>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</si>
  <si>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</si>
  <si>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</si>
  <si>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</si>
  <si>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</si>
  <si>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</si>
  <si>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</si>
  <si>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</si>
  <si>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</si>
  <si>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</si>
  <si>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</si>
  <si>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</si>
  <si>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</si>
  <si>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</si>
  <si>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</si>
  <si>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</si>
  <si>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</si>
  <si>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</si>
  <si>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</si>
  <si>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</si>
  <si>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</si>
  <si>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</si>
  <si>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</si>
  <si>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</si>
  <si>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</si>
  <si>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</si>
  <si>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</si>
  <si>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</si>
  <si>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</si>
  <si>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</si>
  <si>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</si>
  <si>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</si>
  <si>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</si>
  <si>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</si>
  <si>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</si>
  <si>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</si>
  <si>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</si>
  <si>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</si>
  <si>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</si>
  <si>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</si>
  <si>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</si>
  <si>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</si>
  <si>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</si>
  <si>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</si>
  <si>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</si>
  <si>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</si>
  <si>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</si>
  <si>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</si>
  <si>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</si>
  <si>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</si>
  <si>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</si>
  <si>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</si>
  <si>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</si>
  <si>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</si>
  <si>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</si>
  <si>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</si>
  <si>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</si>
  <si>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</si>
  <si>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</si>
  <si>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</si>
  <si>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</si>
  <si>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</si>
  <si>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</si>
  <si>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</si>
  <si>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</si>
  <si>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</si>
  <si>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</si>
  <si>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</si>
  <si>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</si>
  <si>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</si>
  <si>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</si>
  <si>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</si>
  <si>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</si>
  <si>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</si>
  <si>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</si>
  <si>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</si>
  <si>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</si>
  <si>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</si>
  <si>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</si>
  <si>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</si>
  <si>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</si>
  <si>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</si>
  <si>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</si>
  <si>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</si>
  <si>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</si>
  <si>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</si>
  <si>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</si>
  <si>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</si>
  <si>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</si>
  <si>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</si>
  <si>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</si>
  <si>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</si>
  <si>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</si>
  <si>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</si>
  <si>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</si>
  <si>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</si>
  <si>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</si>
  <si>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</si>
  <si>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</si>
  <si>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</si>
  <si>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</si>
  <si>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</si>
  <si>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</si>
  <si>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</si>
  <si>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</si>
  <si>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</si>
  <si>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</si>
  <si>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</si>
  <si>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</si>
  <si>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</si>
  <si>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</si>
  <si>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</si>
  <si>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</si>
  <si>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</si>
  <si>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</si>
  <si>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</si>
  <si>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</si>
  <si>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</si>
  <si>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</si>
  <si>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</si>
  <si>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</si>
  <si>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</si>
  <si>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</si>
  <si>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</si>
  <si>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</si>
  <si>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</si>
  <si>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</si>
  <si>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</si>
  <si>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</si>
  <si>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</si>
  <si>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</si>
  <si>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</si>
  <si>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</si>
  <si>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</si>
  <si>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</si>
  <si>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</si>
  <si>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</si>
  <si>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</si>
  <si>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</si>
  <si>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</si>
  <si>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</si>
  <si>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</si>
  <si>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</si>
  <si>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</si>
  <si>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</si>
  <si>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</si>
  <si>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</si>
  <si>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</si>
  <si>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</si>
  <si>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</si>
  <si>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</si>
  <si>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</si>
  <si>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</si>
  <si>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</si>
  <si>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</si>
  <si>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Informe de auditoría interna en relaicón con la matriz de oportunidades</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</si>
  <si>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</si>
  <si>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</si>
  <si>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</si>
  <si>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</si>
  <si>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</si>
  <si>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</si>
  <si>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</si>
  <si>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</si>
  <si>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</si>
  <si>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</si>
  <si>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</si>
  <si>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</si>
  <si>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</si>
  <si>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</si>
  <si>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</si>
  <si>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 xml:space="preserve">carlos Arturo Serrano Avila </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</si>
  <si>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</si>
  <si>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</si>
  <si>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</si>
  <si>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</si>
  <si>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</si>
  <si>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</si>
  <si>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</si>
  <si>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</si>
  <si>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</si>
  <si>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</si>
  <si>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</si>
  <si>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</si>
  <si>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</si>
  <si>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</si>
  <si>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</si>
  <si>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</si>
  <si>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</si>
  <si>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</si>
  <si>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</si>
  <si>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</si>
  <si>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</si>
  <si>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</si>
  <si>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</si>
  <si>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</si>
  <si>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</si>
  <si>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</si>
  <si>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</si>
  <si>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</si>
  <si>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</si>
  <si>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</si>
  <si>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</si>
  <si>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</si>
  <si>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</si>
  <si>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</si>
  <si>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</si>
  <si>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</si>
  <si>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</si>
  <si>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</si>
  <si>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</si>
  <si>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</si>
  <si>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</si>
  <si>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</si>
  <si>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</si>
  <si>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</si>
  <si>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</si>
  <si>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</si>
  <si>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</si>
  <si>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</si>
  <si>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</si>
  <si>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</si>
  <si>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</si>
  <si>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</si>
  <si>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</si>
  <si>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</si>
  <si>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</si>
  <si>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</si>
  <si>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</si>
  <si>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</si>
  <si>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</si>
  <si>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</si>
  <si>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</si>
  <si>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</si>
  <si>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</si>
  <si>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</si>
  <si>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</si>
  <si>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</si>
  <si>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</si>
  <si>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</si>
  <si>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</si>
  <si>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</si>
  <si>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</si>
  <si>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</si>
  <si>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</si>
  <si>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</si>
  <si>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</si>
  <si>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</si>
  <si>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</si>
  <si>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</si>
  <si>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</si>
  <si>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</si>
  <si>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</si>
  <si>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</si>
  <si>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</si>
  <si>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</si>
  <si>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</si>
  <si>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</si>
  <si>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</si>
  <si>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</si>
  <si>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</si>
  <si>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</si>
  <si>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</si>
  <si>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</si>
  <si>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</si>
  <si>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</si>
  <si>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</si>
  <si>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</si>
  <si>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</si>
  <si>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</si>
  <si>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</si>
  <si>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</si>
  <si>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</si>
  <si>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</si>
  <si>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</si>
  <si>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</si>
  <si>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</si>
  <si>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</si>
  <si>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</si>
  <si>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</si>
  <si>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</si>
  <si>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</si>
  <si>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</si>
  <si>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</si>
  <si>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</si>
  <si>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</si>
  <si>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</si>
  <si>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</si>
  <si>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</si>
  <si>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</si>
  <si>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</si>
  <si>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</si>
  <si>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</si>
  <si>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</si>
  <si>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</si>
  <si>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</si>
  <si>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</si>
  <si>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</si>
  <si>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</si>
  <si>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</si>
  <si>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</si>
  <si>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</si>
  <si>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</si>
  <si>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</si>
  <si>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</si>
  <si>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</si>
  <si>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</si>
  <si>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</si>
  <si>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</si>
  <si>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</si>
  <si>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</si>
  <si>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</si>
  <si>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</si>
  <si>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</si>
  <si>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</si>
  <si>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</si>
  <si>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</si>
  <si>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</si>
  <si>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</si>
  <si>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</si>
  <si>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</si>
  <si>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26/06/2019: En seguimiento realizado en el mes de junio, los responsables de la acción informan que se esta trabajando en las acciones vencidas y en las que se vencen en el mes de Junio.</t>
  </si>
  <si>
    <t>27/02/2020: la DAC allegó justificación mediante Memorando 34102, la OCI reprograma esta acción hasta el 30/06/2020.
31/01/2020: Sobre esta acción la DAC solicitó reformulación; se está a la espera de la justificación que soporte adecuadamente la solicitud.</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</si>
  <si>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</si>
  <si>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</si>
  <si>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</si>
  <si>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</si>
  <si>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</si>
  <si>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</si>
  <si>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ESTADO GENERAL DE LAS ACCIONES DEL PLAN DE MEJORAMIENTO POR PROCESOS DE LA SDM AL CORTE 31/03/2020</t>
  </si>
  <si>
    <t>RESUMEN ESTADO DE LAS ACCIONES DEL PMP: CONSOLIDADO GENERAL AL CORTE 31/03/2020</t>
  </si>
  <si>
    <t>ESTADO DE LAS ACCIONES DEL PMP:  ACCIONES CERRADAS POR DEPENDENCIA EN EL MES DE MARZO 2020</t>
  </si>
  <si>
    <t>ESTADO DE LAS ACCIONES DEL PMP:   TOTAL ACCIONES ABIERTAS POR DEPENDENCIA AL MES DE MARZO 2020</t>
  </si>
  <si>
    <t>ESTADO DE LAS ACCIONES DEL PMP:  ACCIONES ABIERTAS VENCIDAS AL CORTE 31/03/2020</t>
  </si>
  <si>
    <t>ESTADO DE LAS ACCIONES DEL PMP:  PLAZOS DE EJECUCIÓN ACCIONES ABIERTAS AL CORTE 31/03/2020</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</si>
  <si>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</si>
  <si>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</si>
  <si>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</si>
  <si>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</si>
  <si>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</si>
  <si>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</si>
  <si>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</si>
  <si>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</si>
  <si>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</si>
  <si>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</si>
  <si>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</si>
  <si>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</si>
  <si>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</si>
  <si>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</si>
  <si>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</si>
  <si>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</si>
  <si>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</si>
  <si>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</si>
  <si>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</si>
  <si>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</si>
  <si>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</si>
  <si>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</si>
  <si>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 xml:space="preserve">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</si>
  <si>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</si>
  <si>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</si>
  <si>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</si>
  <si>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</si>
  <si>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06/04/2020: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</si>
  <si>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</si>
  <si>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</si>
  <si>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30/03/2020: Se realizó un seguimiento, sin embargo debido a que esta acción tiene fecha de cierre 30/04/2020, el proceso no remite evidencias de su cumplimiento. El seguimiento de esta acción se realizará nuevamente en el mes de abril de 2020.</t>
  </si>
  <si>
    <t>03/03/2020. El proceso realiza mediante el memorando SDM- OAPI-61669-2020,  la solicitud de reformulación de la causa, acción, indicador y fecha de terminación,  teniendo en cuenta que la función de cumplimiento se encontraba establecida mediante Resolución 465 de diciembre de 2019  “por medio de la cual se modifica el manual específico de funciones y competencias laborales de los empleos públicos de la planta de personal de la Secretaría Distrital de Movilidad”, incluyendo dentro de las funciones del Jefe de la Oficina de Control Disciplinario “Liderar e implementar el Sistema de Gestión Antisoborno”, sin embargo en el momento de la auditoría no se informó que se encontraba asignada esta función, por lo cual se genera la No Conformidad y se remite a la OCI la acción de mejora propuesta por la OAPI el 31 de Diciembre de 2019. Adicionalmente, la implementación de la acción se deja a decisión de la nueva Administración, la cual decide realizar el cambio de las funciones del Sistema de Gestión Antisoborno del Jefe de Control Disciplinario (establecidas en la Resolución 465 de diciembre de 2019)  y asignarlas a la Subsecretaría de Gestión Corporativa, emitiendo un nuevo acto administrativo, por medio del cual se definen roles y responsabilidades dentro de la Gestión Antisoborno de la Secretaría Distrital de Movilidad. 
De acuerdo a las evidencias aportadas por el proceso, NO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</si>
  <si>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</si>
  <si>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</si>
  <si>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</si>
  <si>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</si>
  <si>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</si>
  <si>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</si>
  <si>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</si>
  <si>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</si>
  <si>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</si>
  <si>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</si>
  <si>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</si>
  <si>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</si>
  <si>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</si>
  <si>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</si>
  <si>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</si>
  <si>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</si>
  <si>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</si>
  <si>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</si>
  <si>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</si>
  <si>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</si>
  <si>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</si>
  <si>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</si>
  <si>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</si>
  <si>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</si>
  <si>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</si>
  <si>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</si>
  <si>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</si>
  <si>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</si>
  <si>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</si>
  <si>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</si>
  <si>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</si>
  <si>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</si>
  <si>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</si>
  <si>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</si>
  <si>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</si>
  <si>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</si>
  <si>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</si>
  <si>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</si>
  <si>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</si>
  <si>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</si>
  <si>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</si>
  <si>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</si>
  <si>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</si>
  <si>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</si>
  <si>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</si>
  <si>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</si>
  <si>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</si>
  <si>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</si>
  <si>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 xml:space="preserve">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</si>
  <si>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 xml:space="preserve">
SEGUIMIENTO REALIZADO EL 07/04/2020
Acción en ejecución. 
SEGUIMIENTO REALIZADO EL 09/03/2020
Acción en ejecución </t>
  </si>
  <si>
    <t xml:space="preserve">SEGUIMIENTO REALIZADO EL 07/04/2020
Acción en ejecución. 
SEGUIMIENTO REALIZADO EL 09/03/2020
Acción en ejecución </t>
  </si>
  <si>
    <t xml:space="preserve">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</si>
  <si>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</si>
  <si>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</si>
  <si>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SEGUIMIENTO REALIZADO EL 07/04/2020
Acción en ejecución. 
SEGUIMIENTO REALIZADO EL 09/03/2020
Acción en ejecución </t>
  </si>
  <si>
    <t xml:space="preserve">DIRECCIÓN DE PLANEACION DE LA MOVILIDAD
SUBDIRECCIÓN DE INFRAESTRUCTURA
</t>
  </si>
  <si>
    <t>30/03/2020: Mediante memorando SDM-OCI –62216-2020 del 30/03/2020, se atendió solicitud de reprogramación hasta el 30/06/2020.
25/10/2019: Se responde a solicitud de reprogramación. Se concede solo hasta el 30/12/2019</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</si>
  <si>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</si>
  <si>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</si>
  <si>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</si>
  <si>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</si>
  <si>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</si>
  <si>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</si>
  <si>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</si>
  <si>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 xml:space="preserve">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</si>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</sst>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3" x14ac:knownFonts="1">
    <font>
      <sz val="10"/>
      <name val="Arial"/>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ont>
    <font>
      <sz val="10"/>
      <color theme="1"/>
      <name val="Arial"/>
    </font>
    <font>
      <sz val="9"/>
      <name val="Arial"/>
    </font>
    <font>
      <sz val="9"/>
      <color rgb="FFFF0000"/>
      <name val="Arial"/>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4" fillId="0" borderId="0"/>
    <xf numFmtId="0" fontId="4" fillId="0" borderId="0"/>
    <xf numFmtId="0" fontId="8" fillId="0" borderId="0"/>
    <xf numFmtId="0" fontId="1" fillId="0" borderId="0"/>
    <xf numFmtId="9" fontId="19" fillId="0" borderId="0" applyFont="0" applyFill="0" applyBorder="0" applyAlignment="0" applyProtection="0"/>
  </cellStyleXfs>
  <cellXfs count="132">
    <xf numFmtId="0" fontId="0" fillId="0" borderId="0" xfId="0"/>
    <xf numFmtId="0" fontId="2" fillId="0" borderId="0" xfId="0" applyFont="1" applyFill="1" applyAlignment="1">
      <alignment horizontal="left"/>
    </xf>
    <xf numFmtId="0" fontId="3" fillId="0" borderId="0" xfId="0" applyFont="1" applyFill="1" applyAlignment="1">
      <alignment horizontal="left"/>
    </xf>
    <xf numFmtId="0" fontId="4" fillId="0" borderId="0" xfId="0" applyFont="1" applyFill="1" applyAlignment="1">
      <alignment horizontal="left"/>
    </xf>
    <xf numFmtId="0" fontId="11" fillId="2" borderId="0" xfId="0" applyFont="1" applyFill="1"/>
    <xf numFmtId="165" fontId="4" fillId="0" borderId="0" xfId="0" applyNumberFormat="1" applyFont="1" applyFill="1" applyAlignment="1">
      <alignment horizontal="left"/>
    </xf>
    <xf numFmtId="0" fontId="7" fillId="0" borderId="0" xfId="0" applyFont="1" applyFill="1" applyAlignment="1">
      <alignment horizontal="left"/>
    </xf>
    <xf numFmtId="164" fontId="7"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2" borderId="0" xfId="3" applyFont="1" applyFill="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7" fillId="0" borderId="1" xfId="0" applyFont="1" applyFill="1" applyBorder="1" applyAlignment="1">
      <alignment horizontal="left" vertical="top"/>
    </xf>
    <xf numFmtId="0" fontId="7" fillId="0" borderId="1" xfId="0" applyFont="1" applyFill="1" applyBorder="1" applyAlignment="1">
      <alignment horizontal="center"/>
    </xf>
    <xf numFmtId="0" fontId="7" fillId="0" borderId="1" xfId="0" applyNumberFormat="1" applyFont="1" applyFill="1" applyBorder="1" applyAlignment="1">
      <alignment horizontal="center"/>
    </xf>
    <xf numFmtId="0" fontId="7" fillId="0" borderId="1" xfId="0" applyFont="1" applyFill="1" applyBorder="1"/>
    <xf numFmtId="166" fontId="7" fillId="0" borderId="1" xfId="0" applyNumberFormat="1" applyFont="1" applyFill="1" applyBorder="1"/>
    <xf numFmtId="0" fontId="7" fillId="0" borderId="1" xfId="0" applyNumberFormat="1" applyFont="1" applyFill="1" applyBorder="1"/>
    <xf numFmtId="0" fontId="7" fillId="0" borderId="1" xfId="0" applyFont="1" applyFill="1" applyBorder="1" applyAlignment="1">
      <alignment wrapText="1"/>
    </xf>
    <xf numFmtId="0" fontId="7" fillId="0" borderId="1" xfId="0" applyFont="1" applyFill="1" applyBorder="1" applyAlignment="1">
      <alignment horizontal="left"/>
    </xf>
    <xf numFmtId="165" fontId="7" fillId="0" borderId="1" xfId="0" applyNumberFormat="1" applyFont="1" applyFill="1" applyBorder="1" applyAlignment="1">
      <alignment horizontal="left"/>
    </xf>
    <xf numFmtId="164" fontId="7" fillId="0" borderId="1" xfId="0" applyNumberFormat="1" applyFont="1" applyFill="1" applyBorder="1" applyAlignment="1">
      <alignment horizontal="left"/>
    </xf>
    <xf numFmtId="0" fontId="7" fillId="0" borderId="1" xfId="0" applyFont="1" applyFill="1" applyBorder="1" applyAlignment="1">
      <alignment vertical="top" wrapText="1"/>
    </xf>
    <xf numFmtId="0" fontId="7" fillId="0" borderId="1" xfId="0" applyNumberFormat="1" applyFont="1" applyFill="1" applyBorder="1" applyAlignment="1">
      <alignment vertical="top" wrapText="1"/>
    </xf>
    <xf numFmtId="166" fontId="7" fillId="0" borderId="1" xfId="0" applyNumberFormat="1" applyFont="1" applyFill="1" applyBorder="1" applyAlignment="1"/>
    <xf numFmtId="166" fontId="7" fillId="0" borderId="1" xfId="0" applyNumberFormat="1" applyFont="1" applyFill="1" applyBorder="1" applyAlignment="1">
      <alignment wrapText="1"/>
    </xf>
    <xf numFmtId="0" fontId="14" fillId="0" borderId="0" xfId="4" applyFont="1"/>
    <xf numFmtId="0" fontId="1" fillId="0" borderId="0" xfId="4"/>
    <xf numFmtId="0" fontId="15" fillId="0" borderId="0" xfId="4" applyFont="1"/>
    <xf numFmtId="0" fontId="1" fillId="0" borderId="0" xfId="4" applyAlignment="1">
      <alignment horizontal="left"/>
    </xf>
    <xf numFmtId="0" fontId="1" fillId="0" borderId="0" xfId="4" applyNumberFormat="1"/>
    <xf numFmtId="0" fontId="1" fillId="0" borderId="0" xfId="4" applyAlignment="1">
      <alignment horizontal="left" indent="1"/>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7" fillId="0" borderId="1" xfId="0" applyNumberFormat="1" applyFont="1" applyFill="1" applyBorder="1" applyAlignment="1">
      <alignment horizontal="left"/>
    </xf>
    <xf numFmtId="0" fontId="7" fillId="0" borderId="1" xfId="0" applyFont="1" applyFill="1" applyBorder="1" applyAlignment="1">
      <alignment horizontal="left" wrapText="1"/>
    </xf>
    <xf numFmtId="0" fontId="2" fillId="0" borderId="0" xfId="0" applyFont="1"/>
    <xf numFmtId="0" fontId="2" fillId="0" borderId="0" xfId="0" applyFont="1" applyAlignment="1">
      <alignment horizontal="center"/>
    </xf>
    <xf numFmtId="0" fontId="17"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17"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2" fillId="0" borderId="0" xfId="0" applyFont="1" applyAlignment="1">
      <alignment wrapText="1"/>
    </xf>
    <xf numFmtId="0" fontId="2" fillId="0" borderId="0" xfId="0" applyFont="1" applyAlignment="1">
      <alignment horizontal="center" wrapText="1"/>
    </xf>
    <xf numFmtId="0" fontId="0" fillId="0" borderId="0" xfId="0" pivotButton="1" applyAlignment="1">
      <alignment wrapText="1"/>
    </xf>
    <xf numFmtId="14" fontId="5" fillId="3" borderId="1" xfId="3" applyNumberFormat="1"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14" fontId="7" fillId="0" borderId="1" xfId="0" applyNumberFormat="1" applyFont="1" applyFill="1" applyBorder="1" applyAlignment="1">
      <alignment horizontal="right" vertical="center"/>
    </xf>
    <xf numFmtId="14" fontId="7" fillId="0" borderId="1" xfId="0" applyNumberFormat="1" applyFont="1" applyFill="1" applyBorder="1" applyAlignment="1">
      <alignment horizontal="right" vertical="center" wrapText="1"/>
    </xf>
    <xf numFmtId="14" fontId="7" fillId="0" borderId="1" xfId="0" applyNumberFormat="1" applyFont="1" applyFill="1" applyBorder="1" applyAlignment="1">
      <alignment horizontal="right"/>
    </xf>
    <xf numFmtId="14" fontId="4" fillId="0" borderId="0" xfId="0" applyNumberFormat="1" applyFont="1" applyFill="1" applyAlignment="1">
      <alignment horizontal="right"/>
    </xf>
    <xf numFmtId="14" fontId="7" fillId="0" borderId="0" xfId="0" applyNumberFormat="1" applyFont="1" applyFill="1" applyAlignment="1">
      <alignment horizontal="right"/>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0" fillId="5" borderId="0" xfId="0" applyNumberFormat="1" applyFill="1"/>
    <xf numFmtId="0" fontId="16" fillId="0" borderId="0" xfId="0" applyFont="1"/>
    <xf numFmtId="0" fontId="17" fillId="0" borderId="0" xfId="0" applyFont="1" applyAlignment="1">
      <alignment horizontal="center"/>
    </xf>
    <xf numFmtId="0" fontId="18" fillId="0" borderId="0" xfId="0" applyFont="1"/>
    <xf numFmtId="0" fontId="7" fillId="7" borderId="1" xfId="0" applyFont="1" applyFill="1" applyBorder="1" applyAlignment="1">
      <alignment horizontal="left"/>
    </xf>
    <xf numFmtId="14" fontId="7" fillId="7" borderId="1" xfId="0" applyNumberFormat="1" applyFont="1" applyFill="1" applyBorder="1" applyAlignment="1">
      <alignment horizontal="right"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164" fontId="7" fillId="0" borderId="1" xfId="0" applyNumberFormat="1" applyFont="1" applyFill="1" applyBorder="1" applyAlignment="1">
      <alignment horizontal="left" wrapText="1"/>
    </xf>
    <xf numFmtId="0" fontId="0" fillId="0" borderId="1" xfId="0" applyFont="1" applyFill="1" applyBorder="1"/>
    <xf numFmtId="14" fontId="0" fillId="0" borderId="0" xfId="0" applyNumberFormat="1"/>
    <xf numFmtId="14" fontId="7"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5" fillId="4" borderId="1" xfId="3" applyNumberFormat="1" applyFont="1" applyFill="1" applyBorder="1" applyAlignment="1" applyProtection="1">
      <alignment horizontal="right" vertical="center" wrapText="1"/>
    </xf>
    <xf numFmtId="14" fontId="5" fillId="3" borderId="1" xfId="3" applyNumberFormat="1" applyFont="1" applyFill="1" applyBorder="1" applyAlignment="1" applyProtection="1">
      <alignment horizontal="right" vertical="center" wrapText="1"/>
    </xf>
    <xf numFmtId="0" fontId="7" fillId="8" borderId="1" xfId="0" applyFont="1" applyFill="1" applyBorder="1" applyAlignment="1">
      <alignment horizontal="left" vertical="top"/>
    </xf>
    <xf numFmtId="0" fontId="7" fillId="8" borderId="1" xfId="0" applyFont="1" applyFill="1" applyBorder="1" applyAlignment="1">
      <alignment horizontal="center"/>
    </xf>
    <xf numFmtId="0" fontId="7" fillId="8" borderId="1" xfId="0" applyNumberFormat="1" applyFont="1" applyFill="1" applyBorder="1" applyAlignment="1">
      <alignment horizontal="center"/>
    </xf>
    <xf numFmtId="0" fontId="7" fillId="8" borderId="1" xfId="0" applyFont="1" applyFill="1" applyBorder="1"/>
    <xf numFmtId="166" fontId="7" fillId="8" borderId="1" xfId="0" applyNumberFormat="1" applyFont="1" applyFill="1" applyBorder="1"/>
    <xf numFmtId="14" fontId="7" fillId="8" borderId="1" xfId="0" applyNumberFormat="1" applyFont="1" applyFill="1" applyBorder="1" applyAlignment="1">
      <alignment horizontal="right"/>
    </xf>
    <xf numFmtId="0" fontId="7" fillId="8" borderId="1" xfId="0" applyNumberFormat="1" applyFont="1" applyFill="1" applyBorder="1"/>
    <xf numFmtId="164" fontId="7" fillId="8" borderId="1" xfId="0" applyNumberFormat="1" applyFont="1" applyFill="1" applyBorder="1" applyAlignment="1">
      <alignment horizontal="justify" vertical="center" wrapText="1"/>
    </xf>
    <xf numFmtId="0" fontId="7" fillId="8" borderId="1" xfId="0" applyFont="1" applyFill="1" applyBorder="1" applyAlignment="1">
      <alignment wrapText="1"/>
    </xf>
    <xf numFmtId="0" fontId="7" fillId="8" borderId="1" xfId="0" applyFont="1" applyFill="1" applyBorder="1" applyAlignment="1">
      <alignment horizontal="left"/>
    </xf>
    <xf numFmtId="165" fontId="7" fillId="8" borderId="1" xfId="0" applyNumberFormat="1" applyFont="1" applyFill="1" applyBorder="1" applyAlignment="1">
      <alignment horizontal="left"/>
    </xf>
    <xf numFmtId="14" fontId="7" fillId="8" borderId="1" xfId="0" applyNumberFormat="1" applyFont="1" applyFill="1" applyBorder="1" applyAlignment="1">
      <alignment horizontal="right" vertical="center"/>
    </xf>
    <xf numFmtId="14" fontId="7" fillId="8" borderId="1" xfId="0" applyNumberFormat="1" applyFont="1" applyFill="1" applyBorder="1" applyAlignment="1">
      <alignment horizontal="right" vertical="center" wrapText="1"/>
    </xf>
    <xf numFmtId="0" fontId="5" fillId="4" borderId="9" xfId="3" applyFont="1" applyFill="1" applyBorder="1" applyAlignment="1" applyProtection="1">
      <alignment horizontal="center" vertical="center" wrapText="1"/>
    </xf>
    <xf numFmtId="0" fontId="7" fillId="8" borderId="10" xfId="0" applyFont="1" applyFill="1" applyBorder="1" applyAlignment="1">
      <alignment horizontal="left"/>
    </xf>
    <xf numFmtId="9" fontId="4" fillId="0" borderId="1" xfId="5" applyFont="1" applyFill="1" applyBorder="1" applyAlignment="1">
      <alignment horizontal="right"/>
    </xf>
    <xf numFmtId="0" fontId="5" fillId="3" borderId="1" xfId="3" applyFont="1" applyFill="1" applyBorder="1" applyAlignment="1" applyProtection="1">
      <alignment horizontal="center" vertical="center" wrapText="1"/>
    </xf>
    <xf numFmtId="0" fontId="4" fillId="2" borderId="1" xfId="1" applyFont="1" applyFill="1" applyBorder="1" applyAlignment="1">
      <alignment horizontal="center"/>
    </xf>
    <xf numFmtId="0" fontId="6" fillId="2" borderId="1" xfId="1" applyFont="1" applyFill="1" applyBorder="1" applyAlignment="1">
      <alignment horizontal="center" vertical="center"/>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protection locked="0"/>
    </xf>
    <xf numFmtId="0" fontId="6" fillId="2" borderId="4"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5" fillId="4" borderId="1" xfId="3" applyFont="1" applyFill="1" applyBorder="1" applyAlignment="1" applyProtection="1">
      <alignment horizontal="center" vertical="center" wrapText="1"/>
    </xf>
    <xf numFmtId="9" fontId="4" fillId="0" borderId="1" xfId="5" applyFont="1" applyFill="1" applyBorder="1" applyAlignment="1">
      <alignment horizontal="right" vertical="center"/>
    </xf>
    <xf numFmtId="0" fontId="20" fillId="0" borderId="0" xfId="0" applyNumberFormat="1" applyFont="1" applyAlignment="1">
      <alignment horizontal="center"/>
    </xf>
    <xf numFmtId="0" fontId="20" fillId="7" borderId="0" xfId="0" applyNumberFormat="1" applyFont="1" applyFill="1" applyAlignment="1">
      <alignment horizontal="center"/>
    </xf>
    <xf numFmtId="0" fontId="20" fillId="0" borderId="0" xfId="0" applyFont="1" applyAlignment="1">
      <alignment horizontal="center"/>
    </xf>
    <xf numFmtId="0" fontId="21"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vertical="top" wrapText="1"/>
    </xf>
    <xf numFmtId="0" fontId="22" fillId="0" borderId="0" xfId="0" applyFont="1" applyFill="1" applyAlignment="1">
      <alignment horizontal="left" wrapText="1"/>
    </xf>
    <xf numFmtId="0" fontId="20" fillId="0" borderId="0" xfId="0" applyNumberFormat="1" applyFont="1"/>
    <xf numFmtId="0" fontId="20" fillId="0" borderId="0" xfId="0" applyNumberFormat="1" applyFont="1" applyFill="1"/>
    <xf numFmtId="0" fontId="20" fillId="0" borderId="0" xfId="0" applyFont="1"/>
    <xf numFmtId="0" fontId="20" fillId="5" borderId="0" xfId="0" applyNumberFormat="1" applyFont="1" applyFill="1"/>
    <xf numFmtId="14" fontId="7" fillId="8" borderId="1" xfId="0" applyNumberFormat="1" applyFont="1" applyFill="1" applyBorder="1" applyAlignment="1">
      <alignment horizontal="left"/>
    </xf>
    <xf numFmtId="9" fontId="0" fillId="0" borderId="1" xfId="5"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4" fillId="0" borderId="1" xfId="5" applyNumberFormat="1" applyFont="1" applyFill="1" applyBorder="1" applyAlignment="1">
      <alignment vertical="center"/>
    </xf>
    <xf numFmtId="9" fontId="4" fillId="8" borderId="1" xfId="5" applyFont="1" applyFill="1" applyBorder="1" applyAlignment="1">
      <alignment horizontal="right"/>
    </xf>
    <xf numFmtId="9" fontId="4" fillId="8" borderId="1" xfId="0" applyNumberFormat="1" applyFont="1" applyFill="1" applyBorder="1" applyAlignment="1">
      <alignment vertical="center"/>
    </xf>
    <xf numFmtId="0" fontId="4" fillId="8" borderId="1" xfId="0" applyFont="1" applyFill="1" applyBorder="1" applyAlignment="1">
      <alignment vertical="center"/>
    </xf>
  </cellXfs>
  <cellStyles count="6">
    <cellStyle name="Normal" xfId="0" builtinId="0"/>
    <cellStyle name="Normal 2" xfId="1"/>
    <cellStyle name="Normal 3" xfId="2"/>
    <cellStyle name="Normal 4" xfId="3"/>
    <cellStyle name="Normal 5" xfId="4"/>
    <cellStyle name="Porcentaje" xfId="5" builtinId="5"/>
  </cellStyles>
  <dxfs count="52">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bgColor rgb="FFFF0000"/>
        </patternFill>
      </fill>
    </dxf>
    <dxf>
      <fill>
        <patternFill patternType="solid">
          <bgColor rgb="FFFF0000"/>
        </patternFill>
      </fill>
    </dxf>
    <dxf>
      <fill>
        <patternFill patternType="solid">
          <bgColor rgb="FFFF0000"/>
        </patternFill>
      </fill>
    </dxf>
    <dxf>
      <font>
        <color theme="1"/>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930.552507291664" createdVersion="6" refreshedVersion="6" minRefreshableVersion="3" recordCount="62">
  <cacheSource type="worksheet">
    <worksheetSource ref="A6:X68" sheet="Consolidado Marzo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EVALUACION AUSTERIDAD DEL GASTO II TRIMESTRE 2017"/>
        <s v="AUDITORIA INTERNA SIG 2018"/>
        <s v="SEGUIMIENTO DE CONTRATOS Nos. 2017-1846 Y 2017-190"/>
        <s v="INFORME VISITA SEGUIMIENTO POR PARTE DEL ARCHIVO DE BOGOTÁ, 2018"/>
        <s v="AUDITORÍA CONTRATACIÓN 2018"/>
        <s v="AUDITORIA CONTRAVENCIONAL"/>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EVALUACIÓN AUSTERIDAD DEL GASTO I TRIMESTRE 2019"/>
        <s v="AUDITORÍA INTERNA SGC 2019 _x000a_"/>
        <s v="ACCIONES POR AUTOCONTROL"/>
        <s v="VEEDURIA DISTRITAL EXPEDIENTE 201950033309900016E"/>
        <s v="AUDITORÍA EXTERNA ICONTEC 2019"/>
        <s v="AUDITORÍA PQRSD 2019"/>
        <s v="AUDITORÍA CONTRATACIÓN 2019"/>
        <s v="AUDITORÍA SIPROJWEB - COMITÉ CONCILIACIÓN"/>
        <s v="EVALUACIÓN AUSTERIDAD DEL GASTO II TRIMESTRE 2016" u="1"/>
        <s v="AUDITORIA PQRSD 2017 "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2-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NO CONFORMIDAD No. 2_x000a_Se evidencia que los informes de ejecución de los Contratos 2017-1846 y 2017-1910,no se han subido en las plataformas de Secop I y Secop II."/>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NC 4 Se evidencia que el archivo de gestión de la Subdirección de Contravenciones de Tránsito no da cumplimiento a lo dispuesto en las TRD para la organización del archivo de la dependencia. "/>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Registro de publicaciones que contenga los documentos publicados de conformidad con la Ley 1712 de 2014."/>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s v="En la validación del cumplimiento de lo dispuesto en la Ley 1755 de 2015, en relación a la oportunidad en los tiempos de respuesta, se observa que la entidad presenta un 61.7% de requerimientos en el periodo evaluado que se responden fuera de términos y sin respuesta."/>
        <s v="Posible violación al Derecho de Petición y a la Tranquilidad por parte de la Secretaria Distrital de Movilidad -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NC 1 De la verificación de la normtividad relacionada con el objeto de la auditoria, no se evidencio el cumplimiento integral de los requisitos establecidos en: _x000a_Resolución 011 de 2018 articulo  4 y 7_x000a_Resolución 4575 de 2013, articulo 3 numeral 4_x000a_" u="1"/>
        <s v="NC 1 De la verificación de la normatividad relacionada con el objeto de la auditoria, no se evidencio el cumplimiento integral de los requisitos establecidos en: _x000a_Resolución 011 de 2018 articulo 4 y 7._x000a__x000a_" u="1"/>
        <s v="Cierre de puntos de atención  en red CADE y Paloquemao  para cursos pedagógicos  por infracción a las normas de tránsito por incumplimiento de Resolución 3204 de 2011" u="1"/>
        <s v="Incumplimiento parcial de los requisitos normativos de la Resolución 3204 de 2010 Ministerio de Transporte artículo 8 y el numeral 7,3, literal c de la norma NTC-ISO 9001:2015" u="1"/>
        <s v="No se cuenta con Plan Estratégico de Seguridad Vial"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C 2 Las dependencias auditadas no responden oportunamente los PQRSD que ingresaron por el Aplicativo de Correspondencia o por el SDQS" u="1"/>
        <s v="Incumplimiento del requisito normativo numeral 10.2.1. No Conformidad y Acción Correctiva de la norma NTC-ISO 9001:2015" u="1"/>
        <s v="N° conformidad 4 No se Evidencia requerimiento efecuado por parte de los supervisores a los contratistas a los contratos, para que modificaran las garantias presentadas para la legalización de contratos" u="1"/>
      </sharedItems>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6"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5-02T00:00:00" maxDate="2020-02-11T00:00:00"/>
    </cacheField>
    <cacheField name="FECHA DE TERMINACIÓN" numFmtId="14">
      <sharedItems containsSemiMixedTypes="0" containsNonDate="0" containsDate="1" containsString="0" minDate="2019-10-30T00:00:00" maxDate="2021-01-01T00:00:00"/>
    </cacheField>
    <cacheField name="FECHA DE REVISIÓN" numFmtId="14">
      <sharedItems containsNonDate="0" containsDate="1" containsString="0" containsBlank="1" minDate="2020-01-08T00:00:00" maxDate="2020-04-08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930.552508333334" createdVersion="6" refreshedVersion="6" minRefreshableVersion="3" recordCount="73">
  <cacheSource type="worksheet">
    <worksheetSource ref="A6:X79" sheet="Consolidado Marzo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acheField>
    <cacheField name="PROCESO" numFmtId="0">
      <sharedItems/>
    </cacheField>
    <cacheField name="ORIGEN" numFmtId="0">
      <sharedItems/>
    </cacheField>
    <cacheField name="FECHA DEL HALLAZGO" numFmtId="166">
      <sharedItems containsSemiMixedTypes="0" containsNonDate="0" containsDate="1" containsString="0" minDate="2015-02-10T00:00:00" maxDate="2020-04-01T00:00:00"/>
    </cacheField>
    <cacheField name="DESCRIPCIÓN DEL HALLAZGO" numFmtId="0">
      <sharedItems longText="1"/>
    </cacheField>
    <cacheField name="RIESGO" numFmtId="0">
      <sharedItems containsBlank="1" longText="1"/>
    </cacheField>
    <cacheField name="CAUSA" numFmtId="0">
      <sharedItems longText="1"/>
    </cacheField>
    <cacheField name="ACCIÓN" numFmtId="0">
      <sharedItems longText="1"/>
    </cacheField>
    <cacheField name="TIPO DE ACCIÓN" numFmtId="0">
      <sharedItems/>
    </cacheField>
    <cacheField name="INDICADOR" numFmtId="0">
      <sharedItems longText="1"/>
    </cacheField>
    <cacheField name="META" numFmtId="0">
      <sharedItems containsMixedTypes="1" containsNumber="1" minValue="0.6" maxValue="6"/>
    </cacheField>
    <cacheField name="SUBSECRETARÍA RESPONSABLE" numFmtId="0">
      <sharedItems count="11">
        <s v="SUBSECRETARÍA DE GESTIÓN CORPORATIVA"/>
        <s v="SUBSECRETARÍA DE GESTIÓN CORPORATIVA - DESPACHO - SUBSECRETARÍA DE SERVICIOS A LA CIUDADANÍA"/>
        <s v="SUBSECRETARÍA DE GESTIÓN JURÍDICA"/>
        <s v="SUBSECRETARÍA DE GESTIÓN DE LA MOVILIDAD"/>
        <s v="SUBSECRETARÍA DE SERVICIOS A LA CIUDADANÍA"/>
        <s v="OFICINA ASESORA DE COMUNICACIONES Y CULTURA PARA LA MOVILIDAD - SUBSECRETARÍA CORPORATIVA"/>
        <s v="SUBSECRETARÍA DE GESTIÓN CORPORATIVA - OTIC"/>
        <s v="OFICINA ASESORA DE PLANEACIÓN INSTITUCIONAL"/>
        <s v="DESPACHO"/>
        <s v="OFICINA DE SEGURIDAD VIAL"/>
        <s v="SUBSECRETARÍA DE POLÍTICA DE LA MOVILIDAD"/>
      </sharedItems>
    </cacheField>
    <cacheField name="ÁREA RESPONSABLE" numFmtId="0">
      <sharedItems count="17">
        <s v="SUBDIRECCIÓN ADMINISTRATIVA"/>
        <s v="SUBDIRECCION ADMINISTRATIVA - OFICINA DE TECNOLOGÍAS DE LA INFORMACIÓN Y LAS COMUNICACIONES - DIRECCIÓN DE ATENCIÓN AL CIUDADANO"/>
        <s v="DIRECCIÓN DE CONTRATACIÓN"/>
        <s v="SUBSECRETARÍA DE GESTIÓN DE LA MOVILIDAD"/>
        <s v="SUBSECRETARÍA DE SERVICIOS A LA CIUDADANÍA"/>
        <s v="SUBDIRECCIÓN DE CONTRAVENCIONES "/>
        <s v="DIRECCIÓN DE ATENCIÓN AL CIUDADANO - OFICINA DE TECNOLOGÍAS DE LA INFORMACIÓN Y LAS COMUNICACIONES"/>
        <s v="DIRECCIÓN DE ATENCIÓN AL CIUDADANO"/>
        <s v="OFICINA ASESORA DE COMUNICACIONES Y CULTURA PARA LA MOVILIDAD - GESTIÓN DOCUMENTAL"/>
        <s v="SUBDIRECCIÓN ADMINISTRATIVA - OFICINA TECNOLOGÍA DE LA INFORMACIÓN Y LAS COMUNICACIONES (OTIC)"/>
        <s v="DIRECCIÓN DE INGENIERÍA DE TRANSITO"/>
        <s v="OFICINA ASESORA DE PLANEACIÓN INSTITUCIONAL"/>
        <s v="DIRECCION DE REPRESENTACION JUDICIAL"/>
        <s v="DESPACHO"/>
        <s v="DIRECCIÓN DE GESTIÓN DE TRÁNSITO Y CONTROL DE TRÁNSITO Y TRANSPORTES"/>
        <s v="OFICINA DE SEGURIDAD VIAL"/>
        <s v="DIRECCIÓN DE PLANEACION DE LA MOVILIDAD_x000a_SUBDIRECCIÓN DE INFRAESTRUCTURA_x000a_"/>
      </sharedItems>
    </cacheField>
    <cacheField name="RESPONSABLE DE LA EJECUCIÓN" numFmtId="0">
      <sharedItems/>
    </cacheField>
    <cacheField name="FECHA DE INICIO" numFmtId="14">
      <sharedItems containsSemiMixedTypes="0" containsNonDate="0" containsDate="1" containsString="0" minDate="2016-05-02T00:00:00" maxDate="2020-05-02T00:00:00"/>
    </cacheField>
    <cacheField name="FECHA DE TERMINACIÓN" numFmtId="14">
      <sharedItems containsSemiMixedTypes="0" containsNonDate="0" containsDate="1" containsString="0" minDate="2019-10-30T00:00:00" maxDate="2021-01-01T00:00:00" count="21">
        <d v="2020-12-15T00:00:00"/>
        <d v="2020-04-30T00:00:00"/>
        <d v="2020-06-30T00:00:00"/>
        <d v="2019-10-30T00:00:00"/>
        <d v="2020-03-31T00:00:00"/>
        <d v="2019-11-30T00:00:00"/>
        <d v="2020-01-31T00:00:00"/>
        <d v="2020-05-14T00:00:00"/>
        <d v="2020-03-30T00:00:00"/>
        <d v="2019-12-15T00:00:00"/>
        <d v="2020-05-27T00:00:00"/>
        <d v="2020-03-28T00:00:00"/>
        <d v="2020-07-30T00:00:00"/>
        <d v="2020-02-29T00:00:00"/>
        <d v="2020-12-31T00:00:00"/>
        <d v="2020-07-31T00:00:00"/>
        <d v="2020-09-01T00:00:00"/>
        <d v="2020-08-30T00:00:00"/>
        <d v="2020-05-29T00:00:00"/>
        <d v="2020-09-30T00:00:00"/>
        <d v="2020-12-30T00:00:00"/>
      </sharedItems>
    </cacheField>
    <cacheField name="FECHA DE REVISIÓN" numFmtId="14">
      <sharedItems containsNonDate="0" containsDate="1" containsString="0" containsBlank="1" minDate="2020-01-08T00:00:00" maxDate="2020-04-08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3">
        <s v="ABIERTA"/>
        <s v="CERRADA "/>
        <s v="CERRADA" u="1"/>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2">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04-06T00:00:00"/>
    <s v="María Janneth Romero M"/>
    <s v="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39-2016"/>
    <n v="1"/>
    <x v="0"/>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s v="SUBSECRETARÍA DE GESTIÓN CORPORATIVA"/>
    <s v="SUBDIRECCIÓN ADMINISTRATIVA"/>
    <s v="Sonia Mireya Alfonso Muñoz"/>
    <d v="2016-05-02T00:00:00"/>
    <d v="2020-04-30T00:00:00"/>
    <d v="2020-04-06T00:00:00"/>
    <s v="María Janneth Romero M"/>
    <s v="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s v="ABIERTA"/>
    <n v="5"/>
    <n v="1"/>
  </r>
  <r>
    <s v="29-2017"/>
    <n v="1"/>
    <x v="0"/>
    <s v="GESTIÓN ADMINISTRATIVA"/>
    <x v="1"/>
    <d v="2016-12-20T00:00:00"/>
    <x v="2"/>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04-30T00:00:00"/>
    <d v="2020-04-01T00:00:00"/>
    <s v="Carlos Arturo Serrano Avila "/>
    <s v="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ABIERTA"/>
    <n v="4"/>
    <n v="0"/>
  </r>
  <r>
    <s v="68-2017"/>
    <n v="1"/>
    <x v="1"/>
    <s v="GESTIÓN ADMINISTRATIVA"/>
    <x v="2"/>
    <d v="2016-10-03T00:00:00"/>
    <x v="3"/>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06-30T00:00:00"/>
    <d v="2020-04-01T00:00:00"/>
    <s v="Carlos Arturo Serrano Avila "/>
    <s v="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4"/>
    <n v="1"/>
  </r>
  <r>
    <s v="183-2017"/>
    <n v="1"/>
    <x v="1"/>
    <s v="GESTIÓN ADMINISTRATIVA"/>
    <x v="3"/>
    <d v="2017-08-15T00:00:00"/>
    <x v="4"/>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s v="Correctiva"/>
    <s v="Resolución actualizada con la reglamentación para el uso y asignación de líneas móviles "/>
    <s v="Resolución de telefonía móvil celular actualizada"/>
    <s v="SUBSECRETARÍA DE GESTIÓN CORPORATIVA"/>
    <s v="SUBDIRECCIÓN ADMINISTRATIVA"/>
    <s v="Sonia Mireya Alfonso Muñoz"/>
    <d v="2017-08-15T00:00:00"/>
    <d v="2019-10-30T00:00:00"/>
    <d v="2020-04-01T00:00:00"/>
    <s v="Carlos Arturo Serrano Avila "/>
    <s v="1/4/2020. Seguimiento realizado por Carlos Arturo Serrano, mediante el cual la Subdirección Administrativa solicitó el cierre de la acción.   _x000a_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quot;Por la cual se reglamenta la asignación, uso y control del servicio de telefonía móvil celular y plan de datos en la Secretaría Distrital de Movilidad y se derogan las Resoluciones No.047 del 06 de marzo de 2018, 227 del 26 de noviembre de 2018 y 027 de 04 de febrero de 2019.&quot;_x000a_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_x000a__x000a_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_x000a_,  Una vez analizada la solicitud presentada se denota que la  acción propuesta , está encaminada en subsanar la causa raíz establecida  y conforme a las evidencias aportadas, Se procede al cierre de la acción y se excluye del PMP._x000a_----------------------------------------------------------------------------------------------------------------------------------------------------------------------_x000a__x000a_30/09/2019 Mediante memorando SDM-SA 211669 de 2019, la Subdirectora Administrativa  reprogramación en la que la Oficina de Control Interno da concepto favorable de reprogramación, sin embargo, se recuerda que elsta acción ha sido reprogramada en dos (2) ocasiones._x000a__x000a__x000a_01/02/2019. Seguimiento realizado por la profesional Deicy Astrid Beltrán de la OCI y por parte de la S.A.  los profesionales Gustavo Casallas y Doris Alvis._x000a_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_x000a__x000a_En este orden de ideas, el jefe de la Oficina   avala la reprogramación para el cumplimiento de la acción, quedando con fecha de terminación  el 30 de septiembre  de 2019&quot;_x000a_Conclusión: Acción abierta-  reprogramada.  _x000a__x000a_ _x000a__x000a__x000a__x000a__x000a_________________________________x000a_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s v="CERRADA "/>
    <n v="3"/>
    <n v="0"/>
  </r>
  <r>
    <s v="053-2018"/>
    <n v="1"/>
    <x v="2"/>
    <s v="GESTIÓN ADMINISTRATIVA"/>
    <x v="4"/>
    <d v="2018-06-12T00:00:00"/>
    <x v="5"/>
    <s v="Debilidades en la actualización de documentos del SIG"/>
    <s v="La entidad, debe esperar los términos normativos que tiene el Archivo de Bogotá para evaluar y convalidar el Instrumento y sus soportes técnicos. "/>
    <s v="Aprobar por parte del Comité Interno de Archivo los ajustes realizados a las TRD de la SDM con base en el concepto técnico de evaluación. "/>
    <s v="Corrección"/>
    <s v="No. TRD aprobadas por el Comité Interno de Archivo/  No. TRD presentadas al Comité Interno de Archivo"/>
    <s v="22  TRD aprobadas por el Comité Interno de Archivo"/>
    <s v="SUBSECRETARÍA DE GESTIÓN CORPORATIVA"/>
    <s v="SUBDIRECCIÓN ADMINISTRATIVA"/>
    <s v="Sonia Mireya Alfonso Muñoz"/>
    <d v="2018-07-23T00:00:00"/>
    <d v="2020-03-31T00:00:00"/>
    <d v="2020-04-01T00:00:00"/>
    <s v="Carlos Arturo Serrano Avila "/>
    <s v="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_x000a_Una vez analizadas las evidencias presentadas se denota que la acción propuesta, está encaminada en subsanar la causa raíz establecida y conforme a las evidencias aportadas, Se procede al cierre de la acción y se excluye del PMP._x000a_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_x000a__x000a_En reunión celebrada el 26 de julio de 2019, con los funcionales del área y el enlace Carlos Bonilla se estableció por el proceso:_x000a_En cuanto a la reformulación quedará así: Aprobar por parte del Comité Interno de Archivo los ajustes realizados a las TRD de la SDM con base en el concepto técnico de evaluación.  _x000a_• Fecha de terminación: 30/10/2019_x000a_INDICADOR: No. TRD aprobadas por el Comité Interno de Archivo/ No. TRD presentadas al Comité Interno de Archivo_x000a_META: 22 TRD aprobadas por el Comité Interno de Archivo_x000a_Este memorando se atendió con el No. SDM-OCI-160747 del 29 de julio de 2019, teniendo como soporte el acta de fecha 26 de julio de 2019._x000a_______________________________________x000a_15/03/2019 La dependencia, a través del memorando SDM-SA-43441 de 2019 ,solicita se modifique la fecha de cumplimiento de la acción para el 31 de julio de 2019. _x000a_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_x000a_COnclusión: Acción Reprogrmada -Abierta_x000a__x000a__x000a_18/12/2018 Seguimiento realizado por las profesionales Deicy Astrid Beltrán y   Rosa Amparo Quintana._x000a__x000a_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_x000a_Una vez revisado el requerimiento el Jefe de la OCI, aprueba la modificación de la fecha, quedando reprogramado su cumplimiento para el 29 de marzo de 2019. "/>
    <s v="CERRADA "/>
    <n v="4"/>
    <n v="1"/>
  </r>
  <r>
    <s v="115-2018"/>
    <n v="2"/>
    <x v="2"/>
    <s v="GESTIÓN DE TRÁNSITO"/>
    <x v="5"/>
    <d v="2018-09-21T00:00:00"/>
    <x v="6"/>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s v="SUBSECRETARÍA DE GESTIÓN JURÍDICA"/>
    <s v="DIRECCIÓN DE CONTRATACIÓN"/>
    <s v="Angélica María Ramírez"/>
    <d v="2018-10-15T00:00:00"/>
    <d v="2020-03-31T00:00:00"/>
    <d v="2020-04-07T00:00:00"/>
    <s v="Deicy Astrid Beltrán"/>
    <s v="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s v="ABIERTA"/>
    <n v="1"/>
    <n v="1"/>
  </r>
  <r>
    <s v="126-2018"/>
    <n v="1"/>
    <x v="2"/>
    <s v="GESTIÓN ADMINISTRATIVA"/>
    <x v="6"/>
    <d v="2018-10-22T00:00:00"/>
    <x v="7"/>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s v="Correctiva"/>
    <s v="Indicadores de gestión documental implementados/ indicadores aprobados.* 100"/>
    <s v="100% de Indicadores de gestión documental implementados."/>
    <s v="SUBSECRETARÍA DE GESTIÓN CORPORATIVA"/>
    <s v="SUBDIRECCIÓN ADMINISTRATIVA"/>
    <s v="Sonia Mireya Alfonso Muñoz"/>
    <d v="2019-02-01T00:00:00"/>
    <d v="2020-04-30T00:00:00"/>
    <d v="2020-04-06T00:00:00"/>
    <s v="María Janneth Romero M"/>
    <s v="06/04/2020: Seguimiento realizado por María Janneth Romero M:_x000a__x000a_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_x000a__x000a_Se mantiene la recomendación de aportar la evidencia del mecanismo a través del cual se aprobaron los indicadores._x000a__x000a_Avance: 66%_x000a__x000a_Se precisa que la solicitud de reprogramación fue atendida en el mes de febrero, por lo cual el Plan consolidado publicado en desde ese mes tiene ya la nueva fecha del 30/04/2020._x000a_________________________x000a_13/01/2020: Seguimiento realizado por María Janneth Romero M:_x000a__x000a_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_x000a__x000a_Avance: 33%_x000a_ __________________________________x000a_08/01/2020: Seguimiento realizado por María Janneth Romero M:_x000a__x000a_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15/10/2019: Seguimiento realizado por María Janneth Romero M:_x000a__x000a_Se aporta  la presentación ACTIVIDADES PRELIMINARES GESTIÓN DOCUMENTAL POR PROCESOS de fecha Septiembre de 2019, en la cual se registra la ejecución  y aporta la evidencia de la gestión realizada sobre las siguientes fases:_x000a__x000a_1. Planeación_x000a_2. Producción_x000a_3. Gestión y Trámite_x000a_4. Organización_x000a_5. Transferencias Primarias_x000a_6. Disposición Final_x000a_7. Preservación a largo plazo_x000a_8. Valoración_x000a__x000a_No obstante lo anterior y teniendo en cuenta que la acción corresponde a: &quot;Realizar la formulación, aprobación...&quot;, se recomienda documentar la gestión adelantada con relación a la ejecución de lo estableido e   indicar en el seguimiento por autocontrol a quien se hizo la presentación aportada como evidencia y a que fase de la acción corresponde. _x000a_ ___________________________________________________x000a_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1"/>
    <n v="0"/>
  </r>
  <r>
    <s v="130-2018"/>
    <n v="1"/>
    <x v="2"/>
    <s v="GESTIÓN ADMINISTRATIVA"/>
    <x v="6"/>
    <d v="2018-10-22T00:00:00"/>
    <x v="8"/>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s v="SUBSECRETARÍA DE GESTIÓN CORPORATIVA"/>
    <s v="SUBDIRECCIÓN ADMINISTRATIVA"/>
    <s v="Sonia Mireya Alfonso Muñoz"/>
    <d v="2019-02-01T00:00:00"/>
    <d v="2020-06-30T00:00:00"/>
    <d v="2020-04-06T00:00:00"/>
    <s v="María Janneth Romero M"/>
    <s v="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1"/>
    <n v="0"/>
  </r>
  <r>
    <s v="132-2018"/>
    <n v="4"/>
    <x v="2"/>
    <s v="GESTIÓN LEGAL Y CONTRACTUAL"/>
    <x v="7"/>
    <d v="2018-11-14T00:00:00"/>
    <x v="9"/>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GESTIÓN DE LA MOVILIDAD"/>
    <s v="SUBSECRETARÍA DE GESTIÓN DE LA MOVILIDAD"/>
    <s v="Jonny Leonardo Vasquez"/>
    <d v="2019-01-01T00:00:00"/>
    <d v="2019-11-30T00:00:00"/>
    <d v="2020-04-02T00:00:00"/>
    <s v="María Janneth Romero M"/>
    <s v="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5"/>
    <x v="2"/>
    <s v="GESTIÓN LEGAL Y CONTRACTUAL"/>
    <x v="7"/>
    <d v="2018-11-14T00:00:00"/>
    <x v="9"/>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SERVICIOS A LA CIUDADANÍA"/>
    <s v="SUBSECRETARÍA DE SERVICIOS A LA CIUDADANÍA"/>
    <s v="Diana Lucia Vidal Caicedo"/>
    <d v="2019-01-01T00:00:00"/>
    <d v="2019-11-30T00:00:00"/>
    <d v="2020-01-21T00:00:00"/>
    <s v="Vieinery Piza Olarte"/>
    <s v="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6"/>
    <x v="2"/>
    <s v="GESTIÓN LEGAL Y CONTRACTUAL"/>
    <x v="7"/>
    <d v="2018-11-14T00:00:00"/>
    <x v="9"/>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GESTIÓN DE LA MOVILIDAD"/>
    <s v="SUBSECRETARÍA DE GESTIÓN DE LA MOVILIDAD"/>
    <s v="Jonny Leonardo Vasquez"/>
    <d v="2019-01-01T00:00:00"/>
    <d v="2019-11-30T00:00:00"/>
    <d v="2020-04-02T00:00:00"/>
    <s v="María Janneth Romero M"/>
    <s v="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2-2018"/>
    <n v="7"/>
    <x v="2"/>
    <s v="GESTIÓN LEGAL Y CONTRACTUAL"/>
    <x v="7"/>
    <d v="2018-11-14T00:00:00"/>
    <x v="9"/>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SERVICIOS A LA CIUDADANÍA"/>
    <s v="SUBSECRETARÍA DE SERVICIOS A LA CIUDADANÍA"/>
    <s v="Diana Lucia Vidal Caicedo"/>
    <d v="2019-01-01T00:00:00"/>
    <d v="2019-11-30T00:00:00"/>
    <d v="2020-01-09T00:00:00"/>
    <s v="Vieinery Piza Olarte"/>
    <s v="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8-2018"/>
    <n v="1"/>
    <x v="2"/>
    <s v="GESTIÓN LEGAL Y CONTRACTUAL"/>
    <x v="7"/>
    <d v="2018-11-14T00:00:00"/>
    <x v="10"/>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s v="SUBSECRETARÍA DE GESTIÓN JURÍDICA"/>
    <s v="DIRECCIÓN DE CONTRATACIÓN"/>
    <s v="Angélica María Ramírez"/>
    <d v="2019-01-01T00:00:00"/>
    <d v="2020-03-31T00:00:00"/>
    <d v="2020-04-07T00:00:00"/>
    <s v="Deicy Astrid Beltrán"/>
    <s v="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1"/>
    <n v="0"/>
  </r>
  <r>
    <s v="005-2019"/>
    <n v="2"/>
    <x v="3"/>
    <s v="REGULACIÓN Y CONTROL"/>
    <x v="8"/>
    <d v="2018-11-30T00:00:00"/>
    <x v="11"/>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s v="SUBSECRETARÍA DE SERVICIOS A LA CIUDADANÍA"/>
    <s v="SUBDIRECCIÓN DE CONTRAVENCIONES "/>
    <s v="Pablo Cesar Garcia Camacho"/>
    <d v="2019-01-14T00:00:00"/>
    <d v="2020-06-30T00:00:00"/>
    <d v="2020-03-30T00:00:00"/>
    <s v="Omar Alfredo Sánchez"/>
    <s v="30/03/2020: Mediante memorando SDM-OCI –62216-2020 del 30/03/2020, se atendió solicitud de reprogramación hasta el 30/06/2020._x000a_25/10/2019: Se responde a solicitud de reprogramación. Se concede solo hasta el 30/12/2019"/>
    <s v="ABIERTA"/>
    <n v="2"/>
    <n v="0"/>
  </r>
  <r>
    <s v="005-2019"/>
    <n v="4"/>
    <x v="3"/>
    <s v="REGULACIÓN Y CONTROL"/>
    <x v="8"/>
    <d v="2018-11-30T00:00:00"/>
    <x v="11"/>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s v="SUBSECRETARÍA DE SERVICIOS A LA CIUDADANÍA"/>
    <s v="SUBDIRECCIÓN DE CONTRAVENCIONES "/>
    <s v="Pablo Cesar Garcia Camacho"/>
    <d v="2019-01-14T00:00:00"/>
    <d v="2020-06-30T00:00:00"/>
    <d v="2020-03-30T00:00:00"/>
    <s v="Omar Alfredo Sánchez"/>
    <s v="30/03/2020: Mediante memorando SDM-OCI –62216-2020 del 30/03/2020, se atendió solicitud de reprogramación hasta el 30/06/2020._x000a_25/10/2019: Se responde a solicitud de reprogramación. Se concede solo hasta el 30/12/2019"/>
    <s v="ABIERTA"/>
    <n v="2"/>
    <n v="0"/>
  </r>
  <r>
    <s v="011-2019"/>
    <n v="1"/>
    <x v="3"/>
    <s v="SERVICIO AL CIUDADANO - GESTION DE LA INFORMACION"/>
    <x v="9"/>
    <d v="2018-11-14T00:00:00"/>
    <x v="12"/>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s v="Correctiva"/>
    <s v="Actas Mesas de trabajo  realizadas / Mesas se trabajo programadas / "/>
    <n v="2"/>
    <s v="SUBSECRETARÍA DE SERVICIOS A LA CIUDADANÍA"/>
    <s v="DIRECCIÓN DE ATENCIÓN AL CIUDADANO - OFICINA DE TECNOLOGÍAS DE LA INFORMACIÓN Y LAS COMUNICACIONES"/>
    <s v=" "/>
    <d v="2019-01-23T00:00:00"/>
    <d v="2019-11-30T00:00:00"/>
    <d v="2020-04-03T00:00:00"/>
    <s v="Omar Alfredo Sánchez"/>
    <s v="3/04/2020: La DAC, aclara justificación aclarando que el día 13/11/2019, se adelantaron las dos reuniones propuestas, por eso las fechas son la misma, pero se aprovechó la oportunidad para realizar las dos reuniones propuestas. Se evidencia cumplimiento de la Acción._x000a_27/02/2020: La DAC allega la justificación junto con varios docuemntos, pero solo se evidencia una reunión, de las dos planteadas. Queda pendiente hasta tanto se demiuestre el cumplimiento de la acción y la meta propuesta. _x000a_18/10/2019: Se acepta la solicitud de reprogramación para el día 30/11/2019"/>
    <s v="CERRADA "/>
    <n v="1"/>
    <n v="0"/>
  </r>
  <r>
    <s v="011-2019"/>
    <n v="2"/>
    <x v="3"/>
    <s v="SERVICIO AL CIUDADANO - GESTION DE LA INFORMACION"/>
    <x v="9"/>
    <d v="2018-11-14T00:00:00"/>
    <x v="12"/>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Correctiva"/>
    <s v="Actas Mesas de trabajo  realizadas / Mesas se trabajo programadas / "/>
    <n v="2"/>
    <s v="SUBSECRETARÍA DE SERVICIOS A LA CIUDADANÍA"/>
    <s v="DIRECCIÓN DE ATENCIÓN AL CIUDADANO - OFICINA DE TECNOLOGÍAS DE LA INFORMACIÓN Y LAS COMUNICACIONES"/>
    <s v=" "/>
    <d v="2019-01-23T00:00:00"/>
    <d v="2019-11-30T00:00:00"/>
    <d v="2020-04-03T00:00:00"/>
    <s v="Omar Alfredo Sánchez"/>
    <s v="3/04/2020: La DAC, aclara justificación aclarando que el día 13/11/2019, se adelantaron las dos reuniones propuestas, por eso las fechas son la misma, pero se aprovechó la oportunidad para realizar las dos reuniones propuestas. Se evidencia cumplimiento de la Acción._x000a_27/02/2020: La DAC allega la justificación junto con varios docuemntos, pero solo se evidencia una reunión, de las dos planteadas. Queda pendiente hasta tanto se demiuestre el cumplimiento de la acción y la meta propuesta. _x000a_18/10/2019: Se acepta la solicitud de reprogramación para el día 30/11/2019"/>
    <s v="CERRADA "/>
    <n v="1"/>
    <n v="0"/>
  </r>
  <r>
    <s v="014-2019"/>
    <n v="1"/>
    <x v="3"/>
    <s v="SERVICIO AL CIUDADANO"/>
    <x v="9"/>
    <d v="2018-11-14T00:00:00"/>
    <x v="13"/>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s v="SUBSECRETARÍA DE SERVICIOS A LA CIUDADANÍA"/>
    <s v="DIRECCIÓN DE ATENCIÓN AL CIUDADANO"/>
    <s v=" "/>
    <d v="2019-01-23T00:00:00"/>
    <d v="2020-06-30T00:00:00"/>
    <d v="2020-02-27T00:00:00"/>
    <s v="Omar Alfredo Sánchez"/>
    <s v="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26/06/2019: En seguimiento realizado en el mes de junio, los responsables de la acción informan que se esta trabajando en las acciones vencidas y en las que se vencen en el mes de Junio."/>
    <s v="ABIERTA"/>
    <n v="1"/>
    <n v="0"/>
  </r>
  <r>
    <s v="015-2019"/>
    <n v="1"/>
    <x v="3"/>
    <s v="SERVICIO AL CIUDADANO"/>
    <x v="9"/>
    <d v="2018-11-14T00:00:00"/>
    <x v="14"/>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s v="SUBSECRETARÍA DE SERVICIOS A LA CIUDADANÍA"/>
    <s v="DIRECCIÓN DE ATENCIÓN AL CIUDADANO"/>
    <s v=" "/>
    <d v="2019-01-23T00:00:00"/>
    <d v="2020-06-30T00:00:00"/>
    <d v="2020-02-27T00:00:00"/>
    <s v="Omar Alfredo Sánchez"/>
    <s v="27/02/2020: la DAC allegó justificación mediante Memorando 34102, la OCI reprograma esta acción hasta el 30/06/2020._x000a_31/01/2020: Sobre esta acción la DAC solicitó reformulación; se está a la espera de la justificación que soporte adecuadamente la solicitud."/>
    <s v="ABIERTA"/>
    <n v="1"/>
    <n v="0"/>
  </r>
  <r>
    <s v="015-2019"/>
    <n v="4"/>
    <x v="3"/>
    <s v="SERVICIO AL CIUDADANO"/>
    <x v="9"/>
    <d v="2018-11-14T00:00:00"/>
    <x v="14"/>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06-30T00:00:00"/>
    <d v="2020-02-27T00:00:00"/>
    <s v="Omar Alfredo Sánchez"/>
    <s v="27/02/2020: la DAC allegó justificación mediante Memorando 34102, la OCI reprograma esta acción hasta el 30/06/2020._x000a_31/01/2020: Sobre esta acción la DAC solicitó reformulación; se está a la espera de la justificación que soporte adecuadamente la solicitud."/>
    <s v="ABIERTA"/>
    <n v="1"/>
    <n v="0"/>
  </r>
  <r>
    <s v="022-2019"/>
    <n v="1"/>
    <x v="3"/>
    <s v="GESTIÓN ADMINISTRATIVA"/>
    <x v="10"/>
    <d v="2018-11-14T00:00:00"/>
    <x v="15"/>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06-30T00:00:00"/>
    <d v="2020-04-01T00:00:00"/>
    <s v="Carlos Arturo Serrano Avila "/>
    <s v="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11"/>
    <d v="2019-03-04T00:00:00"/>
    <x v="16"/>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s v="SUBSECRETARÍA DE GESTIÓN JURÍDICA"/>
    <s v="DIRECCIÓN DE CONTRATACIÓN"/>
    <s v="Angélica María Ramírez"/>
    <d v="2019-04-30T00:00:00"/>
    <d v="2020-01-31T00:00:00"/>
    <d v="2020-04-07T00:00:00"/>
    <s v="Deicy Astrid Beltrán"/>
    <s v="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0"/>
    <n v="0"/>
  </r>
  <r>
    <s v="030-2019"/>
    <n v="5"/>
    <x v="3"/>
    <s v="GESTIÓN JURÍDICA"/>
    <x v="11"/>
    <d v="2019-03-04T00:00:00"/>
    <x v="17"/>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s v="SUBSECRETARÍA DE GESTIÓN JURÍDICA"/>
    <s v="DIRECCIÓN DE CONTRATACIÓN"/>
    <s v="Angélica María Ramírez"/>
    <d v="2019-04-30T00:00:00"/>
    <d v="2020-01-31T00:00:00"/>
    <d v="2020-04-07T00:00:00"/>
    <s v="Deicy Astrid Beltrán"/>
    <s v="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0"/>
    <n v="0"/>
  </r>
  <r>
    <s v="035-2019"/>
    <n v="1"/>
    <x v="3"/>
    <s v="COMUNICACIONES Y CULTURA PARA LA MOVILIDAD"/>
    <x v="11"/>
    <d v="2019-03-04T00:00:00"/>
    <x v="18"/>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s v="OFICINA ASESORA DE COMUNICACIONES Y CULTURA PARA LA MOVILIDAD - SUBSECRETARÍA CORPORATIVA"/>
    <s v="OFICINA ASESORA DE COMUNICACIONES Y CULTURA PARA LA MOVILIDAD - GESTIÓN DOCUMENTAL"/>
    <s v="Andrés Fabian Contento Muñoz"/>
    <d v="2019-04-01T00:00:00"/>
    <d v="2020-06-30T00:00:00"/>
    <d v="2020-04-06T00:00:00"/>
    <s v="Vieinery Piza Olarte"/>
    <s v="06/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_x000a_De acuerdo a las evidencias aportadas por el proceso, NO ES VIABLE el cierre de la acción._x000a_______________________x000a_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
    <s v="ABIERTA"/>
    <n v="1"/>
    <n v="0"/>
  </r>
  <r>
    <s v="039-2019"/>
    <n v="1"/>
    <x v="3"/>
    <s v="GESTION ADMINISTRATIVA - GESTIÓN DE TICS"/>
    <x v="12"/>
    <d v="2019-03-04T00:00:00"/>
    <x v="19"/>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39-2019"/>
    <n v="2"/>
    <x v="3"/>
    <s v="GESTION ADMINISTRATIVA - GESTIÓN DE TICS"/>
    <x v="12"/>
    <d v="2019-03-04T00:00:00"/>
    <x v="19"/>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40-2019"/>
    <n v="1"/>
    <x v="3"/>
    <s v="GESTION ADMINISTRATIVA - GESTIÓN DE TICS"/>
    <x v="12"/>
    <d v="2019-03-04T00:00:00"/>
    <x v="20"/>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40-2019"/>
    <n v="2"/>
    <x v="3"/>
    <s v="GESTION ADMINISTRATIVA - GESTIÓN DE TICS"/>
    <x v="12"/>
    <d v="2019-03-04T00:00:00"/>
    <x v="20"/>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42-2019"/>
    <n v="2"/>
    <x v="3"/>
    <s v="GESTIÓN ADMINISTRATIVA"/>
    <x v="13"/>
    <d v="2019-05-01T00:00:00"/>
    <x v="21"/>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Correctiva"/>
    <s v="(4 informes mensuales radicados por los contratistas / 4 informes mensuales con lineamientos impartidos ) X 5 meses"/>
    <s v="20 informes"/>
    <s v="SUBSECRETARÍA DE GESTIÓN CORPORATIVA"/>
    <s v="SUBDIRECCIÓN ADMINISTRATIVA"/>
    <s v="Sonia Mireya Alfonso"/>
    <d v="2019-06-10T00:00:00"/>
    <d v="2020-03-31T00:00:00"/>
    <d v="2020-01-08T00:00:00"/>
    <s v="Carlos Arturo Serrano Avila "/>
    <s v="8/1/2020. Seguimiento realizado por Carlos Arturo Serrano . Mediante memorando No. SDM-SA 267330 la Subdirección Administrativa solicitó la  reprogramación de la acción"/>
    <s v="ABIERTA"/>
    <n v="0"/>
    <n v="0"/>
  </r>
  <r>
    <s v="061-2019"/>
    <n v="1"/>
    <x v="3"/>
    <s v="GESTIÓN ADMINISTRATIVA"/>
    <x v="14"/>
    <d v="2019-07-11T00:00:00"/>
    <x v="22"/>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s v="SUBSECRETARÍA DE GESTIÓN CORPORATIVA"/>
    <s v="SUBDIRECCIÓN ADMINISTRATIVA"/>
    <s v="Subdirectora Administrativa"/>
    <d v="2019-07-18T00:00:00"/>
    <d v="2020-03-30T00:00:00"/>
    <d v="2020-01-08T00:00:00"/>
    <s v="Carlos Arturo Serrano Avila "/>
    <s v="8/1/2020 seguimiento realizado por carlos arturo serrano avila , mediante memorando No. SDM-SA 267330   la Subdirección Administrativa solicitó reprogramacion para el 30 junio de 2020 "/>
    <s v="ABIERTA"/>
    <n v="1"/>
    <n v="0"/>
  </r>
  <r>
    <s v="063-2019"/>
    <n v="1"/>
    <x v="3"/>
    <s v="GESTIÓN DE TRÁMITES Y SERVICIOS PARA LA CIUDADANÍA"/>
    <x v="14"/>
    <d v="2019-06-25T00:00:00"/>
    <x v="23"/>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s v="SUBSECRETARÍA DE SERVICIOS A LA CIUDADANÍA"/>
    <s v="DIRECCIÓN DE ATENCIÓN AL CIUDADANO"/>
    <s v="Director (a) de Atención al Ciudadano"/>
    <d v="2019-08-05T00:00:00"/>
    <d v="2019-12-15T00:00:00"/>
    <m/>
    <m/>
    <m/>
    <s v="ABIERTA"/>
    <n v="0"/>
    <n v="0"/>
  </r>
  <r>
    <s v="063-2019"/>
    <n v="2"/>
    <x v="3"/>
    <s v="GESTIÓN DE TRÁMITES Y SERVICIOS PARA LA CIUDADANÍA"/>
    <x v="14"/>
    <d v="2019-06-25T00:00:00"/>
    <x v="23"/>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2 : Realizar memorando al RUNT para la validación de la tecnología actual y la viabilidad de la ampliación del servicio."/>
    <s v="Correctiva"/>
    <s v="Total memorandos elaborados / total memorandos proyectados. "/>
    <n v="1"/>
    <s v="SUBSECRETARÍA DE SERVICIOS A LA CIUDADANÍA"/>
    <s v="DIRECCIÓN DE ATENCIÓN AL CIUDADANO"/>
    <s v="Director (a) de Atención al Ciudadano"/>
    <d v="2019-07-23T00:00:00"/>
    <d v="2019-12-15T00:00:00"/>
    <m/>
    <m/>
    <m/>
    <s v="ABIERTA"/>
    <n v="0"/>
    <n v="0"/>
  </r>
  <r>
    <s v="064-2019"/>
    <n v="3"/>
    <x v="3"/>
    <s v="GESTIÓN DE TRÁMITES Y SERVICIOS PARA LA CIUDADANÍA"/>
    <x v="14"/>
    <d v="2019-06-25T00:00:00"/>
    <x v="24"/>
    <s v="Riesgo 2: Formulación e implementaciónde acciones que no fomenten la cultura ciudadana y el respeto ente todos los usuarios de todas las formas de transporte"/>
    <s v="Confusión de este lineamiento con el lineamiento 10% de anticorrupción."/>
    <s v="Accion 3: Verificar el reporte, entregado por el SIMIT "/>
    <s v="Accion correctiva"/>
    <s v="Total reportes verificados/ Total reportes recibidos"/>
    <n v="1"/>
    <s v="SUBSECRETARÍA DE SERVICIOS A LA CIUDADANÍA"/>
    <s v="DIRECCIÓN DE ATENCIÓN AL CIUDADANO"/>
    <s v="Director (a) de Atención al Ciudadano"/>
    <d v="2019-08-05T00:00:00"/>
    <d v="2020-04-30T00:00:00"/>
    <d v="2020-04-03T00:00:00"/>
    <s v="Omar Alfredo Sánchez"/>
    <s v="3/04/2020: La DAC, allega justificación de cumplimiento junto con las evidencias (1. Análisis Reporte cursos plataforma SIMIT_1.PDF_x000a_2. Correo de Bogotá es TIC - CURSOS PENDIENTES SIMIT), Se evidencia cumplimiento de la Acción. _x000a_27/02/2020: la DAC allegó justificación mediante Memorando 34150, la OCI reprograma esta acción hasta el 30/04/2020._x000a_31/01/2020: Sobre esta acción la DAC solicitó reprogramación; se está a la espera de la justificación que soporte adecuadamente la solicitud."/>
    <s v="CERRADA "/>
    <n v="1"/>
    <n v="0"/>
  </r>
  <r>
    <s v="064-2019"/>
    <n v="4"/>
    <x v="3"/>
    <s v="GESTIÓN DE TRÁMITES Y SERVICIOS PARA LA CIUDADANÍA"/>
    <x v="14"/>
    <d v="2019-06-25T00:00:00"/>
    <x v="24"/>
    <s v="Riesgo 2: Formulación e implementaciónde acciones que no fomenten la cultura ciudadana y el respeto ente todos los usuarios de todas las formas de transporte"/>
    <s v="Confusión de este lineamiento con el lineamiento 10% de anticorrupción."/>
    <s v="Acción 4: Solicitar ajuste si se evidencian inconsistecias en el reporte"/>
    <s v="Accion correctiva"/>
    <s v="(Total solicitudes realizadas/ Total   Reportes con inconsistencias)   *100"/>
    <n v="1"/>
    <s v="SUBSECRETARÍA DE SERVICIOS A LA CIUDADANÍA"/>
    <s v="DIRECCIÓN DE ATENCIÓN AL CIUDADANO"/>
    <s v="Director (a) de Atención al Ciudadano"/>
    <d v="2019-08-05T00:00:00"/>
    <d v="2020-04-30T00:00:00"/>
    <d v="2020-04-03T00:00:00"/>
    <s v="Omar Alfredo Sánchez"/>
    <s v="3/04/2020: La DAC, allega justificación de cumplimiento junto con las evidencias (1. SDM-DAC-29284-2020_1- Solicitud Actualización Información_x000a_2. SDM-DAC-28720-2020_1- Solicitud Informar si aún después de la actualización quedan Pendientes o inconsistencias), Se evidencia cumplimiento de la Acción. _x000a_27/02/2020: la DAC allegó justificación mediante Memorando 34150, la OCI reprograma esta acción hasta el 30/04/2020._x000a_31/01/2020: Sobre esta acción la DAC solicitó reprogramación; se está a la espera de la justificación que soporte adecuadamente la solicitud."/>
    <s v="CERRADA "/>
    <n v="1"/>
    <n v="0"/>
  </r>
  <r>
    <s v="082-2019"/>
    <n v="1"/>
    <x v="3"/>
    <s v="GESTIÓN DE TRÁMITES Y SERVICIOS PARA LA CIUDADANÍA"/>
    <x v="15"/>
    <d v="2019-09-06T00:00:00"/>
    <x v="25"/>
    <s v="Incumplimiento de la normatividad vigente específicamente en lo establecido en la Ley 1755 en el artículo 14. Términos para resolver las distintas modalidades de peticiones."/>
    <s v="Debilidad en el seguimiento y control de cada una de las dependencias de la Secretaría de Movilidad que contestan derechos de petición"/>
    <s v="Realizar seguimiento semanal por parte de cada dependencia a los requerimientos asignados en los aplicativos de correspondencia y Bogotá te escucha."/>
    <s v="Correctiva"/>
    <s v="Seguimientos realizados en el mes / 4 seguimientos mensuales"/>
    <n v="1"/>
    <s v="SUBSECRETARÍA DE SERVICIOS A LA CIUDADANÍA"/>
    <s v="DIRECCIÓN DE ATENCIÓN AL CIUDADANO"/>
    <s v="SUBDIRECCIÓN ADMINISTRATIVA_x000a_SUBDIRECCIÓN DE CONTRAVENCIONES_x000a_DIRECCIÓN DE GESTIÓN DE COBRO_x000a_DIRECCIÓN DE GESTIÓN DE TRÁNSITO Y CONTROL DE TRÁNSITO Y TRANSPORTE_x000a_"/>
    <d v="2019-09-06T00:00:00"/>
    <d v="2020-03-30T00:00:00"/>
    <d v="2020-04-03T00:00:00"/>
    <s v="Omar Alfredo Sánchez"/>
    <s v="3/04/2020: La DAC remitió matriz con los links de evidencias de las diferentes dependencias. Se evidencia cumplimiento de la acción a cargo de la DAC._x000a_27/02/2020: la DAC allegó justificación y Cuadro de enlace a evidencias de las dependencias responsables. La Subdirección Administrativa solicito Reprogramación de esta acción mediante Memorando SDM-SDA 24797 del 2020. _x000a__x000a_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
    <s v="CERRADA "/>
    <n v="2"/>
    <n v="0"/>
  </r>
  <r>
    <s v="083-2019"/>
    <n v="1"/>
    <x v="3"/>
    <s v="GESTIÓN INGENIERÍA DE TRÁNSITO"/>
    <x v="16"/>
    <d v="2019-11-27T00:00:00"/>
    <x v="26"/>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s v="SUBSECRETARÍA DE GESTIÓN DE LA MOVILIDAD"/>
    <s v="DIRECCIÓN DE INGENIERÍA DE TRANSITO"/>
    <s v="Martha Marlene Rincón, Liseth Lorena Díaz y Angélica María Contreras "/>
    <d v="2019-12-27T00:00:00"/>
    <d v="2020-05-27T00:00:00"/>
    <d v="2020-04-02T00:00:00"/>
    <s v="María Janneth Romero M"/>
    <s v="02/04/2020: El proceso aporta como evidencia la gestión realizada de seguimiento semanal de marzo de las peticiones y detalla de manera especifica lo relacionado con estoperoles para los meses de enero, febrero y marzo.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s v="ABIERTA"/>
    <n v="0"/>
    <n v="0"/>
  </r>
  <r>
    <s v="083-2019"/>
    <n v="2"/>
    <x v="3"/>
    <s v="GESTIÓN INGENIERÍA DE TRÁNSITO"/>
    <x v="16"/>
    <d v="2019-11-27T00:00:00"/>
    <x v="26"/>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s v="SUBSECRETARÍA DE GESTIÓN DE LA MOVILIDAD"/>
    <s v="DIRECCIÓN DE INGENIERÍA DE TRANSITO"/>
    <s v="Miguel Andrés Forero y John Alexander Torres (Diseño);  Liseth Lorena Díaz y Angélica María Contreras (Sustanciación)"/>
    <d v="2019-12-27T00:00:00"/>
    <d v="2020-05-27T00:00:00"/>
    <d v="2020-04-02T00:00:00"/>
    <s v="María Janneth Romero M"/>
    <s v="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_x000a________________________________________x000a_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s v="ABIERTA"/>
    <n v="0"/>
    <n v="0"/>
  </r>
  <r>
    <s v="083-2019"/>
    <n v="3"/>
    <x v="3"/>
    <s v="GESTIÓN INGENIERÍA DE TRÁNSITO"/>
    <x v="16"/>
    <d v="2019-11-27T00:00:00"/>
    <x v="26"/>
    <s v="Respuestas fuera de terminos de ley de PQRS (Señalización)"/>
    <s v="Porque no se cuenta con un estudio auditivo que permita evidenciar niveles de  contaminación auditiva causada por estoperoles instalados. _x000a__x000a_Recomendación Veeduria: 4.Solicitar a la Secretaría Distrital de Ambiente un estudio auditivo sobre los impactos negativos generados por los estoperoles en la ciudad de Bogotá D.C. y que la Secretaría Distrital_x000a_de Movilidad tome correctivos frente a los resultados allí consignados. "/>
    <s v="Emitir solicitud a la Secretaría Distrital de Ambiente, para que se conceptúe."/>
    <s v="Correctiva"/>
    <s v="Una (1) Solicitud"/>
    <s v="Solicitud"/>
    <s v="SUBSECRETARÍA DE GESTIÓN DE LA MOVILIDAD"/>
    <s v="DIRECCIÓN DE INGENIERÍA DE TRANSITO"/>
    <s v="Liseth Lorena Díaz y Angélica María Contreras"/>
    <d v="2019-12-27T00:00:00"/>
    <d v="2020-05-27T00:00:00"/>
    <d v="2020-04-02T00:00:00"/>
    <s v="María Janneth Romero M"/>
    <s v="02/04/2020:  El proceso reitera la solicitud de cierre con las evidencias aportadas en el seguimiento anterior e incluyendo como soporte el oficio No. 4720741 del 17/02/2020 de la Secretaria Distrital de Ambiente._x000a__x000a_Conforme lo aportado y los cuatro argumentos expuestos por el proceso en la justificación presentada, se evidencia el cumplimiento de lo formulado por lo cual se procede al cierre de la acción y su exclusión del PMP_x000a____________________________________________x000a_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
    <s v="CERRADA "/>
    <n v="0"/>
    <n v="0"/>
  </r>
  <r>
    <s v="084-2019"/>
    <n v="3"/>
    <x v="3"/>
    <s v="DIRECCIONAMIENTO ESTRATÉGICO"/>
    <x v="17"/>
    <d v="2019-11-08T00:00:00"/>
    <x v="27"/>
    <s v="No asegurar la mejora continua del procedimiento certificado con ISO 9001"/>
    <s v="Deficiente entendimiento de la metodología aplicable para priorizar las oportunidades que aseguran que se aumentan los efectos deseables. "/>
    <s v="Aplicar la metodología a partir de la identificación de las oportunidades en la matriz DOFA"/>
    <s v="Correctiva"/>
    <s v="Indice de cumplimiento de las actividades programadas_x000a_"/>
    <s v="Matriz de oportunidades SDM diligenciada"/>
    <s v="OFICINA ASESORA DE PLANEACIÓN INSTITUCIONAL"/>
    <s v="OFICINA ASESORA DE PLANEACIÓN INSTITUCIONAL"/>
    <s v="Julieth Rojas Betancour"/>
    <d v="2019-12-01T00:00:00"/>
    <d v="2020-03-28T00:00:00"/>
    <d v="2020-04-06T00:00:00"/>
    <s v="Vieinery Piza Olarte"/>
    <s v="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_x000a_La matriz de priorización de oportunidades se encuentra publicada en la intranet en la DOFA con Versión 10,0 de fecha 03-03-2020 en el link https://intranetmovilidad.movilidadbogota.gov.co/intranet/Direccionamiento%20estrat%C3%A9gico%20y%20planeaci%C3%B3n#collapsePI1. _x000a_De acuerdo a las evidencias aportadas por el proceso, ES VIABLE el cierre de la acción."/>
    <s v="CERRADA "/>
    <n v="0"/>
    <n v="0"/>
  </r>
  <r>
    <s v="084-2019"/>
    <n v="4"/>
    <x v="3"/>
    <s v="DIRECCIONAMIENTO ESTRATÉGICO"/>
    <x v="17"/>
    <d v="2019-11-08T00:00:00"/>
    <x v="27"/>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s v="OFICINA ASESORA DE PLANEACIÓN INSTITUCIONAL"/>
    <s v="OFICINA ASESORA DE PLANEACIÓN INSTITUCIONAL"/>
    <s v="Julieth Rojas Betancour"/>
    <d v="2019-12-01T00:00:00"/>
    <d v="2020-07-30T00:00:00"/>
    <m/>
    <m/>
    <m/>
    <s v="ABIERTA"/>
    <n v="0"/>
    <n v="0"/>
  </r>
  <r>
    <s v="085-2019"/>
    <n v="1"/>
    <x v="3"/>
    <s v="GESTIÓN DE TRÁMITES Y SERVICIOS PARA LA CIUDADANÍA"/>
    <x v="18"/>
    <d v="2019-12-13T00:00:00"/>
    <x v="28"/>
    <s v="9. Discriminación y restricción a la participación de los ciudadanos que requieren atención y respuesta por parte de la SDM."/>
    <s v="El formato estándar que propone la subdirección administrativa, en su saludo y despedida no está parametrizado y estandarizado, para garantizar una estructura cordial amable y de calidad, en conformidad al artículo 3, inciso uno del decretó 371 de 2010."/>
    <s v="Enviar un (1) memorando a la Subdireccion  Administrativa, solicitando la parametrizacion y estandarización del anexo PA01 PR01 MD01 en  concordancia con el artículo 3, inciso 1° el decreto 371 de 2010."/>
    <s v="Correctiva"/>
    <s v="Un (1) memorando único, radicado en Subdireción Administrativa"/>
    <n v="1"/>
    <s v="SUBSECRETARÍA DE SERVICIOS A LA CIUDADANÍA"/>
    <s v="DIRECCIÓN DE ATENCIÓN AL CIUDADANO"/>
    <s v="Equipo Técnico de Planeación y gestión de la DAC"/>
    <d v="2020-01-01T00:00:00"/>
    <d v="2020-06-30T00:00:00"/>
    <d v="2020-04-03T00:00:00"/>
    <s v="Omar Alfredo Sánchez"/>
    <s v="3/04/2020: La DAC, allega justificación de cumplimiento junto con las evidencias (1. Memorando SDM DAC 20466 de 2020. Solicitud de parametrización del modelo carta PA01 PR01 MD01._x000a_2. Memorando SDM DAC 45250 de 2020. Reiteración solicitud de parametrización), Se evidencia cumplimiento de la Acción. _x000a_"/>
    <s v="CERRADA "/>
    <n v="0"/>
    <n v="0"/>
  </r>
  <r>
    <s v="085-2019"/>
    <n v="2"/>
    <x v="3"/>
    <s v="GESTIÓN DE TRÁMITES Y SERVICIOS PARA LA CIUDADANÍA"/>
    <x v="18"/>
    <d v="2019-12-13T00:00:00"/>
    <x v="28"/>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s v="SUBSECRETARÍA DE SERVICIOS A LA CIUDADANÍA"/>
    <s v="DIRECCIÓN DE ATENCIÓN AL CIUDADANO"/>
    <s v="Equipo PQRS de la DAC"/>
    <d v="2020-01-01T00:00:00"/>
    <d v="2020-06-30T00:00:00"/>
    <m/>
    <m/>
    <m/>
    <s v="ABIERTA"/>
    <n v="0"/>
    <n v="0"/>
  </r>
  <r>
    <s v="086-2019"/>
    <n v="1"/>
    <x v="3"/>
    <s v="GESTIÓN DE TRÁMITES Y SERVICIOS PARA LA CIUDADANÍA"/>
    <x v="18"/>
    <d v="2019-12-13T00:00:00"/>
    <x v="29"/>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s v="SUBSECRETARÍA DE SERVICIOS A LA CIUDADANÍA"/>
    <s v="DIRECCIÓN DE ATENCIÓN AL CIUDADANO"/>
    <s v="Equipo PQRS de la DAC con el acompañamiento del Equipo Técnico"/>
    <d v="2020-01-01T00:00:00"/>
    <d v="2020-06-30T00:00:00"/>
    <m/>
    <m/>
    <m/>
    <s v="ABIERTA"/>
    <n v="0"/>
    <n v="0"/>
  </r>
  <r>
    <s v="086-2019"/>
    <n v="2"/>
    <x v="3"/>
    <s v="GESTIÓN DE TRÁMITES Y SERVICIOS PARA LA CIUDADANÍA"/>
    <x v="18"/>
    <d v="2019-12-13T00:00:00"/>
    <x v="30"/>
    <s v="4. Efectuar la rendición de cuentas sin dar cumplimiento a la normativa y metodologia aplicable"/>
    <s v="•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_x000a_"/>
    <s v="Actualizar manual de servicio al ciudadano en la periodicidad del desarrollo de las mesas de trabajo PQRS, para que las mismas se realicen de manera semestral y realizar su correspondiente socializacion en tematicas de PQRS _x000a__x000a_"/>
    <s v="Correctiva"/>
    <s v="Lineamiento del manual de servicio,  actualizado y socializado"/>
    <n v="1"/>
    <s v="SUBSECRETARÍA DE SERVICIOS A LA CIUDADANÍA"/>
    <s v="DIRECCIÓN DE ATENCIÓN AL CIUDADANO"/>
    <s v="Equipo PQRS de la DAC y Equipo Técnico de Planeación y Gestión de la DAC"/>
    <d v="2020-01-01T00:00:00"/>
    <d v="2020-02-29T00:00:00"/>
    <d v="2020-04-03T00:00:00"/>
    <s v="Omar Alfredo Sánchez"/>
    <s v="3/04/2020: La DAC, allega justificación de cumplimiento junto con las evidencias (1. PM04-MN02-manual-de-gestion-de-pqrsd-version-10-de-27-02-2020_x000a_2. Publicación PM04-MN02- Manual de Gestión), Se evidencia cumplimiento de la Acción. _x000a_"/>
    <s v="CERRADA "/>
    <n v="0"/>
    <n v="0"/>
  </r>
  <r>
    <s v="086-2019"/>
    <n v="3"/>
    <x v="3"/>
    <s v="GESTIÓN DE TRÁMITES Y SERVICIOS PARA LA CIUDADANÍA"/>
    <x v="18"/>
    <d v="2019-12-13T00:00:00"/>
    <x v="31"/>
    <s v="4. Efectuar la rendición de cuentas sin dar cumplimiento a la normativa y metodologia aplicable"/>
    <s v="• Desconocimiento de los lineamientos dados en el manual servicio frente a la presentación de reportes de PQRS y de las encuestas de satisfacción a la alta dirección y al comité técnico de gestión - CIGD"/>
    <s v="Actualización del manual de servicio al ciudadano, en relación a la  presentacion obligatoria de reportes de resultados de gestion de PQRS y Encuesta de Satisfaccion ."/>
    <s v="Correctiva"/>
    <s v="Lineamiento del manual actualizado y socializado"/>
    <n v="1"/>
    <s v="SUBSECRETARÍA DE SERVICIOS A LA CIUDADANÍA"/>
    <s v="DIRECCIÓN DE ATENCIÓN AL CIUDADANO"/>
    <s v="Equipo PQRS de la DAC y Equipo Técnico de Planeación y Gestión de la DAC"/>
    <d v="2020-01-01T00:00:00"/>
    <d v="2020-02-29T00:00:00"/>
    <d v="2020-04-03T00:00:00"/>
    <s v="Omar Alfredo Sánchez"/>
    <s v="3/04/2020: La DAC, allega justificación de cumplimiento junto con las evidencias (1. PM04-PR07 Retroalimentación con el ciudadano v 1.0 19-02-2020_x000a_2. Publicación PM04-PR07 Retroalimentación con el ciudadano v 1.0 19-02-2020), Se evidencia cumplimiento de la Acción. "/>
    <s v="CERRADA "/>
    <n v="0"/>
    <n v="0"/>
  </r>
  <r>
    <s v="001-2020"/>
    <n v="1"/>
    <x v="4"/>
    <s v="GESTIÓN JURÍDICA"/>
    <x v="19"/>
    <d v="2019-10-03T00:00:00"/>
    <x v="32"/>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s v="SUBSECRETARÍA DE GESTIÓN JURÍDICA"/>
    <s v="DIRECCIÓN DE CONTRATACIÓN"/>
    <s v="ANGELICA MARIA RAMIREZ GARZA"/>
    <d v="2019-12-30T00:00:00"/>
    <d v="2020-02-29T00:00:00"/>
    <d v="2020-04-07T00:00:00"/>
    <s v="Deicy Astrid Beltrán"/>
    <s v="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s v="ABIERTA"/>
    <n v="0"/>
    <n v="0"/>
  </r>
  <r>
    <s v="002-2020"/>
    <n v="1"/>
    <x v="4"/>
    <s v="GESTIÓN JURÍDICA"/>
    <x v="19"/>
    <d v="2019-10-03T00:00:00"/>
    <x v="33"/>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4-07T00:00:00"/>
    <s v="Deicy Astrid Beltrán"/>
    <s v="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s v="ABIERTA"/>
    <n v="0"/>
    <n v="0"/>
  </r>
  <r>
    <s v="003-2020"/>
    <n v="1"/>
    <x v="4"/>
    <s v="GESTIÓN JURÍDICA"/>
    <x v="19"/>
    <d v="2019-10-03T00:00:00"/>
    <x v="34"/>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4-07T00:00:00"/>
    <s v="Deicy Astrid Beltrán"/>
    <s v="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s v="ABIERTA"/>
    <n v="0"/>
    <n v="0"/>
  </r>
  <r>
    <s v="004-2020"/>
    <n v="1"/>
    <x v="4"/>
    <s v="GESTIÓN JURÍDICA"/>
    <x v="19"/>
    <d v="2019-10-03T00:00:00"/>
    <x v="35"/>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s v="SUBSECRETARÍA DE GESTIÓN JURÍDICA"/>
    <s v="DIRECCIÓN DE CONTRATACIÓN"/>
    <s v="ANGELICA MARIA RAMIREZ GARZA"/>
    <d v="2019-12-30T00:00:00"/>
    <d v="2020-03-31T00:00:00"/>
    <d v="2020-04-07T00:00:00"/>
    <s v="Deicy Astrid Beltrán"/>
    <s v="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ABIERTA"/>
    <n v="0"/>
    <n v="0"/>
  </r>
  <r>
    <s v="005-2020"/>
    <n v="1"/>
    <x v="4"/>
    <s v="GESTIÓN JURÍDICA"/>
    <x v="19"/>
    <d v="2019-10-03T00:00:00"/>
    <x v="36"/>
    <s v="Inadecuada gestión contractual, incluida la celebración indebida de contratos, para favorecimiento propio o de terceros."/>
    <s v="Falta de control de la informacion contenida en la pagina web de la entidad"/>
    <s v="DESIGNAR A UN RESPONSABLE DE LA ACTUALIZACIÓN DE LOS PORTALES DE CONTRATACIÓN "/>
    <s v="Correctiva"/>
    <s v="Acta con designación"/>
    <n v="1"/>
    <s v="SUBSECRETARÍA DE GESTIÓN JURÍDICA"/>
    <s v="DIRECCIÓN DE CONTRATACIÓN"/>
    <s v="ANGELICA MARIA RAMIREZ GARZA"/>
    <d v="2019-12-30T00:00:00"/>
    <d v="2020-03-31T00:00:00"/>
    <d v="2020-03-09T00:00:00"/>
    <s v="Deicy Astrid Beltrán"/>
    <s v="SEGUIMIENTO REALIZADO EL 09/03/2020_x000a_Acción en ejecución "/>
    <s v="ABIERTA"/>
    <n v="0"/>
    <n v="0"/>
  </r>
  <r>
    <s v="005-2020"/>
    <n v="2"/>
    <x v="4"/>
    <s v="GESTIÓN JURÍDICA"/>
    <x v="19"/>
    <d v="2019-10-03T00:00:00"/>
    <x v="36"/>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s v="SUBSECRETARÍA DE GESTIÓN JURÍDICA"/>
    <s v="DIRECCIÓN DE CONTRATACIÓN"/>
    <s v="ANGELICA MARIA RAMIREZ GARZA"/>
    <d v="2019-12-30T00:00:00"/>
    <d v="2020-03-31T00:00:00"/>
    <d v="2020-04-07T00:00:00"/>
    <s v="Deicy Astrid Beltrán"/>
    <s v="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0"/>
    <n v="0"/>
  </r>
  <r>
    <s v="006-2020"/>
    <n v="1"/>
    <x v="4"/>
    <s v="GESTIÓN JURÍDICA"/>
    <x v="20"/>
    <d v="2019-11-13T00:00:00"/>
    <x v="37"/>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s v="SUBSECRETARÍA DE GESTIÓN JURÍDICA"/>
    <s v="DIRECCION DE REPRESENTACION JUDICIAL"/>
    <s v="GIOVANNY ANDRES GARCIA RODRIGUEZ"/>
    <d v="2020-02-10T00:00:00"/>
    <d v="2020-12-31T00:00:00"/>
    <d v="2020-04-07T00:00:00"/>
    <s v="Deicy Astrid Beltrán"/>
    <s v="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s v="ABIERTA"/>
    <n v="0"/>
    <n v="0"/>
  </r>
  <r>
    <s v="006-2020"/>
    <n v="2"/>
    <x v="4"/>
    <s v="GESTIÓN JURÍDICA"/>
    <x v="20"/>
    <d v="2019-11-13T00:00:00"/>
    <x v="37"/>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s v="SUBSECRETARÍA DE GESTIÓN JURÍDICA"/>
    <s v="DIRECCION DE REPRESENTACION JUDICIAL"/>
    <s v="GIOVANNY ANDRES GARCIA RODRIGUEZ"/>
    <d v="2020-02-10T00:00:00"/>
    <d v="2020-12-31T00:00:00"/>
    <d v="2020-04-07T00:00:00"/>
    <s v="Deicy Astrid Beltrán"/>
    <s v="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s v="ABIERTA"/>
    <n v="0"/>
    <n v="0"/>
  </r>
  <r>
    <s v="006-2020"/>
    <n v="3"/>
    <x v="4"/>
    <s v="GESTIÓN JURÍDICA"/>
    <x v="20"/>
    <d v="2019-11-13T00:00:00"/>
    <x v="37"/>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la actualizacion de los procesos  evidenciados en el informe de seguimiento._x000a_Item(Evidencia de los aspectos actualizados en SIPROJWEB)"/>
    <s v="Corrección"/>
    <s v="Número de procesos judiciales actualizados  / Número de procesos judiciales evidenciados "/>
    <n v="0.8"/>
    <s v="SUBSECRETARÍA DE GESTIÓN JURÍDICA"/>
    <s v="DIRECCION DE REPRESENTACION JUDICIAL"/>
    <s v="GIOVANNY ANDRES GARCIA RODRIGUEZ"/>
    <d v="2020-02-10T00:00:00"/>
    <d v="2020-12-31T00:00:00"/>
    <d v="2020-04-07T00:00:00"/>
    <s v="Deicy Astrid Beltrán"/>
    <s v="_x000a_SEGUIMIENTO REALIZADO EL 07/04/2020_x000a_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_x000a_CONCLUSION: ACCION  ABIERTA _x000a__x000a_SEGUIMIENTO REALIZADO EL 09/03/2020_x000a_Acción en ejecución "/>
    <s v="ABIERTA"/>
    <n v="0"/>
    <n v="0"/>
  </r>
  <r>
    <s v="007-2020"/>
    <n v="1"/>
    <x v="4"/>
    <s v="GESTIÓN JURÍDICA"/>
    <x v="20"/>
    <d v="2019-11-13T00:00:00"/>
    <x v="38"/>
    <s v="Desviación en el uso de los bienes y servicios de la entidad con la intención de favorecer intereses propios o de terceros"/>
    <s v="Falta control en la apropiación y aplicación del procedimiento de gestión documetal para la organizacion de los expedientes"/>
    <s v="Socializacion al personal encargado de la organización de las actas del comité de conciliacion,la organizacion de los documentos conforme a la tabla de retención documental. "/>
    <s v="Correctiva"/>
    <s v="Socialización "/>
    <n v="1"/>
    <s v="SUBSECRETARÍA DE GESTIÓN JURÍDICA"/>
    <s v="DIRECCION DE REPRESENTACION JUDICIAL"/>
    <s v="GIOVANNY ANDRES GARCIA RODRIGUEZ"/>
    <d v="2020-02-10T00:00:00"/>
    <d v="2020-07-31T00:00:00"/>
    <d v="2020-04-07T00:00:00"/>
    <s v="Deicy Astrid Beltrán"/>
    <s v="_x000a_SEGUIMIENTO REALIZADO EL 07/04/2020_x000a_Acción en ejecución. _x000a__x000a_SEGUIMIENTO REALIZADO EL 09/03/2020_x000a_Acción en ejecución "/>
    <s v="ABIERTA"/>
    <n v="0"/>
    <n v="0"/>
  </r>
  <r>
    <s v="007-2020"/>
    <n v="2"/>
    <x v="4"/>
    <s v="GESTIÓN JURÍDICA"/>
    <x v="20"/>
    <d v="2019-11-13T00:00:00"/>
    <x v="38"/>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GIOVANNY ANDRES GARCIA RODRIGUEZ"/>
    <d v="2020-02-10T00:00:00"/>
    <d v="2020-07-31T00:00:00"/>
    <d v="2020-04-07T00:00:00"/>
    <s v="Deicy Astrid Beltrán"/>
    <s v="SEGUIMIENTO REALIZADO EL 07/04/2020_x000a_Acción en ejecución. _x000a__x000a__x000a_SEGUIMIENTO REALIZADO EL 09/03/2020_x000a_Acción en ejecución "/>
    <s v="ABIERTA"/>
    <n v="0"/>
    <n v="0"/>
  </r>
  <r>
    <s v="008-2020"/>
    <n v="1"/>
    <x v="4"/>
    <s v="GESTIÓN JURÍDICA"/>
    <x v="20"/>
    <d v="2019-11-13T00:00:00"/>
    <x v="39"/>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s v="SUBSECRETARÍA DE GESTIÓN JURÍDICA"/>
    <s v="DIRECCION DE REPRESENTACION JUDICIAL"/>
    <s v="GIOVANNY ANDRES GARCIA RODRIGUEZ"/>
    <d v="2020-02-10T00:00:00"/>
    <d v="2020-07-31T00:00:00"/>
    <d v="2020-04-07T00:00:00"/>
    <s v="Deicy Astrid Beltrán"/>
    <s v="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s v="ABIERTA"/>
    <n v="0"/>
    <n v="0"/>
  </r>
  <r>
    <s v="008-2020"/>
    <n v="2"/>
    <x v="4"/>
    <s v="GESTIÓN JURÍDICA"/>
    <x v="20"/>
    <d v="2019-11-13T00:00:00"/>
    <x v="39"/>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s v="SUBSECRETARÍA DE GESTIÓN JURÍDICA"/>
    <s v="DIRECCION DE REPRESENTACION JUDICIAL"/>
    <s v="GIOVANNY ANDRES GARCIA RODRIGUEZ"/>
    <d v="2020-02-10T00:00:00"/>
    <d v="2020-12-31T00:00:00"/>
    <d v="2020-04-07T00:00:00"/>
    <s v="Deicy Astrid Beltrán"/>
    <s v="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ABIERTA"/>
    <n v="0"/>
    <n v="0"/>
  </r>
  <r>
    <s v="009-2020"/>
    <n v="1"/>
    <x v="4"/>
    <s v="GESTIÓN JURÍDICA"/>
    <x v="20"/>
    <d v="2019-11-13T00:00:00"/>
    <x v="40"/>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s v="SUBSECRETARÍA DE GESTIÓN JURÍDICA"/>
    <s v="DIRECCION DE REPRESENTACION JUDICIAL"/>
    <s v="GIOVANNY ANDRES GARCIA RODRIGUEZ"/>
    <d v="2020-02-10T00:00:00"/>
    <d v="2020-09-01T00:00:00"/>
    <d v="2020-04-07T00:00:00"/>
    <s v="Deicy Astrid Beltrán"/>
    <s v="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s v="ABIERTA"/>
    <n v="0"/>
    <n v="0"/>
  </r>
  <r>
    <s v="010-2020"/>
    <n v="1"/>
    <x v="4"/>
    <s v="GESTIÓN JURÍDICA"/>
    <x v="20"/>
    <d v="2019-11-13T00:00:00"/>
    <x v="41"/>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s v="SUBSECRETARÍA DE GESTIÓN JURÍDICA"/>
    <s v="DIRECCION DE REPRESENTACION JUDICIAL"/>
    <s v="GIOVANNY ANDRES GARCIA RODRIGUEZ"/>
    <d v="2020-02-10T00:00:00"/>
    <d v="2020-12-31T00:00:00"/>
    <d v="2020-04-07T00:00:00"/>
    <s v="Deicy Astrid Beltrán"/>
    <s v="SEGUIMIENTO REALIZADO EL 07/04/2020_x000a_Acción en ejecución. _x000a__x000a_SEGUIMIENTO REALIZADO EL 09/03/2020_x000a_Acción en ejecución "/>
    <s v="ABIERTA"/>
    <n v="0"/>
    <n v="0"/>
  </r>
  <r>
    <s v="010-2020"/>
    <n v="2"/>
    <x v="4"/>
    <s v="GESTIÓN JURÍDICA"/>
    <x v="20"/>
    <d v="2019-11-13T00:00:00"/>
    <x v="41"/>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s v="SUBSECRETARÍA DE GESTIÓN JURÍDICA"/>
    <s v="DIRECCION DE REPRESENTACION JUDICIAL"/>
    <s v="GIOVANNY ANDRES GARCIA RODRIGUEZ"/>
    <d v="2020-02-10T00:00:00"/>
    <d v="2020-12-31T00:00:00"/>
    <d v="2020-04-07T00:00:00"/>
    <s v="Deicy Astrid Beltrán"/>
    <s v="SEGUIMIENTO REALIZADO EL 07/04/2020_x000a_Acción en ejecución. _x000a__x000a_SEGUIMIENTO REALIZADO EL 09/03/2020_x000a_Acción en ejecución "/>
    <s v="ABIERTA"/>
    <n v="0"/>
    <n v="0"/>
  </r>
</pivotCacheRecords>
</file>

<file path=xl/pivotCache/pivotCacheRecords2.xml><?xml version="1.0" encoding="utf-8"?>
<pivotCacheRecords xmlns="http://schemas.openxmlformats.org/spreadsheetml/2006/main" xmlns:r="http://schemas.openxmlformats.org/officeDocument/2006/relationships" count="73">
  <r>
    <s v="31-2016"/>
    <n v="3"/>
    <n v="2016"/>
    <s v="GESTIÓN ADMINISTRATIVA"/>
    <s v="INFORME VISITA SEGUIMIENTO POR PARTE DEL ARCHIVO DE BOGOTÁ"/>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x v="0"/>
    <x v="0"/>
    <s v="Sonia Mireya Alfonso Muñoz"/>
    <d v="2016-09-01T00:00:00"/>
    <x v="0"/>
    <d v="2020-04-06T00:00:00"/>
    <s v="María Janneth Romero M"/>
    <s v="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39-2016"/>
    <n v="1"/>
    <n v="2016"/>
    <s v="GESTIÓN ADMINISTRATIVA"/>
    <s v="INFORME VISITA SEGUIMIENTO POR PARTE DEL ARCHIVO DE BOGOTÁ"/>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x v="0"/>
    <x v="0"/>
    <s v="Sonia Mireya Alfonso Muñoz"/>
    <d v="2016-05-02T00:00:00"/>
    <x v="1"/>
    <d v="2020-04-06T00:00:00"/>
    <s v="María Janneth Romero M"/>
    <s v="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5"/>
    <n v="1"/>
  </r>
  <r>
    <s v="29-2017"/>
    <n v="1"/>
    <n v="2016"/>
    <s v="GESTIÓN ADMINISTRATIVA"/>
    <s v="AUDITORÍA PQRSD 2016"/>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x v="1"/>
    <x v="1"/>
    <s v="Sonia Mireya Alfonso Muñoz - Edgar Romero Bohorquez - "/>
    <d v="2017-02-15T00:00:00"/>
    <x v="1"/>
    <d v="2020-04-01T00:00:00"/>
    <s v="Carlos Arturo Serrano Avila "/>
    <s v="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4"/>
    <n v="0"/>
  </r>
  <r>
    <s v="68-2017"/>
    <n v="1"/>
    <n v="2017"/>
    <s v="GESTIÓN ADMINISTRATIVA"/>
    <s v="AUDITORÍA EXTERNA E INTERNA GESTIÓN ADMINISTRATIVA"/>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2"/>
    <d v="2020-04-01T00:00:00"/>
    <s v="Carlos Arturo Serrano Avila "/>
    <s v="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4"/>
    <n v="1"/>
  </r>
  <r>
    <s v="183-2017"/>
    <n v="1"/>
    <n v="2017"/>
    <s v="GESTIÓN ADMINISTRATIVA"/>
    <s v="EVALUACION AUSTERIDAD DEL GASTO II TRIMESTRE 2017"/>
    <d v="2017-08-15T00:00:00"/>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s v="Correctiva"/>
    <s v="Resolución actualizada con la reglamentación para el uso y asignación de líneas móviles "/>
    <s v="Resolución de telefonía móvil celular actualizada"/>
    <x v="0"/>
    <x v="0"/>
    <s v="Sonia Mireya Alfonso Muñoz"/>
    <d v="2017-08-15T00:00:00"/>
    <x v="3"/>
    <d v="2020-04-01T00:00:00"/>
    <s v="Carlos Arturo Serrano Avila "/>
    <s v="1/4/2020. Seguimiento realizado por Carlos Arturo Serrano, mediante el cual la Subdirección Administrativa solicitó el cierre de la acción.   _x000a_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quot;Por la cual se reglamenta la asignación, uso y control del servicio de telefonía móvil celular y plan de datos en la Secretaría Distrital de Movilidad y se derogan las Resoluciones No.047 del 06 de marzo de 2018, 227 del 26 de noviembre de 2018 y 027 de 04 de febrero de 2019.&quot;_x000a_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_x000a__x000a_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_x000a_,  Una vez analizada la solicitud presentada se denota que la  acción propuesta , está encaminada en subsanar la causa raíz establecida  y conforme a las evidencias aportadas, Se procede al cierre de la acción y se excluye del PMP._x000a_----------------------------------------------------------------------------------------------------------------------------------------------------------------------_x000a__x000a_30/09/2019 Mediante memorando SDM-SA 211669 de 2019, la Subdirectora Administrativa  reprogramación en la que la Oficina de Control Interno da concepto favorable de reprogramación, sin embargo, se recuerda que elsta acción ha sido reprogramada en dos (2) ocasiones._x000a__x000a__x000a_01/02/2019. Seguimiento realizado por la profesional Deicy Astrid Beltrán de la OCI y por parte de la S.A.  los profesionales Gustavo Casallas y Doris Alvis._x000a_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_x000a__x000a_En este orden de ideas, el jefe de la Oficina   avala la reprogramación para el cumplimiento de la acción, quedando con fecha de terminación  el 30 de septiembre  de 2019&quot;_x000a_Conclusión: Acción abierta-  reprogramada.  _x000a__x000a_ _x000a__x000a__x000a__x000a__x000a_________________________________x000a_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x v="1"/>
    <n v="3"/>
    <n v="0"/>
  </r>
  <r>
    <s v="053-2018"/>
    <n v="1"/>
    <n v="2018"/>
    <s v="GESTIÓN ADMINISTRATIVA"/>
    <s v="AUDITORIA INTERNA SIG 2018"/>
    <d v="2018-06-12T00:00:00"/>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Debilidades en la actualización de documentos del SIG"/>
    <s v="La entidad, debe esperar los términos normativos que tiene el Archivo de Bogotá para evaluar y convalidar el Instrumento y sus soportes técnicos. "/>
    <s v="Aprobar por parte del Comité Interno de Archivo los ajustes realizados a las TRD de la SDM con base en el concepto técnico de evaluación. "/>
    <s v="Corrección"/>
    <s v="No. TRD aprobadas por el Comité Interno de Archivo/  No. TRD presentadas al Comité Interno de Archivo"/>
    <s v="22  TRD aprobadas por el Comité Interno de Archivo"/>
    <x v="0"/>
    <x v="0"/>
    <s v="Sonia Mireya Alfonso Muñoz"/>
    <d v="2018-07-23T00:00:00"/>
    <x v="4"/>
    <d v="2020-04-01T00:00:00"/>
    <s v="Carlos Arturo Serrano Avila "/>
    <s v="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_x000a_Una vez analizadas las evidencias presentadas se denota que la acción propuesta, está encaminada en subsanar la causa raíz establecida y conforme a las evidencias aportadas, Se procede al cierre de la acción y se excluye del PMP._x000a_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_x000a__x000a_En reunión celebrada el 26 de julio de 2019, con los funcionales del área y el enlace Carlos Bonilla se estableció por el proceso:_x000a_En cuanto a la reformulación quedará así: Aprobar por parte del Comité Interno de Archivo los ajustes realizados a las TRD de la SDM con base en el concepto técnico de evaluación.  _x000a_• Fecha de terminación: 30/10/2019_x000a_INDICADOR: No. TRD aprobadas por el Comité Interno de Archivo/ No. TRD presentadas al Comité Interno de Archivo_x000a_META: 22 TRD aprobadas por el Comité Interno de Archivo_x000a_Este memorando se atendió con el No. SDM-OCI-160747 del 29 de julio de 2019, teniendo como soporte el acta de fecha 26 de julio de 2019._x000a_______________________________________x000a_15/03/2019 La dependencia, a través del memorando SDM-SA-43441 de 2019 ,solicita se modifique la fecha de cumplimiento de la acción para el 31 de julio de 2019. _x000a_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_x000a_COnclusión: Acción Reprogrmada -Abierta_x000a__x000a__x000a_18/12/2018 Seguimiento realizado por las profesionales Deicy Astrid Beltrán y   Rosa Amparo Quintana._x000a__x000a_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_x000a_Una vez revisado el requerimiento el Jefe de la OCI, aprueba la modificación de la fecha, quedando reprogramado su cumplimiento para el 29 de marzo de 2019. "/>
    <x v="1"/>
    <n v="4"/>
    <n v="1"/>
  </r>
  <r>
    <s v="115-2018"/>
    <n v="2"/>
    <n v="2018"/>
    <s v="GESTIÓN DE TRÁNSITO"/>
    <s v="SEGUIMIENTO DE CONTRATOS Nos. 2017-1846 Y 2017-190"/>
    <d v="2018-09-21T00:00:00"/>
    <s v="NO CONFORMIDAD No. 2_x000a_Se evidencia que los informes de ejecución de los Contratos 2017-1846 y 2017-1910,no se han subido en las plataformas de Secop I y Secop II."/>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x v="2"/>
    <x v="2"/>
    <s v="Angélica María Ramírez"/>
    <d v="2018-10-15T00:00:00"/>
    <x v="4"/>
    <d v="2020-04-07T00:00:00"/>
    <s v="Deicy Astrid Beltrán"/>
    <s v="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26-2018"/>
    <n v="1"/>
    <n v="2018"/>
    <s v="GESTIÓN ADMINISTRATIVA"/>
    <s v="INFORME VISITA SEGUIMIENTO POR PARTE DEL ARCHIVO DE BOGOTÁ, 2018"/>
    <d v="2018-10-22T00:00:00"/>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s v="Correctiva"/>
    <s v="Indicadores de gestión documental implementados/ indicadores aprobados.* 100"/>
    <s v="100% de Indicadores de gestión documental implementados."/>
    <x v="0"/>
    <x v="0"/>
    <s v="Sonia Mireya Alfonso Muñoz"/>
    <d v="2019-02-01T00:00:00"/>
    <x v="1"/>
    <d v="2020-04-06T00:00:00"/>
    <s v="María Janneth Romero M"/>
    <s v="06/04/2020: Seguimiento realizado por María Janneth Romero M:_x000a__x000a_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_x000a__x000a_Se mantiene la recomendación de aportar la evidencia del mecanismo a través del cual se aprobaron los indicadores._x000a__x000a_Avance: 66%_x000a__x000a_Se precisa que la solicitud de reprogramación fue atendida en el mes de febrero, por lo cual el Plan consolidado publicado en desde ese mes tiene ya la nueva fecha del 30/04/2020._x000a_________________________x000a_13/01/2020: Seguimiento realizado por María Janneth Romero M:_x000a__x000a_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_x000a__x000a_Avance: 33%_x000a_ __________________________________x000a_08/01/2020: Seguimiento realizado por María Janneth Romero M:_x000a__x000a_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15/10/2019: Seguimiento realizado por María Janneth Romero M:_x000a__x000a_Se aporta  la presentación ACTIVIDADES PRELIMINARES GESTIÓN DOCUMENTAL POR PROCESOS de fecha Septiembre de 2019, en la cual se registra la ejecución  y aporta la evidencia de la gestión realizada sobre las siguientes fases:_x000a__x000a_1. Planeación_x000a_2. Producción_x000a_3. Gestión y Trámite_x000a_4. Organización_x000a_5. Transferencias Primarias_x000a_6. Disposición Final_x000a_7. Preservación a largo plazo_x000a_8. Valoración_x000a__x000a_No obstante lo anterior y teniendo en cuenta que la acción corresponde a: &quot;Realizar la formulación, aprobación...&quot;, se recomienda documentar la gestión adelantada con relación a la ejecución de lo estableido e   indicar en el seguimiento por autocontrol a quien se hizo la presentación aportada como evidencia y a que fase de la acción corresponde. _x000a_ ___________________________________________________x000a_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1"/>
    <n v="0"/>
  </r>
  <r>
    <s v="130-2018"/>
    <n v="1"/>
    <n v="2018"/>
    <s v="GESTIÓN ADMINISTRATIVA"/>
    <s v="INFORME VISITA SEGUIMIENTO POR PARTE DEL ARCHIVO DE BOGOTÁ, 2018"/>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0"/>
    <x v="0"/>
    <s v="Sonia Mireya Alfonso Muñoz"/>
    <d v="2019-02-01T00:00:00"/>
    <x v="2"/>
    <d v="2020-04-06T00:00:00"/>
    <s v="María Janneth Romero M"/>
    <s v="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1"/>
    <n v="0"/>
  </r>
  <r>
    <s v="132-2018"/>
    <n v="4"/>
    <n v="2018"/>
    <s v="GESTIÓN LEGAL Y CONTRACTUAL"/>
    <s v="AUDITORÍA CONTRATACIÓN 2018"/>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3"/>
    <x v="3"/>
    <s v="Jonny Leonardo Vasquez"/>
    <d v="2019-01-01T00:00:00"/>
    <x v="5"/>
    <d v="2020-04-02T00:00:00"/>
    <s v="María Janneth Romero M"/>
    <s v="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5"/>
    <n v="2018"/>
    <s v="GESTIÓN LEGAL Y CONTRACTUAL"/>
    <s v="AUDITORÍA CONTRATACIÓN 2018"/>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4"/>
    <x v="4"/>
    <s v="Diana Lucia Vidal Caicedo"/>
    <d v="2019-01-01T00:00:00"/>
    <x v="5"/>
    <d v="2020-01-21T00:00:00"/>
    <s v="Vieinery Piza Olarte"/>
    <s v="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6"/>
    <n v="2018"/>
    <s v="GESTIÓN LEGAL Y CONTRACTUAL"/>
    <s v="AUDITORÍA CONTRATACIÓN 2018"/>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3"/>
    <x v="3"/>
    <s v="Jonny Leonardo Vasquez"/>
    <d v="2019-01-01T00:00:00"/>
    <x v="5"/>
    <d v="2020-04-02T00:00:00"/>
    <s v="María Janneth Romero M"/>
    <s v="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2-2018"/>
    <n v="7"/>
    <n v="2018"/>
    <s v="GESTIÓN LEGAL Y CONTRACTUAL"/>
    <s v="AUDITORÍA CONTRATACIÓN 2018"/>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4"/>
    <x v="4"/>
    <s v="Diana Lucia Vidal Caicedo"/>
    <d v="2019-01-01T00:00:00"/>
    <x v="5"/>
    <d v="2020-01-09T00:00:00"/>
    <s v="Vieinery Piza Olarte"/>
    <s v="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8-2018"/>
    <n v="1"/>
    <n v="2018"/>
    <s v="GESTIÓN LEGAL Y CONTRACTUAL"/>
    <s v="AUDITORÍA CONTRATACIÓN 2018"/>
    <d v="2018-11-14T00:00:00"/>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x v="2"/>
    <x v="2"/>
    <s v="Angélica María Ramírez"/>
    <d v="2019-01-01T00:00:00"/>
    <x v="4"/>
    <d v="2020-04-07T00:00:00"/>
    <s v="Deicy Astrid Beltrán"/>
    <s v="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1"/>
    <n v="0"/>
  </r>
  <r>
    <s v="005-2019"/>
    <n v="2"/>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x v="4"/>
    <x v="5"/>
    <s v="Pablo Cesar Garcia Camacho"/>
    <d v="2019-01-14T00:00:00"/>
    <x v="2"/>
    <d v="2020-03-30T00:00:00"/>
    <s v="Omar Alfredo Sánchez"/>
    <s v="30/03/2020: Mediante memorando SDM-OCI –62216-2020 del 30/03/2020, se atendió solicitud de reprogramación hasta el 30/06/2020._x000a_25/10/2019: Se responde a solicitud de reprogramación. Se concede solo hasta el 30/12/2019"/>
    <x v="0"/>
    <n v="2"/>
    <n v="0"/>
  </r>
  <r>
    <s v="005-2019"/>
    <n v="4"/>
    <n v="2019"/>
    <s v="REGULACIÓN Y CONTROL"/>
    <s v="AUDITORIA CONTRAVENCIONAL"/>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x v="4"/>
    <x v="5"/>
    <s v="Pablo Cesar Garcia Camacho"/>
    <d v="2019-01-14T00:00:00"/>
    <x v="2"/>
    <d v="2020-03-30T00:00:00"/>
    <s v="Omar Alfredo Sánchez"/>
    <s v="30/03/2020: Mediante memorando SDM-OCI –62216-2020 del 30/03/2020, se atendió solicitud de reprogramación hasta el 30/06/2020._x000a_25/10/2019: Se responde a solicitud de reprogramación. Se concede solo hasta el 30/12/2019"/>
    <x v="0"/>
    <n v="2"/>
    <n v="0"/>
  </r>
  <r>
    <s v="011-2019"/>
    <n v="1"/>
    <n v="2019"/>
    <s v="SERVICIO AL CIUDADANO - 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s v="Correctiva"/>
    <s v="Actas Mesas de trabajo  realizadas / Mesas se trabajo programadas / "/>
    <n v="2"/>
    <x v="4"/>
    <x v="6"/>
    <s v=" "/>
    <d v="2019-01-23T00:00:00"/>
    <x v="5"/>
    <d v="2020-04-03T00:00:00"/>
    <s v="Omar Alfredo Sánchez"/>
    <s v="3/04/2020: La DAC, aclara justificación aclarando que el día 13/11/2019, se adelantaron las dos reuniones propuestas, por eso las fechas son la misma, pero se aprovechó la oportunidad para realizar las dos reuniones propuestas. Se evidencia cumplimiento de la Acción._x000a_27/02/2020: La DAC allega la justificación junto con varios docuemntos, pero solo se evidencia una reunión, de las dos planteadas. Queda pendiente hasta tanto se demiuestre el cumplimiento de la acción y la meta propuesta. _x000a_18/10/2019: Se acepta la solicitud de reprogramación para el día 30/11/2019"/>
    <x v="1"/>
    <n v="1"/>
    <n v="0"/>
  </r>
  <r>
    <s v="011-2019"/>
    <n v="2"/>
    <n v="2019"/>
    <s v="SERVICIO AL CIUDADANO - GESTION DE LA INFORMACION"/>
    <s v="AUDITORIA EXCEPTUADOS 2018"/>
    <d v="2018-11-14T00:00:00"/>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Correctiva"/>
    <s v="Actas Mesas de trabajo  realizadas / Mesas se trabajo programadas / "/>
    <n v="2"/>
    <x v="4"/>
    <x v="6"/>
    <s v=" "/>
    <d v="2019-01-23T00:00:00"/>
    <x v="5"/>
    <d v="2020-04-03T00:00:00"/>
    <s v="Omar Alfredo Sánchez"/>
    <s v="3/04/2020: La DAC, aclara justificación aclarando que el día 13/11/2019, se adelantaron las dos reuniones propuestas, por eso las fechas son la misma, pero se aprovechó la oportunidad para realizar las dos reuniones propuestas. Se evidencia cumplimiento de la Acción._x000a_27/02/2020: La DAC allega la justificación junto con varios docuemntos, pero solo se evidencia una reunión, de las dos planteadas. Queda pendiente hasta tanto se demiuestre el cumplimiento de la acción y la meta propuesta. _x000a_18/10/2019: Se acepta la solicitud de reprogramación para el día 30/11/2019"/>
    <x v="1"/>
    <n v="1"/>
    <n v="0"/>
  </r>
  <r>
    <s v="014-2019"/>
    <n v="1"/>
    <n v="2019"/>
    <s v="SERVICIO AL CIUDADANO"/>
    <s v="AUDITORIA EXCEPTUADOS 2018"/>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x v="4"/>
    <x v="7"/>
    <s v=" "/>
    <d v="2019-01-23T00:00:00"/>
    <x v="2"/>
    <d v="2020-02-27T00:00:00"/>
    <s v="Omar Alfredo Sánchez"/>
    <s v="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26/06/2019: En seguimiento realizado en el mes de junio, los responsables de la acción informan que se esta trabajando en las acciones vencidas y en las que se vencen en el mes de Junio."/>
    <x v="0"/>
    <n v="1"/>
    <n v="0"/>
  </r>
  <r>
    <s v="015-2019"/>
    <n v="1"/>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x v="4"/>
    <x v="7"/>
    <s v=" "/>
    <d v="2019-01-23T00:00:00"/>
    <x v="2"/>
    <d v="2020-02-27T00:00:00"/>
    <s v="Omar Alfredo Sánchez"/>
    <s v="27/02/2020: la DAC allegó justificación mediante Memorando 34102, la OCI reprograma esta acción hasta el 30/06/2020._x000a_31/01/2020: Sobre esta acción la DAC solicitó reformulación; se está a la espera de la justificación que soporte adecuadamente la solicitud."/>
    <x v="0"/>
    <n v="1"/>
    <n v="0"/>
  </r>
  <r>
    <s v="015-2019"/>
    <n v="4"/>
    <n v="2019"/>
    <s v="SERVICIO AL CIUDADANO"/>
    <s v="AUDITORIA EXCEPTUADOS 2018"/>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4"/>
    <x v="7"/>
    <s v=" "/>
    <d v="2019-01-23T00:00:00"/>
    <x v="2"/>
    <d v="2020-02-27T00:00:00"/>
    <s v="Omar Alfredo Sánchez"/>
    <s v="27/02/2020: la DAC allegó justificación mediante Memorando 34102, la OCI reprograma esta acción hasta el 30/06/2020._x000a_31/01/2020: Sobre esta acción la DAC solicitó reformulación; se está a la espera de la justificación que soporte adecuadamente la solicitud."/>
    <x v="0"/>
    <n v="1"/>
    <n v="0"/>
  </r>
  <r>
    <s v="022-2019"/>
    <n v="1"/>
    <n v="2019"/>
    <s v="GESTIÓN ADMINISTRATIVA"/>
    <s v="VISITA DE SEGUIMIENTO SECRETARIA DISTRITAL DE AMBIENTE"/>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x v="0"/>
    <x v="0"/>
    <s v="Sonia Mireya Alfonso Muñoz"/>
    <d v="2019-02-01T00:00:00"/>
    <x v="2"/>
    <d v="2020-04-01T00:00:00"/>
    <s v="Carlos Arturo Serrano Avila "/>
    <s v="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s v="AUDITORIA SEGUIMIENTO A LA LEY DE TRANSPARENCIA Y DEL DERECHO ACCESO A LA INFORMACION PUBLICA NACIONAL  MARZO 201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2"/>
    <x v="2"/>
    <s v="Angélica María Ramírez"/>
    <d v="2019-04-30T00:00:00"/>
    <x v="6"/>
    <d v="2020-04-07T00:00:00"/>
    <s v="Deicy Astrid Beltrán"/>
    <s v="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0"/>
    <n v="0"/>
  </r>
  <r>
    <s v="030-2019"/>
    <n v="5"/>
    <n v="2019"/>
    <s v="GESTIÓN JURÍDICA"/>
    <s v="AUDITORIA SEGUIMIENTO A LA LEY DE TRANSPARENCIA Y DEL DERECHO ACCESO A LA INFORMACION PUBLICA NACIONAL  MARZO 201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x v="2"/>
    <x v="2"/>
    <s v="Angélica María Ramírez"/>
    <d v="2019-04-30T00:00:00"/>
    <x v="6"/>
    <d v="2020-04-07T00:00:00"/>
    <s v="Deicy Astrid Beltrán"/>
    <s v="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0"/>
    <n v="0"/>
  </r>
  <r>
    <s v="035-2019"/>
    <n v="1"/>
    <n v="2019"/>
    <s v="COMUNICACIONES Y CULTURA PARA LA MOVILIDAD"/>
    <s v="AUDITORIA SEGUIMIENTO A LA LEY DE TRANSPARENCIA Y DEL DERECHO ACCESO A LA INFORMACION PUBLICA NACIONAL  MARZO 2019"/>
    <d v="2019-03-04T00:00:00"/>
    <s v="Registro de publicaciones que contenga los documentos publicados de conformidad con la Ley 1712 de 2014."/>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x v="5"/>
    <x v="8"/>
    <s v="Andrés Fabian Contento Muñoz"/>
    <d v="2019-04-01T00:00:00"/>
    <x v="2"/>
    <d v="2020-04-06T00:00:00"/>
    <s v="Vieinery Piza Olarte"/>
    <s v="06/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_x000a_De acuerdo a las evidencias aportadas por el proceso, NO ES VIABLE el cierre de la acción._x000a_______________________x000a_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
    <x v="0"/>
    <n v="1"/>
    <n v="0"/>
  </r>
  <r>
    <s v="039-2019"/>
    <n v="1"/>
    <n v="2019"/>
    <s v="GESTION ADMINISTRATIVA - GESTIÓN DE TICS"/>
    <s v="INFORME ANUAL EN MATERIA DE DERECHO DE AUTOR SOBRE SOFTWARE Y HARDWARE - AÑO 2018  "/>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x v="6"/>
    <x v="9"/>
    <s v="SONIA MYREYA  ALFONSO MUÑOZ / ALEJANDRO FORERO GUZMAN"/>
    <d v="2019-05-15T00:00:00"/>
    <x v="7"/>
    <m/>
    <m/>
    <m/>
    <x v="0"/>
    <n v="0"/>
    <n v="0"/>
  </r>
  <r>
    <s v="039-2019"/>
    <n v="2"/>
    <n v="2019"/>
    <s v="GESTION ADMINISTRATIVA - GESTIÓN DE TICS"/>
    <s v="INFORME ANUAL EN MATERIA DE DERECHO DE AUTOR SOBRE SOFTWARE Y HARDWARE - AÑO 2018  "/>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x v="6"/>
    <x v="9"/>
    <s v="SONIA MYREYA  ALFONSO MUÑOZ / ALEJANDRO FORERO GUZMAN"/>
    <d v="2019-05-15T00:00:00"/>
    <x v="7"/>
    <m/>
    <m/>
    <m/>
    <x v="0"/>
    <n v="0"/>
    <n v="0"/>
  </r>
  <r>
    <s v="040-2019"/>
    <n v="1"/>
    <n v="2019"/>
    <s v="GESTION ADMINISTRATIVA - GESTIÓN DE TICS"/>
    <s v="INFORME ANUAL EN MATERIA DE DERECHO DE AUTOR SOBRE SOFTWARE Y HARDWARE - AÑO 2018  "/>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x v="6"/>
    <x v="9"/>
    <s v="SONIA MYREYA  ALFONSO MUÑOZ / ALEJANDRO FORERO GUZMAN"/>
    <d v="2019-05-15T00:00:00"/>
    <x v="7"/>
    <m/>
    <m/>
    <m/>
    <x v="0"/>
    <n v="0"/>
    <n v="0"/>
  </r>
  <r>
    <s v="040-2019"/>
    <n v="2"/>
    <n v="2019"/>
    <s v="GESTION ADMINISTRATIVA - GESTIÓN DE TICS"/>
    <s v="INFORME ANUAL EN MATERIA DE DERECHO DE AUTOR SOBRE SOFTWARE Y HARDWARE - AÑO 2018  "/>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x v="6"/>
    <x v="9"/>
    <s v="SONIA MYREYA  ALFONSO MUÑOZ / ALEJANDRO FORERO GUZMAN"/>
    <d v="2019-05-15T00:00:00"/>
    <x v="7"/>
    <m/>
    <m/>
    <m/>
    <x v="0"/>
    <n v="0"/>
    <n v="0"/>
  </r>
  <r>
    <s v="042-2019"/>
    <n v="2"/>
    <n v="2019"/>
    <s v="GESTIÓN ADMINISTRATIVA"/>
    <s v="EVALUACIÓN AUSTERIDAD DEL GASTO I TRIMESTRE 2019"/>
    <d v="2019-05-01T00:00:00"/>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Correctiva"/>
    <s v="(4 informes mensuales radicados por los contratistas / 4 informes mensuales con lineamientos impartidos ) X 5 meses"/>
    <s v="20 informes"/>
    <x v="0"/>
    <x v="0"/>
    <s v="Sonia Mireya Alfonso"/>
    <d v="2019-06-10T00:00:00"/>
    <x v="4"/>
    <d v="2020-01-08T00:00:00"/>
    <s v="Carlos Arturo Serrano Avila "/>
    <s v="8/1/2020. Seguimiento realizado por Carlos Arturo Serrano . Mediante memorando No. SDM-SA 267330 la Subdirección Administrativa solicitó la  reprogramación de la acción"/>
    <x v="0"/>
    <n v="0"/>
    <n v="0"/>
  </r>
  <r>
    <s v="061-2019"/>
    <n v="1"/>
    <n v="2019"/>
    <s v="GESTIÓN ADMINISTRATIVA"/>
    <s v="AUDITORÍA INTERNA SGC 2019 _x000a_"/>
    <d v="2019-07-11T00:00:00"/>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x v="0"/>
    <x v="0"/>
    <s v="Subdirectora Administrativa"/>
    <d v="2019-07-18T00:00:00"/>
    <x v="8"/>
    <d v="2020-01-08T00:00:00"/>
    <s v="Carlos Arturo Serrano Avila "/>
    <s v="8/1/2020 seguimiento realizado por carlos arturo serrano avila , mediante memorando No. SDM-SA 267330   la Subdirección Administrativa solicitó reprogramacion para el 30 junio de 2020 "/>
    <x v="0"/>
    <n v="1"/>
    <n v="0"/>
  </r>
  <r>
    <s v="063-2019"/>
    <n v="1"/>
    <n v="2019"/>
    <s v="GESTIÓN DE TRÁMITES Y SERVICIOS PARA LA CIUDADANÍA"/>
    <s v="AUDITORÍA INTERNA SGC 2019 _x000a_"/>
    <d v="2019-06-25T00:00:00"/>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x v="4"/>
    <x v="7"/>
    <s v="Director (a) de Atención al Ciudadano"/>
    <d v="2019-08-05T00:00:00"/>
    <x v="9"/>
    <m/>
    <m/>
    <m/>
    <x v="0"/>
    <n v="0"/>
    <n v="0"/>
  </r>
  <r>
    <s v="063-2019"/>
    <n v="2"/>
    <n v="2019"/>
    <s v="GESTIÓN DE TRÁMITES Y SERVICIOS PARA LA CIUDADANÍA"/>
    <s v="AUDITORÍA INTERNA SGC 2019 _x000a_"/>
    <d v="2019-06-25T00:00:00"/>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2 : Realizar memorando al RUNT para la validación de la tecnología actual y la viabilidad de la ampliación del servicio."/>
    <s v="Correctiva"/>
    <s v="Total memorandos elaborados / total memorandos proyectados. "/>
    <n v="1"/>
    <x v="4"/>
    <x v="7"/>
    <s v="Director (a) de Atención al Ciudadano"/>
    <d v="2019-07-23T00:00:00"/>
    <x v="9"/>
    <m/>
    <m/>
    <m/>
    <x v="0"/>
    <n v="0"/>
    <n v="0"/>
  </r>
  <r>
    <s v="064-2019"/>
    <n v="3"/>
    <n v="2019"/>
    <s v="GESTIÓN DE TRÁMITES Y SERVICIOS PARA LA CIUDADANÍA"/>
    <s v="AUDITORÍA INTERNA SGC 2019 _x000a_"/>
    <d v="2019-06-25T00:00:00"/>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s v="Riesgo 2: Formulación e implementaciónde acciones que no fomenten la cultura ciudadana y el respeto ente todos los usuarios de todas las formas de transporte"/>
    <s v="Confusión de este lineamiento con el lineamiento 10% de anticorrupción."/>
    <s v="Accion 3: Verificar el reporte, entregado por el SIMIT "/>
    <s v="Accion correctiva"/>
    <s v="Total reportes verificados/ Total reportes recibidos"/>
    <n v="1"/>
    <x v="4"/>
    <x v="7"/>
    <s v="Director (a) de Atención al Ciudadano"/>
    <d v="2019-08-05T00:00:00"/>
    <x v="1"/>
    <d v="2020-04-03T00:00:00"/>
    <s v="Omar Alfredo Sánchez"/>
    <s v="3/04/2020: La DAC, allega justificación de cumplimiento junto con las evidencias (1. Análisis Reporte cursos plataforma SIMIT_1.PDF_x000a_2. Correo de Bogotá es TIC - CURSOS PENDIENTES SIMIT), Se evidencia cumplimiento de la Acción. _x000a_27/02/2020: la DAC allegó justificación mediante Memorando 34150, la OCI reprograma esta acción hasta el 30/04/2020._x000a_31/01/2020: Sobre esta acción la DAC solicitó reprogramación; se está a la espera de la justificación que soporte adecuadamente la solicitud."/>
    <x v="1"/>
    <n v="1"/>
    <n v="0"/>
  </r>
  <r>
    <s v="064-2019"/>
    <n v="4"/>
    <n v="2019"/>
    <s v="GESTIÓN DE TRÁMITES Y SERVICIOS PARA LA CIUDADANÍA"/>
    <s v="AUDITORÍA INTERNA SGC 2019 _x000a_"/>
    <d v="2019-06-25T00:00:00"/>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s v="Riesgo 2: Formulación e implementaciónde acciones que no fomenten la cultura ciudadana y el respeto ente todos los usuarios de todas las formas de transporte"/>
    <s v="Confusión de este lineamiento con el lineamiento 10% de anticorrupción."/>
    <s v="Acción 4: Solicitar ajuste si se evidencian inconsistecias en el reporte"/>
    <s v="Accion correctiva"/>
    <s v="(Total solicitudes realizadas/ Total   Reportes con inconsistencias)   *100"/>
    <n v="1"/>
    <x v="4"/>
    <x v="7"/>
    <s v="Director (a) de Atención al Ciudadano"/>
    <d v="2019-08-05T00:00:00"/>
    <x v="1"/>
    <d v="2020-04-03T00:00:00"/>
    <s v="Omar Alfredo Sánchez"/>
    <s v="3/04/2020: La DAC, allega justificación de cumplimiento junto con las evidencias (1. SDM-DAC-29284-2020_1- Solicitud Actualización Información_x000a_2. SDM-DAC-28720-2020_1- Solicitud Informar si aún después de la actualización quedan Pendientes o inconsistencias), Se evidencia cumplimiento de la Acción. _x000a_27/02/2020: la DAC allegó justificación mediante Memorando 34150, la OCI reprograma esta acción hasta el 30/04/2020._x000a_31/01/2020: Sobre esta acción la DAC solicitó reprogramación; se está a la espera de la justificación que soporte adecuadamente la solicitud."/>
    <x v="1"/>
    <n v="1"/>
    <n v="0"/>
  </r>
  <r>
    <s v="082-2019"/>
    <n v="1"/>
    <n v="2019"/>
    <s v="GESTIÓN DE TRÁMITES Y SERVICIOS PARA LA CIUDADANÍA"/>
    <s v="ACCIONES POR AUTOCONTROL"/>
    <d v="2019-09-06T00:00:00"/>
    <s v="En la validación del cumplimiento de lo dispuesto en la Ley 1755 de 2015, en relación a la oportunidad en los tiempos de respuesta, se observa que la entidad presenta un 61.7% de requerimientos en el periodo evaluado que se responden fuera de términos y sin respuesta."/>
    <s v="Incumplimiento de la normatividad vigente específicamente en lo establecido en la Ley 1755 en el artículo 14. Términos para resolver las distintas modalidades de peticiones."/>
    <s v="Debilidad en el seguimiento y control de cada una de las dependencias de la Secretaría de Movilidad que contestan derechos de petición"/>
    <s v="Realizar seguimiento semanal por parte de cada dependencia a los requerimientos asignados en los aplicativos de correspondencia y Bogotá te escucha."/>
    <s v="Correctiva"/>
    <s v="Seguimientos realizados en el mes / 4 seguimientos mensuales"/>
    <n v="1"/>
    <x v="4"/>
    <x v="7"/>
    <s v="SUBDIRECCIÓN ADMINISTRATIVA_x000a_SUBDIRECCIÓN DE CONTRAVENCIONES_x000a_DIRECCIÓN DE GESTIÓN DE COBRO_x000a_DIRECCIÓN DE GESTIÓN DE TRÁNSITO Y CONTROL DE TRÁNSITO Y TRANSPORTE_x000a_"/>
    <d v="2019-09-06T00:00:00"/>
    <x v="8"/>
    <d v="2020-04-03T00:00:00"/>
    <s v="Omar Alfredo Sánchez"/>
    <s v="3/04/2020: La DAC remitió matriz con los links de evidencias de las diferentes dependencias. Se evidencia cumplimiento de la acción a cargo de la DAC._x000a_27/02/2020: la DAC allegó justificación y Cuadro de enlace a evidencias de las dependencias responsables. La Subdirección Administrativa solicito Reprogramación de esta acción mediante Memorando SDM-SDA 24797 del 2020. _x000a__x000a_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
    <x v="1"/>
    <n v="2"/>
    <n v="0"/>
  </r>
  <r>
    <s v="083-2019"/>
    <n v="1"/>
    <n v="2019"/>
    <s v="GESTIÓN INGENIERÍA DE TRÁNSITO"/>
    <s v="VEEDURIA DISTRITAL EXPEDIENTE 201950033309900016E"/>
    <d v="2019-11-27T00:00:00"/>
    <s v="Posible violación al Derecho de Petición y a la Tranquilidad por parte de la Secretaria Distrital de Movilidad - SDM"/>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x v="3"/>
    <x v="10"/>
    <s v="Martha Marlene Rincón, Liseth Lorena Díaz y Angélica María Contreras "/>
    <d v="2019-12-27T00:00:00"/>
    <x v="10"/>
    <d v="2020-04-02T00:00:00"/>
    <s v="María Janneth Romero M"/>
    <s v="02/04/2020: El proceso aporta como evidencia la gestión realizada de seguimiento semanal de marzo de las peticiones y detalla de manera especifica lo relacionado con estoperoles para los meses de enero, febrero y marzo.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x v="0"/>
    <n v="0"/>
    <n v="0"/>
  </r>
  <r>
    <s v="083-2019"/>
    <n v="2"/>
    <n v="2019"/>
    <s v="GESTIÓN INGENIERÍA DE TRÁNSITO"/>
    <s v="VEEDURIA DISTRITAL EXPEDIENTE 201950033309900016E"/>
    <d v="2019-11-27T00:00:00"/>
    <s v="Posible violación al Derecho de Petición y a la Tranquilidad por parte de la Secretaria Distrital de Movilidad - SDM"/>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x v="3"/>
    <x v="10"/>
    <s v="Miguel Andrés Forero y John Alexander Torres (Diseño);  Liseth Lorena Díaz y Angélica María Contreras (Sustanciación)"/>
    <d v="2019-12-27T00:00:00"/>
    <x v="10"/>
    <d v="2020-04-02T00:00:00"/>
    <s v="María Janneth Romero M"/>
    <s v="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_x000a________________________________________x000a_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x v="0"/>
    <n v="0"/>
    <n v="0"/>
  </r>
  <r>
    <s v="083-2019"/>
    <n v="3"/>
    <n v="2019"/>
    <s v="GESTIÓN INGENIERÍA DE TRÁNSITO"/>
    <s v="VEEDURIA DISTRITAL EXPEDIENTE 201950033309900016E"/>
    <d v="2019-11-27T00:00:00"/>
    <s v="Posible violación al Derecho de Petición y a la Tranquilidad por parte de la Secretaria Distrital de Movilidad - SDM"/>
    <s v="Respuestas fuera de terminos de ley de PQRS (Señalización)"/>
    <s v="Porque no se cuenta con un estudio auditivo que permita evidenciar niveles de  contaminación auditiva causada por estoperoles instalados. _x000a__x000a_Recomendación Veeduria: 4.Solicitar a la Secretaría Distrital de Ambiente un estudio auditivo sobre los impactos negativos generados por los estoperoles en la ciudad de Bogotá D.C. y que la Secretaría Distrital_x000a_de Movilidad tome correctivos frente a los resultados allí consignados. "/>
    <s v="Emitir solicitud a la Secretaría Distrital de Ambiente, para que se conceptúe."/>
    <s v="Correctiva"/>
    <s v="Una (1) Solicitud"/>
    <s v="Solicitud"/>
    <x v="3"/>
    <x v="10"/>
    <s v="Liseth Lorena Díaz y Angélica María Contreras"/>
    <d v="2019-12-27T00:00:00"/>
    <x v="10"/>
    <d v="2020-04-02T00:00:00"/>
    <s v="María Janneth Romero M"/>
    <s v="02/04/2020:  El proceso reitera la solicitud de cierre con las evidencias aportadas en el seguimiento anterior e incluyendo como soporte el oficio No. 4720741 del 17/02/2020 de la Secretaria Distrital de Ambiente._x000a__x000a_Conforme lo aportado y los cuatro argumentos expuestos por el proceso en la justificación presentada, se evidencia el cumplimiento de lo formulado por lo cual se procede al cierre de la acción y su exclusión del PMP_x000a____________________________________________x000a_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
    <x v="1"/>
    <n v="0"/>
    <n v="0"/>
  </r>
  <r>
    <s v="084-2019"/>
    <n v="3"/>
    <n v="2019"/>
    <s v="DIRECCIONAMIENTO ESTRATÉGICO"/>
    <s v="AUDITORÍA EXTERNA ICONTEC 2019"/>
    <d v="2019-11-08T00:00:00"/>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o asegurar la mejora continua del procedimiento certificado con ISO 9001"/>
    <s v="Deficiente entendimiento de la metodología aplicable para priorizar las oportunidades que aseguran que se aumentan los efectos deseables. "/>
    <s v="Aplicar la metodología a partir de la identificación de las oportunidades en la matriz DOFA"/>
    <s v="Correctiva"/>
    <s v="Indice de cumplimiento de las actividades programadas_x000a_"/>
    <s v="Matriz de oportunidades SDM diligenciada"/>
    <x v="7"/>
    <x v="11"/>
    <s v="Julieth Rojas Betancour"/>
    <d v="2019-12-01T00:00:00"/>
    <x v="11"/>
    <d v="2020-04-06T00:00:00"/>
    <s v="Vieinery Piza Olarte"/>
    <s v="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_x000a_La matriz de priorización de oportunidades se encuentra publicada en la intranet en la DOFA con Versión 10,0 de fecha 03-03-2020 en el link https://intranetmovilidad.movilidadbogota.gov.co/intranet/Direccionamiento%20estrat%C3%A9gico%20y%20planeaci%C3%B3n#collapsePI1. _x000a_De acuerdo a las evidencias aportadas por el proceso, ES VIABLE el cierre de la acción."/>
    <x v="1"/>
    <n v="0"/>
    <n v="0"/>
  </r>
  <r>
    <s v="084-2019"/>
    <n v="4"/>
    <n v="2019"/>
    <s v="DIRECCIONAMIENTO ESTRATÉGICO"/>
    <s v="AUDITORÍA EXTERNA ICONTEC 2019"/>
    <d v="2019-11-08T00:00:00"/>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x v="7"/>
    <x v="11"/>
    <s v="Julieth Rojas Betancour"/>
    <d v="2019-12-01T00:00:00"/>
    <x v="12"/>
    <m/>
    <m/>
    <m/>
    <x v="0"/>
    <n v="0"/>
    <n v="0"/>
  </r>
  <r>
    <s v="085-2019"/>
    <n v="1"/>
    <n v="2019"/>
    <s v="GESTIÓN DE TRÁMITES Y SERVICIOS PARA LA CIUDADANÍA"/>
    <s v="AUDITORÍA PQRSD 2019"/>
    <d v="2019-12-13T00:00:00"/>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9. Discriminación y restricción a la participación de los ciudadanos que requieren atención y respuesta por parte de la SDM."/>
    <s v="El formato estándar que propone la subdirección administrativa, en su saludo y despedida no está parametrizado y estandarizado, para garantizar una estructura cordial amable y de calidad, en conformidad al artículo 3, inciso uno del decretó 371 de 2010."/>
    <s v="Enviar un (1) memorando a la Subdireccion  Administrativa, solicitando la parametrizacion y estandarización del anexo PA01 PR01 MD01 en  concordancia con el artículo 3, inciso 1° el decreto 371 de 2010."/>
    <s v="Correctiva"/>
    <s v="Un (1) memorando único, radicado en Subdireción Administrativa"/>
    <n v="1"/>
    <x v="4"/>
    <x v="7"/>
    <s v="Equipo Técnico de Planeación y gestión de la DAC"/>
    <d v="2020-01-01T00:00:00"/>
    <x v="2"/>
    <d v="2020-04-03T00:00:00"/>
    <s v="Omar Alfredo Sánchez"/>
    <s v="3/04/2020: La DAC, allega justificación de cumplimiento junto con las evidencias (1. Memorando SDM DAC 20466 de 2020. Solicitud de parametrización del modelo carta PA01 PR01 MD01._x000a_2. Memorando SDM DAC 45250 de 2020. Reiteración solicitud de parametrización), Se evidencia cumplimiento de la Acción. _x000a_"/>
    <x v="1"/>
    <n v="0"/>
    <n v="0"/>
  </r>
  <r>
    <s v="085-2019"/>
    <n v="2"/>
    <n v="2019"/>
    <s v="GESTIÓN DE TRÁMITES Y SERVICIOS PARA LA CIUDADANÍA"/>
    <s v="AUDITORÍA PQRSD 2019"/>
    <d v="2019-12-13T00:00:00"/>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x v="4"/>
    <x v="7"/>
    <s v="Equipo PQRS de la DAC"/>
    <d v="2020-01-01T00:00:00"/>
    <x v="2"/>
    <m/>
    <m/>
    <m/>
    <x v="0"/>
    <n v="0"/>
    <n v="0"/>
  </r>
  <r>
    <s v="086-2019"/>
    <n v="1"/>
    <n v="2019"/>
    <s v="GESTIÓN DE TRÁMITES Y SERVICIOS PARA LA CIUDADANÍA"/>
    <s v="AUDITORÍA PQRSD 2019"/>
    <d v="2019-12-13T00:00:00"/>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x v="4"/>
    <x v="7"/>
    <s v="Equipo PQRS de la DAC con el acompañamiento del Equipo Técnico"/>
    <d v="2020-01-01T00:00:00"/>
    <x v="2"/>
    <m/>
    <m/>
    <m/>
    <x v="0"/>
    <n v="0"/>
    <n v="0"/>
  </r>
  <r>
    <s v="086-2019"/>
    <n v="2"/>
    <n v="2019"/>
    <s v="GESTIÓN DE TRÁMITES Y SERVICIOS PARA LA CIUDADANÍA"/>
    <s v="AUDITORÍA PQRSD 2019"/>
    <d v="2019-12-13T00:00:00"/>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s v="4. Efectuar la rendición de cuentas sin dar cumplimiento a la normativa y metodologia aplicable"/>
    <s v="•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_x000a_"/>
    <s v="Actualizar manual de servicio al ciudadano en la periodicidad del desarrollo de las mesas de trabajo PQRS, para que las mismas se realicen de manera semestral y realizar su correspondiente socializacion en tematicas de PQRS _x000a__x000a_"/>
    <s v="Correctiva"/>
    <s v="Lineamiento del manual de servicio,  actualizado y socializado"/>
    <n v="1"/>
    <x v="4"/>
    <x v="7"/>
    <s v="Equipo PQRS de la DAC y Equipo Técnico de Planeación y Gestión de la DAC"/>
    <d v="2020-01-01T00:00:00"/>
    <x v="13"/>
    <d v="2020-04-03T00:00:00"/>
    <s v="Omar Alfredo Sánchez"/>
    <s v="3/04/2020: La DAC, allega justificación de cumplimiento junto con las evidencias (1. PM04-MN02-manual-de-gestion-de-pqrsd-version-10-de-27-02-2020_x000a_2. Publicación PM04-MN02- Manual de Gestión), Se evidencia cumplimiento de la Acción. _x000a_"/>
    <x v="1"/>
    <n v="0"/>
    <n v="0"/>
  </r>
  <r>
    <s v="086-2019"/>
    <n v="3"/>
    <n v="2019"/>
    <s v="GESTIÓN DE TRÁMITES Y SERVICIOS PARA LA CIUDADANÍA"/>
    <s v="AUDITORÍA PQRSD 2019"/>
    <d v="2019-12-13T00:00:00"/>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s v="4. Efectuar la rendición de cuentas sin dar cumplimiento a la normativa y metodologia aplicable"/>
    <s v="• Desconocimiento de los lineamientos dados en el manual servicio frente a la presentación de reportes de PQRS y de las encuestas de satisfacción a la alta dirección y al comité técnico de gestión - CIGD"/>
    <s v="Actualización del manual de servicio al ciudadano, en relación a la  presentacion obligatoria de reportes de resultados de gestion de PQRS y Encuesta de Satisfaccion ."/>
    <s v="Correctiva"/>
    <s v="Lineamiento del manual actualizado y socializado"/>
    <n v="1"/>
    <x v="4"/>
    <x v="7"/>
    <s v="Equipo PQRS de la DAC y Equipo Técnico de Planeación y Gestión de la DAC"/>
    <d v="2020-01-01T00:00:00"/>
    <x v="13"/>
    <d v="2020-04-03T00:00:00"/>
    <s v="Omar Alfredo Sánchez"/>
    <s v="3/04/2020: La DAC, allega justificación de cumplimiento junto con las evidencias (1. PM04-PR07 Retroalimentación con el ciudadano v 1.0 19-02-2020_x000a_2. Publicación PM04-PR07 Retroalimentación con el ciudadano v 1.0 19-02-2020), Se evidencia cumplimiento de la Acción. "/>
    <x v="1"/>
    <n v="0"/>
    <n v="0"/>
  </r>
  <r>
    <s v="001-2020"/>
    <n v="1"/>
    <n v="2020"/>
    <s v="GESTIÓN JURÍDICA"/>
    <s v="AUDITORÍA CONTRATACIÓN 2019"/>
    <d v="2019-10-03T00:00:00"/>
    <s v="NC 2 Revisado el Manual de Contratación Version 1,0 de fecha 18 de febrero de 2019, se observo incumplimiento de paragrafos 2° del articulo 4.3.1.1"/>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x v="2"/>
    <x v="2"/>
    <s v="ANGELICA MARIA RAMIREZ GARZA"/>
    <d v="2019-12-30T00:00:00"/>
    <x v="13"/>
    <d v="2020-04-07T00:00:00"/>
    <s v="Deicy Astrid Beltrán"/>
    <s v="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x v="0"/>
    <n v="0"/>
    <n v="0"/>
  </r>
  <r>
    <s v="002-2020"/>
    <n v="1"/>
    <n v="2020"/>
    <s v="GESTIÓN JURÍDICA"/>
    <s v="AUDITORÍA CONTRATACIÓN 2019"/>
    <d v="2019-10-03T00:00:00"/>
    <s v="NC 3 Revisado el Manual de Contratación Version 1,0 de fecha 18 de febrero de 2019, y el articulo 11 de la Ley 1150 de 2017 se observo la posible perdida de competencia por parte de la SDM para liquidar los contratos, 2015-13737 y 2016/09"/>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4"/>
    <d v="2020-04-07T00:00:00"/>
    <s v="Deicy Astrid Beltrán"/>
    <s v="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x v="0"/>
    <n v="0"/>
    <n v="0"/>
  </r>
  <r>
    <s v="003-2020"/>
    <n v="1"/>
    <n v="2020"/>
    <s v="GESTIÓN JURÍDICA"/>
    <s v="AUDITORÍA CONTRATACIÓN 2019"/>
    <d v="2019-10-03T00:00:00"/>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4"/>
    <d v="2020-04-07T00:00:00"/>
    <s v="Deicy Astrid Beltrán"/>
    <s v="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x v="0"/>
    <n v="0"/>
    <n v="0"/>
  </r>
  <r>
    <s v="004-2020"/>
    <n v="1"/>
    <n v="2020"/>
    <s v="GESTIÓN JURÍDICA"/>
    <s v="AUDITORÍA CONTRATACIÓN 2019"/>
    <d v="2019-10-03T00:00:00"/>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x v="2"/>
    <x v="2"/>
    <s v="ANGELICA MARIA RAMIREZ GARZA"/>
    <d v="2019-12-30T00:00:00"/>
    <x v="4"/>
    <d v="2020-04-07T00:00:00"/>
    <s v="Deicy Astrid Beltrán"/>
    <s v="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1"/>
    <n v="2020"/>
    <s v="GESTIÓN JURÍDICA"/>
    <s v="AUDITORÍA CONTRATACIÓN 2019"/>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de control de la informacion contenida en la pagina web de la entidad"/>
    <s v="DESIGNAR A UN RESPONSABLE DE LA ACTUALIZACIÓN DE LOS PORTALES DE CONTRATACIÓN "/>
    <s v="Correctiva"/>
    <s v="Acta con designación"/>
    <n v="1"/>
    <x v="2"/>
    <x v="2"/>
    <s v="ANGELICA MARIA RAMIREZ GARZA"/>
    <d v="2019-12-30T00:00:00"/>
    <x v="4"/>
    <d v="2020-03-09T00:00:00"/>
    <s v="Deicy Astrid Beltrán"/>
    <s v="SEGUIMIENTO REALIZADO EL 09/03/2020_x000a_Acción en ejecución "/>
    <x v="0"/>
    <n v="0"/>
    <n v="0"/>
  </r>
  <r>
    <s v="005-2020"/>
    <n v="2"/>
    <n v="2020"/>
    <s v="GESTIÓN JURÍDICA"/>
    <s v="AUDITORÍA CONTRATACIÓN 2019"/>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x v="2"/>
    <x v="2"/>
    <s v="ANGELICA MARIA RAMIREZ GARZA"/>
    <d v="2019-12-30T00:00:00"/>
    <x v="4"/>
    <d v="2020-04-07T00:00:00"/>
    <s v="Deicy Astrid Beltrán"/>
    <s v="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0"/>
    <n v="0"/>
  </r>
  <r>
    <s v="006-2020"/>
    <n v="1"/>
    <n v="2020"/>
    <s v="GESTIÓN JURÍDICA"/>
    <s v="AUDITORÍA SIPROJWEB - COMITÉ CONCILIACIÓN"/>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x v="2"/>
    <x v="12"/>
    <s v="GIOVANNY ANDRES GARCIA RODRIGUEZ"/>
    <d v="2020-02-10T00:00:00"/>
    <x v="14"/>
    <d v="2020-04-07T00:00:00"/>
    <s v="Deicy Astrid Beltrán"/>
    <s v="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x v="0"/>
    <n v="0"/>
    <n v="0"/>
  </r>
  <r>
    <s v="006-2020"/>
    <n v="2"/>
    <n v="2020"/>
    <s v="GESTIÓN JURÍDICA"/>
    <s v="AUDITORÍA SIPROJWEB - COMITÉ CONCILIACIÓN"/>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x v="2"/>
    <x v="12"/>
    <s v="GIOVANNY ANDRES GARCIA RODRIGUEZ"/>
    <d v="2020-02-10T00:00:00"/>
    <x v="14"/>
    <d v="2020-04-07T00:00:00"/>
    <s v="Deicy Astrid Beltrán"/>
    <s v="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x v="0"/>
    <n v="0"/>
    <n v="0"/>
  </r>
  <r>
    <s v="006-2020"/>
    <n v="3"/>
    <n v="2020"/>
    <s v="GESTIÓN JURÍDICA"/>
    <s v="AUDITORÍA SIPROJWEB - COMITÉ CONCILIACIÓN"/>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la actualizacion de los procesos  evidenciados en el informe de seguimiento._x000a_Item(Evidencia de los aspectos actualizados en SIPROJWEB)"/>
    <s v="Corrección"/>
    <s v="Número de procesos judiciales actualizados  / Número de procesos judiciales evidenciados "/>
    <n v="0.8"/>
    <x v="2"/>
    <x v="12"/>
    <s v="GIOVANNY ANDRES GARCIA RODRIGUEZ"/>
    <d v="2020-02-10T00:00:00"/>
    <x v="14"/>
    <d v="2020-04-07T00:00:00"/>
    <s v="Deicy Astrid Beltrán"/>
    <s v="_x000a_SEGUIMIENTO REALIZADO EL 07/04/2020_x000a_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_x000a_CONCLUSION: ACCION  ABIERTA _x000a__x000a_SEGUIMIENTO REALIZADO EL 09/03/2020_x000a_Acción en ejecución "/>
    <x v="0"/>
    <n v="0"/>
    <n v="0"/>
  </r>
  <r>
    <s v="007-2020"/>
    <n v="1"/>
    <n v="2020"/>
    <s v="GESTIÓN JURÍDICA"/>
    <s v="AUDITORÍA SIPROJWEB - COMITÉ CONCILIACIÓN"/>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Socializacion al personal encargado de la organización de las actas del comité de conciliacion,la organizacion de los documentos conforme a la tabla de retención documental. "/>
    <s v="Correctiva"/>
    <s v="Socialización "/>
    <n v="1"/>
    <x v="2"/>
    <x v="12"/>
    <s v="GIOVANNY ANDRES GARCIA RODRIGUEZ"/>
    <d v="2020-02-10T00:00:00"/>
    <x v="15"/>
    <d v="2020-04-07T00:00:00"/>
    <s v="Deicy Astrid Beltrán"/>
    <s v="_x000a_SEGUIMIENTO REALIZADO EL 07/04/2020_x000a_Acción en ejecución. _x000a__x000a_SEGUIMIENTO REALIZADO EL 09/03/2020_x000a_Acción en ejecución "/>
    <x v="0"/>
    <n v="0"/>
    <n v="0"/>
  </r>
  <r>
    <s v="007-2020"/>
    <n v="2"/>
    <n v="2020"/>
    <s v="GESTIÓN JURÍDICA"/>
    <s v="AUDITORÍA SIPROJWEB - COMITÉ CONCILIACIÓN"/>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12"/>
    <s v="GIOVANNY ANDRES GARCIA RODRIGUEZ"/>
    <d v="2020-02-10T00:00:00"/>
    <x v="15"/>
    <d v="2020-04-07T00:00:00"/>
    <s v="Deicy Astrid Beltrán"/>
    <s v="SEGUIMIENTO REALIZADO EL 07/04/2020_x000a_Acción en ejecución. _x000a__x000a__x000a_SEGUIMIENTO REALIZADO EL 09/03/2020_x000a_Acción en ejecución "/>
    <x v="0"/>
    <n v="0"/>
    <n v="0"/>
  </r>
  <r>
    <s v="008-2020"/>
    <n v="1"/>
    <n v="2020"/>
    <s v="GESTIÓN JURÍDICA"/>
    <s v="AUDITORÍA SIPROJWEB - COMITÉ CONCILIACIÓN"/>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x v="2"/>
    <x v="12"/>
    <s v="GIOVANNY ANDRES GARCIA RODRIGUEZ"/>
    <d v="2020-02-10T00:00:00"/>
    <x v="15"/>
    <d v="2020-04-07T00:00:00"/>
    <s v="Deicy Astrid Beltrán"/>
    <s v="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x v="0"/>
    <n v="0"/>
    <n v="0"/>
  </r>
  <r>
    <s v="008-2020"/>
    <n v="2"/>
    <n v="2020"/>
    <s v="GESTIÓN JURÍDICA"/>
    <s v="AUDITORÍA SIPROJWEB - COMITÉ CONCILIACIÓN"/>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x v="2"/>
    <x v="12"/>
    <s v="GIOVANNY ANDRES GARCIA RODRIGUEZ"/>
    <d v="2020-02-10T00:00:00"/>
    <x v="14"/>
    <d v="2020-04-07T00:00:00"/>
    <s v="Deicy Astrid Beltrán"/>
    <s v="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0"/>
    <n v="0"/>
  </r>
  <r>
    <s v="009-2020"/>
    <n v="1"/>
    <n v="2020"/>
    <s v="GESTIÓN JURÍDICA"/>
    <s v="AUDITORÍA SIPROJWEB - COMITÉ CONCILIACIÓN"/>
    <d v="2019-11-13T00:00:00"/>
    <s v="Incumplimiento a lo establecido en el articulo 2.2.4.3.1.2.12 del Decreto 1069 de 201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x v="2"/>
    <x v="12"/>
    <s v="GIOVANNY ANDRES GARCIA RODRIGUEZ"/>
    <d v="2020-02-10T00:00:00"/>
    <x v="16"/>
    <d v="2020-04-07T00:00:00"/>
    <s v="Deicy Astrid Beltrán"/>
    <s v="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x v="0"/>
    <n v="0"/>
    <n v="0"/>
  </r>
  <r>
    <s v="010-2020"/>
    <n v="1"/>
    <n v="2020"/>
    <s v="GESTIÓN JURÍDICA"/>
    <s v="AUDITORÍA SIPROJWEB - COMITÉ CONCILIACIÓN"/>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x v="2"/>
    <x v="12"/>
    <s v="GIOVANNY ANDRES GARCIA RODRIGUEZ"/>
    <d v="2020-02-10T00:00:00"/>
    <x v="14"/>
    <d v="2020-04-07T00:00:00"/>
    <s v="Deicy Astrid Beltrán"/>
    <s v="SEGUIMIENTO REALIZADO EL 07/04/2020_x000a_Acción en ejecución. _x000a__x000a_SEGUIMIENTO REALIZADO EL 09/03/2020_x000a_Acción en ejecución "/>
    <x v="0"/>
    <n v="0"/>
    <n v="0"/>
  </r>
  <r>
    <s v="010-2020"/>
    <n v="2"/>
    <n v="2020"/>
    <s v="GESTIÓN JURÍDICA"/>
    <s v="AUDITORÍA SIPROJWEB - COMITÉ CONCILIACIÓN"/>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x v="2"/>
    <x v="12"/>
    <s v="GIOVANNY ANDRES GARCIA RODRIGUEZ"/>
    <d v="2020-02-10T00:00:00"/>
    <x v="14"/>
    <d v="2020-04-07T00:00:00"/>
    <s v="Deicy Astrid Beltrán"/>
    <s v="SEGUIMIENTO REALIZADO EL 07/04/2020_x000a_Acción en ejecución. _x000a__x000a_SEGUIMIENTO REALIZADO EL 09/03/2020_x000a_Acción en ejecución "/>
    <x v="0"/>
    <n v="0"/>
    <n v="0"/>
  </r>
  <r>
    <s v="011-2020"/>
    <n v="1"/>
    <n v="2020"/>
    <s v="DIRECCIONAMIENTO ESTRÁTEGICO"/>
    <s v="AUDITORÍA SGAS 2019"/>
    <d v="2019-12-23T00:00:00"/>
    <s v="Se observa mapa de riesgos, este tiene un marco general frente a la corrupción. Es importante enfocar la tipología de soborno acorde a la norma, antisoborno."/>
    <s v="Incumplimiento del requisito 4.2  de la NTC ISO 37001:2016 "/>
    <s v="Falta incluir los fundamentos de la metodología de prevención de riesgo de soborno con la metodología actual de gestión del riesgo aplicada en la entidad"/>
    <s v="Actualizar y socializar la metodología de gestión de riesgos aplicada en la entidad, incluyendo los fundamentos de la metodología de prevención de riesgo de soborno"/>
    <s v="Acción Correctiva"/>
    <s v="Metodología actualizada y equipo técnico socializado"/>
    <n v="1"/>
    <x v="7"/>
    <x v="11"/>
    <s v="Julieth Rojas Betancour"/>
    <d v="2020-01-20T00:00:00"/>
    <x v="8"/>
    <d v="2020-04-06T00:00:00"/>
    <s v="Vieinery Piza Olarte"/>
    <s v="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
    <x v="1"/>
    <n v="0"/>
    <n v="0"/>
  </r>
  <r>
    <s v="011-2020"/>
    <n v="2"/>
    <n v="2020"/>
    <s v="DIRECCIONAMIENTO ESTRÁTEGICO"/>
    <s v="AUDITORÍA SGAS 2019"/>
    <d v="2019-12-23T00:00:00"/>
    <s v="Se observa mapa de riesgos, este tiene un marco general frente a la corrupción. Es importante enfocar la tipología de soborno acorde a la norma, antisoborno."/>
    <s v="Incumplimiento del requisito 4.2  de la NTC ISO 37001:2016 "/>
    <s v="Falta incluir los fundamentos de la metodología de prevención de riesgo de soborno con la metodología actual de gestión del riesgo aplicada en la entidad"/>
    <s v="Actualizar el mapa de riesgos incluyendo de manera explícita los riesgos de soborno identificados con sus respectivos controles."/>
    <s v="Corrección"/>
    <s v="Mapa de riesgos institucional actualizado"/>
    <n v="1"/>
    <x v="7"/>
    <x v="11"/>
    <s v="Julieth Rojas Betancour"/>
    <d v="2020-03-15T00:00:00"/>
    <x v="1"/>
    <d v="2020-03-30T00:00:00"/>
    <s v="Vieinery Piza Olarte"/>
    <s v="30/03/2020: Se realizó un seguimiento, sin embargo debido a que esta acción tiene fecha de cierre 30/04/2020, el proceso no remite evidencias de su cumplimiento. El seguimiento de esta acción se realizará nuevamente en el mes de abril de 2020."/>
    <x v="0"/>
    <n v="0"/>
    <n v="0"/>
  </r>
  <r>
    <s v="011-2020"/>
    <n v="3"/>
    <n v="2020"/>
    <s v="DIRECCIONAMIENTO ESTRÁTEGICO"/>
    <s v="AUDITORÍA SGAS 2019"/>
    <d v="2019-12-23T00:00:00"/>
    <s v="Se observa mapa de riesgos, este tiene un marco general frente a la corrupción. Es importante enfocar la tipología de soborno acorde a la norma, antisoborno."/>
    <s v="Incumplimiento del requisito 4.2  de la NTC ISO 37001:2016 "/>
    <s v="Falta incluir los fundamentos de la metodología de prevención de riesgo de soborno con la metodología actual de gestión del riesgo aplicada en la entidad"/>
    <s v="Realizar seguimiento  a la implementación de la metodología actualizada."/>
    <s v="Acción Correctiva"/>
    <s v="Seguimientos realizados"/>
    <n v="1"/>
    <x v="7"/>
    <x v="11"/>
    <s v="Julieth Rojas Betancour"/>
    <d v="2020-05-01T00:00:00"/>
    <x v="17"/>
    <m/>
    <m/>
    <m/>
    <x v="0"/>
    <n v="0"/>
    <n v="0"/>
  </r>
  <r>
    <s v="012-2020"/>
    <n v="1"/>
    <n v="2020"/>
    <s v="DIRECCIONAMIENTO ESTRÁTEGICO"/>
    <s v="AUDITORÍA SGAS 2019"/>
    <d v="2019-12-23T00:00:00"/>
    <s v="En la auditoría interna 2019 de verificación del cumplimiento de los requisitos de la norma ISO 37001:2016 del Sistema de Gestión Antisoborno, se detectó que no está claramente definida la función de cumplimiento dentro de la organización (numeral 9.4). "/>
    <s v="Incumplimiento del requisito 9.4 de la NTC ISO 37001:2016 "/>
    <s v="Reformulada: Cambios organizacionales en la entidad y toma de decisiones de nueva administración._x000a_-------------------_x000a_Inicial: Las responsabilidades hasta el momento definidas para la función del cumplimiento son muy generales y no permiten definir quién es el líder de proceso indicado para asumir este rol."/>
    <s v="Reformulda: Actualizar la asignación de roles y responsabilidad de la Gestión Antisoborno, emitiendo nuevo Acto Administrativo donde se definan los roles y responsabilidades dentro de la Gestión Antisoborno de la Secretaría Distrital de Movilidad._x000a_--------------------------_x000a_Inicial: Designar el líder de proceso para asumir el rol de la función de cumplimiento del Sistema de Gestión Antisoborno de acuerdo con la responsabilidad y autoridad específicas definidas en el manual de MIPG, sujeto a la decisión de certificar o no a la SDM en el año 2020"/>
    <s v="Acción Correctiva"/>
    <s v="Reformulada: Nuevo Acto Administrativo donde se definen los roles y responsabilidades dentro de la Gestión Antisoborno de la Secretaría Distrital de Movilidad._x000a_--------------------_x000a_Inicial: Acto Administrativo mediante el cual se designe el líder de proceso para asumir el rol de la función de cumplimiento del Sistema de Gestión Antisoborno "/>
    <n v="1"/>
    <x v="8"/>
    <x v="13"/>
    <s v="Secretario Distrital de Movilidad"/>
    <d v="2020-01-02T00:00:00"/>
    <x v="12"/>
    <d v="2020-03-03T00:00:00"/>
    <s v="Vieinery Piza Olarte"/>
    <s v="03/03/2020. El proceso realiza mediante el memorando SDM- OAPI-61669-2020,  la solicitud de reformulación de la causa, acción, indicador y fecha de terminación,  teniendo en cuenta que la función de cumplimiento se encontraba establecida mediante Resolución 465 de diciembre de 2019  “por medio de la cual se modifica el manual específico de funciones y competencias laborales de los empleos públicos de la planta de personal de la Secretaría Distrital de Movilidad”, incluyendo dentro de las funciones del Jefe de la Oficina de Control Disciplinario “Liderar e implementar el Sistema de Gestión Antisoborno”, sin embargo en el momento de la auditoría no se informó que se encontraba asignada esta función, por lo cual se genera la No Conformidad y se remite a la OCI la acción de mejora propuesta por la OAPI el 31 de Diciembre de 2019. Adicionalmente, la implementación de la acción se deja a decisión de la nueva Administración, la cual decide realizar el cambio de las funciones del Sistema de Gestión Antisoborno del Jefe de Control Disciplinario (establecidas en la Resolución 465 de diciembre de 2019)  y asignarlas a la Subsecretaría de Gestión Corporativa, emitiendo un nuevo acto administrativo, por medio del cual se definen roles y responsabilidades dentro de la Gestión Antisoborno de la Secretaría Distrital de Movilidad. _x000a_De acuerdo a las evidencias aportadas por el proceso, NO ES VIABLE el cierre de la acción."/>
    <x v="0"/>
    <n v="1"/>
    <n v="1"/>
  </r>
  <r>
    <s v="013-2020"/>
    <n v="1"/>
    <n v="2020"/>
    <s v="GESTIÓN DE TRÁNSITO Y CONTROL DE TRÁNSITO Y TRANSPORTE"/>
    <s v="AUDITORÍA PROCESO DE SEGURIDAD VIAL PE03"/>
    <d v="2020-03-11T00:00:00"/>
    <s v="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ha definido el procedimiento con responsables de diferentes dependencias para el desarrollo de las auditorías en seguridad vial."/>
    <s v="Formular, publicar y socializar el procedimiento para el desarrollo de las auditorias de seguridad vial, conforme a lo establecido en el lineamiento técnico de seguridad vial"/>
    <s v="Acción Correctiva"/>
    <s v="Procedimiento actualizado y socializado"/>
    <n v="1"/>
    <x v="3"/>
    <x v="14"/>
    <s v="Rafael Alberto Gonzalez Rodríguez"/>
    <d v="2020-03-18T00:00:00"/>
    <x v="18"/>
    <m/>
    <m/>
    <m/>
    <x v="0"/>
    <n v="0"/>
    <n v="0"/>
  </r>
  <r>
    <s v="014-2020"/>
    <n v="1"/>
    <n v="2020"/>
    <s v="GESTIÓN DE TRÁNSITO Y CONTROL DE TRÁNSITO Y TRANSPORTE"/>
    <s v="AUDITORÍA PROCESO DE SEGURIDAD VIAL PE03"/>
    <d v="2020-03-11T00:00:00"/>
    <s v="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definió procedimiento conforme a los requerimientos establecidos por el Lineamientos Técnicos en Seguridad Vial -Auditorias de Seguridad Vial Versión 1.0 de 21-06-2019 Numeral 6.3 monitooreo."/>
    <s v="Formular, publicar y socializar el procedimiento para el desarrollo de las auditorias de seguridad vial, conforme a lo establecido en el lineamiento técnico de seguridad vial"/>
    <s v="Acción Correctiva"/>
    <s v="Procedimiento actualizado y socializado"/>
    <n v="1"/>
    <x v="3"/>
    <x v="14"/>
    <s v="Rafael Alberto Gonzalez Rodríguez"/>
    <d v="2020-03-18T00:00:00"/>
    <x v="18"/>
    <m/>
    <m/>
    <m/>
    <x v="0"/>
    <n v="0"/>
    <n v="0"/>
  </r>
  <r>
    <s v="015-2020"/>
    <n v="1"/>
    <n v="2020"/>
    <s v="SEGURIDAD VIAL"/>
    <s v="AUDITORÍA PROCESO DE SEGURIDAD VIAL PE03"/>
    <d v="2020-03-11T00:00:00"/>
    <s v="NC 03 Se evidencia incumplimiento parcial a lo establecido en el procedimiento PE03- PR01 &quot;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s v="Falta de ajuste del procedimiento, una vez realizados los primeros seguimientos a los lineamientos de Seguridad Vial en las diferentes áreas. "/>
    <s v="Revisar y actualizar el procedimiento  PE03- PR01 &quot;Formulación y seguimiento lineamientos técnicos en materia de Seguridad Vial&quot;"/>
    <s v="Acción Correctiva "/>
    <s v="Procedimiento actualizado y socializado"/>
    <n v="1"/>
    <x v="9"/>
    <x v="15"/>
    <s v="Jefe Oficina Seguridad Vial"/>
    <d v="2020-03-13T00:00:00"/>
    <x v="2"/>
    <m/>
    <m/>
    <m/>
    <x v="0"/>
    <n v="0"/>
    <n v="0"/>
  </r>
  <r>
    <s v="016-2020"/>
    <n v="1"/>
    <n v="2020"/>
    <s v="PLANEACIÓN DE TRANSPORTE E INFRAESTRUCTURA"/>
    <s v="ACCIONES POR AUTOCONTROL"/>
    <d v="2020-03-31T00:00:00"/>
    <s v="Se evidencia que los procedimientos de Estudios de Tránsito EDAU y Estudios de Tránsito IDU publicados en la intranet, tiene una codificación del proceso errónea."/>
    <s v="Aplicación de los documentos desactualizados._x000a_ "/>
    <s v="Por desconocimiento no se estableció la adecuada codificación del proceso en los procedimientos mencionados en la descripción del hallazgo"/>
    <s v="Corregir la codificación correspondiente de  los siguientes procedimientos PM01-PR02 Revisión de Estudios de Tránsito (ET) del Instituto de Desarrollo Urbano (IDU)  y PM01-PR03 Revisión y aprobación de estudios de tránsito (ET), de demanda y de atención de usuarios (EDAU)"/>
    <s v="Corrección"/>
    <s v="Número de procedimientos actualizados / Total de procedimientos programados a actualizar_x000a__x000a__x000a_Actualizar 2 procedimientos "/>
    <n v="1"/>
    <x v="10"/>
    <x v="16"/>
    <s v="_x000a_Sebastián Velásquez Gallón_x000a_John Alexander González Mendoza_x000a__x000a_Equipo Técnico"/>
    <d v="2020-03-27T00:00:00"/>
    <x v="17"/>
    <m/>
    <m/>
    <m/>
    <x v="0"/>
    <n v="0"/>
    <n v="0"/>
  </r>
  <r>
    <s v="017-2020"/>
    <n v="1"/>
    <n v="2020"/>
    <s v="PLANEACIÓN DE TRANSPORTE E INFRAESTRUCTURA"/>
    <s v="ACCIONES POR AUTOCONTROL"/>
    <d v="2020-03-31T00:00:00"/>
    <s v="Falta de apropiación del Modelo Integrado de Planeación y Gestión (MIPG) de los servidores del proceso de Planeación de Transporte e Infraestructura."/>
    <s v="inadecuada gestión en el desarrollo del proceso para el cumplimiento de los objetivos y metas propuestas."/>
    <s v="Debilidad en el conocimiento en el MIPG"/>
    <s v="Socialización del Modelo Integrado de Planeación y Gestión (MIPG) y sus dimensiones a los servidores de la Dirección de Planeación de la Movilidad y sus subdirecciones que la componen"/>
    <s v="Acción Correctiva"/>
    <s v="Número de funcionarios socializados del procesos/ Total de funcionarios programados"/>
    <n v="0.9"/>
    <x v="10"/>
    <x v="16"/>
    <s v="Sebastián Velásquez Gallón_x000a_Claudia Janneth Mercado Velandia_x000a_Ana Milena Gómez Guzmán_x000a_Deyanira Ávila Moreno _x000a_John Alexander González Mendoza_x000a__x000a__x000a_Equipo Técnico"/>
    <d v="2020-03-27T00:00:00"/>
    <x v="19"/>
    <m/>
    <m/>
    <m/>
    <x v="0"/>
    <n v="0"/>
    <n v="0"/>
  </r>
  <r>
    <s v="018-2020"/>
    <n v="1"/>
    <n v="2020"/>
    <s v="PLANEACIÓN DE TRANSPORTE E INFRAESTRUCTURA"/>
    <s v="ACCIONES POR AUTOCONTROL"/>
    <d v="2020-03-31T00:00:00"/>
    <s v="Falta de conocimiento por parte los servidores en el avance de los proyectos estratégicos "/>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10"/>
    <x v="16"/>
    <s v="Sebastián Velásquez Gallón_x000a_Claudia Janneth Mercado Velandia_x000a_Ana Milena Gómez Guzmán_x000a_Deyanira Ávila Moreno _x000a_John Alexander González Mendoza_x000a__x000a__x000a_Equipo Técnico"/>
    <d v="2020-03-27T00:00:00"/>
    <x v="20"/>
    <m/>
    <m/>
    <m/>
    <x v="0"/>
    <n v="0"/>
    <n v="0"/>
  </r>
  <r>
    <s v="019-2020"/>
    <n v="1"/>
    <n v="2020"/>
    <s v="PLANEACIÓN DE TRANSPORTE E INFRAESTRUCTURA"/>
    <s v="AUDITORIA  SISTEMA ANTISOBORNO NORMA ISO 37001:2016"/>
    <d v="2020-03-31T00:00:00"/>
    <s v="No se evidencia criterios para llevar un registro de firmas para identificar claramente quienes aprueban los documentos"/>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10"/>
    <x v="16"/>
    <s v="Sebastián Velásquez Gallón_x000a_Claudia Janneth Mercado Velandia_x000a_Ana Milena Gómez Guzmán_x000a_Deyanira Ávila Moreno _x000a_John Alexander González Mendoza_x000a__x000a__x000a_Equipo Técnico"/>
    <d v="2020-03-27T00:00:00"/>
    <x v="19"/>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3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39:B67"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axis="axisRow" showAll="0" defaultSubtotal="0">
      <items count="17">
        <item x="7"/>
        <item x="6"/>
        <item x="2"/>
        <item x="10"/>
        <item x="8"/>
        <item x="11"/>
        <item x="0"/>
        <item x="1"/>
        <item x="9"/>
        <item x="5"/>
        <item x="3"/>
        <item x="4"/>
        <item x="12"/>
        <item x="13"/>
        <item x="14"/>
        <item x="15"/>
        <item x="16"/>
      </items>
    </pivotField>
    <pivotField showAll="0" defaultSubtotal="0"/>
    <pivotField numFmtId="166" showAll="0"/>
    <pivotField numFmtId="166" showAll="0"/>
    <pivotField showAll="0"/>
    <pivotField showAll="0"/>
    <pivotField showAll="0"/>
    <pivotField axis="axisPage" dataField="1" multipleItemSelectionAllowed="1" showAll="0">
      <items count="4">
        <item x="0"/>
        <item h="1" m="1" x="2"/>
        <item h="1" x="1"/>
        <item t="default"/>
      </items>
    </pivotField>
    <pivotField showAll="0"/>
    <pivotField showAll="0"/>
  </pivotFields>
  <rowFields count="2">
    <field x="13"/>
    <field x="14"/>
  </rowFields>
  <rowItems count="28">
    <i>
      <x/>
    </i>
    <i r="1">
      <x v="4"/>
    </i>
    <i>
      <x v="1"/>
    </i>
    <i r="1">
      <x v="5"/>
    </i>
    <i>
      <x v="2"/>
    </i>
    <i r="1">
      <x v="6"/>
    </i>
    <i>
      <x v="3"/>
    </i>
    <i r="1">
      <x v="7"/>
    </i>
    <i>
      <x v="4"/>
    </i>
    <i r="1">
      <x v="3"/>
    </i>
    <i r="1">
      <x v="10"/>
    </i>
    <i r="1">
      <x v="14"/>
    </i>
    <i>
      <x v="5"/>
    </i>
    <i r="1">
      <x v="2"/>
    </i>
    <i r="1">
      <x v="12"/>
    </i>
    <i>
      <x v="6"/>
    </i>
    <i r="1">
      <x/>
    </i>
    <i r="1">
      <x v="9"/>
    </i>
    <i r="1">
      <x v="11"/>
    </i>
    <i>
      <x v="7"/>
    </i>
    <i r="1">
      <x v="8"/>
    </i>
    <i>
      <x v="8"/>
    </i>
    <i r="1">
      <x v="13"/>
    </i>
    <i>
      <x v="9"/>
    </i>
    <i r="1">
      <x v="15"/>
    </i>
    <i>
      <x v="10"/>
    </i>
    <i r="1">
      <x v="16"/>
    </i>
    <i t="grand">
      <x/>
    </i>
  </rowItems>
  <colItems count="1">
    <i/>
  </colItems>
  <pageFields count="1">
    <pageField fld="21" hier="-1"/>
  </pageFields>
  <dataFields count="1">
    <dataField name="ACCIONES ABIERTAS" fld="21"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5" cacheId="3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74:B84"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axis="axisRow" showAll="0" defaultSubtotal="0">
      <items count="17">
        <item x="7"/>
        <item x="6"/>
        <item x="2"/>
        <item x="10"/>
        <item x="8"/>
        <item x="11"/>
        <item x="0"/>
        <item x="1"/>
        <item x="9"/>
        <item x="5"/>
        <item x="3"/>
        <item x="4"/>
        <item x="12"/>
        <item x="13"/>
        <item x="14"/>
        <item x="15"/>
        <item x="16"/>
      </items>
    </pivotField>
    <pivotField showAll="0" defaultSubtotal="0"/>
    <pivotField numFmtId="166" showAll="0"/>
    <pivotField axis="axisPage" numFmtId="166" multipleItemSelectionAllowed="1" showAll="0">
      <items count="22">
        <item x="3"/>
        <item x="5"/>
        <item x="6"/>
        <item h="1" x="7"/>
        <item x="9"/>
        <item h="1" x="10"/>
        <item h="1" x="12"/>
        <item x="11"/>
        <item h="1" x="2"/>
        <item x="13"/>
        <item h="1" x="0"/>
        <item h="1" x="1"/>
        <item x="4"/>
        <item x="8"/>
        <item h="1" x="14"/>
        <item h="1" x="15"/>
        <item h="1" x="16"/>
        <item h="1" x="17"/>
        <item h="1" x="18"/>
        <item h="1" x="19"/>
        <item h="1" x="20"/>
        <item t="default"/>
      </items>
    </pivotField>
    <pivotField showAll="0"/>
    <pivotField showAll="0"/>
    <pivotField showAll="0"/>
    <pivotField axis="axisPage" dataField="1" multipleItemSelectionAllowed="1" showAll="0">
      <items count="4">
        <item x="0"/>
        <item m="1" x="2"/>
        <item h="1" x="1"/>
        <item t="default"/>
      </items>
    </pivotField>
    <pivotField showAll="0"/>
    <pivotField showAll="0"/>
  </pivotFields>
  <rowFields count="2">
    <field x="13"/>
    <field x="14"/>
  </rowFields>
  <rowItems count="10">
    <i>
      <x v="2"/>
    </i>
    <i r="1">
      <x v="6"/>
    </i>
    <i>
      <x v="4"/>
    </i>
    <i r="1">
      <x v="10"/>
    </i>
    <i>
      <x v="5"/>
    </i>
    <i r="1">
      <x v="2"/>
    </i>
    <i>
      <x v="6"/>
    </i>
    <i r="1">
      <x/>
    </i>
    <i r="1">
      <x v="11"/>
    </i>
    <i t="grand">
      <x/>
    </i>
  </rowItems>
  <colItems count="1">
    <i/>
  </colItems>
  <pageFields count="2">
    <pageField fld="21" hier="-1"/>
    <pageField fld="17" hier="-1"/>
  </pageFields>
  <dataFields count="1">
    <dataField name="ACCIONES VENCIDAS" fld="21"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3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4:D17"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showAll="0" defaultSubtotal="0"/>
    <pivotField showAll="0" defaultSubtotal="0"/>
    <pivotField numFmtId="166" showAll="0"/>
    <pivotField numFmtId="166" showAll="0"/>
    <pivotField showAll="0"/>
    <pivotField showAll="0"/>
    <pivotField showAll="0"/>
    <pivotField axis="axisCol" dataField="1" showAll="0">
      <items count="4">
        <item x="0"/>
        <item m="1" x="2"/>
        <item x="1"/>
        <item t="default"/>
      </items>
    </pivotField>
    <pivotField showAll="0"/>
    <pivotField showAll="0"/>
  </pivotFields>
  <rowFields count="1">
    <field x="13"/>
  </rowFields>
  <rowItems count="12">
    <i>
      <x/>
    </i>
    <i>
      <x v="1"/>
    </i>
    <i>
      <x v="2"/>
    </i>
    <i>
      <x v="3"/>
    </i>
    <i>
      <x v="4"/>
    </i>
    <i>
      <x v="5"/>
    </i>
    <i>
      <x v="6"/>
    </i>
    <i>
      <x v="7"/>
    </i>
    <i>
      <x v="8"/>
    </i>
    <i>
      <x v="9"/>
    </i>
    <i>
      <x v="10"/>
    </i>
    <i t="grand">
      <x/>
    </i>
  </rowItems>
  <colFields count="1">
    <field x="21"/>
  </colFields>
  <colItems count="3">
    <i>
      <x/>
    </i>
    <i>
      <x v="2"/>
    </i>
    <i t="grand">
      <x/>
    </i>
  </colItems>
  <dataFields count="1">
    <dataField name="Cuenta de ESTADO DE LA ACCION" fld="21" subtotal="count"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6" cacheId="36"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91:U104"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showAll="0" defaultSubtotal="0"/>
    <pivotField showAll="0" defaultSubtotal="0"/>
    <pivotField numFmtId="166" showAll="0"/>
    <pivotField axis="axisCol" numFmtId="166" showAll="0" sortType="ascending">
      <items count="22">
        <item x="3"/>
        <item x="5"/>
        <item x="9"/>
        <item x="6"/>
        <item x="13"/>
        <item x="11"/>
        <item x="8"/>
        <item x="4"/>
        <item x="1"/>
        <item x="7"/>
        <item x="10"/>
        <item x="18"/>
        <item x="2"/>
        <item x="12"/>
        <item x="15"/>
        <item x="17"/>
        <item x="16"/>
        <item x="19"/>
        <item x="0"/>
        <item x="20"/>
        <item x="14"/>
        <item t="default"/>
      </items>
    </pivotField>
    <pivotField showAll="0"/>
    <pivotField showAll="0"/>
    <pivotField showAll="0"/>
    <pivotField axis="axisPage" dataField="1" multipleItemSelectionAllowed="1" showAll="0">
      <items count="4">
        <item x="0"/>
        <item m="1" x="2"/>
        <item h="1" x="1"/>
        <item t="default"/>
      </items>
    </pivotField>
    <pivotField showAll="0"/>
    <pivotField showAll="0"/>
  </pivotFields>
  <rowFields count="1">
    <field x="13"/>
  </rowFields>
  <rowItems count="12">
    <i>
      <x/>
    </i>
    <i>
      <x v="1"/>
    </i>
    <i>
      <x v="2"/>
    </i>
    <i>
      <x v="3"/>
    </i>
    <i>
      <x v="4"/>
    </i>
    <i>
      <x v="5"/>
    </i>
    <i>
      <x v="6"/>
    </i>
    <i>
      <x v="7"/>
    </i>
    <i>
      <x v="8"/>
    </i>
    <i>
      <x v="9"/>
    </i>
    <i>
      <x v="10"/>
    </i>
    <i t="grand">
      <x/>
    </i>
  </rowItems>
  <colFields count="1">
    <field x="17"/>
  </colFields>
  <colItems count="20">
    <i>
      <x v="1"/>
    </i>
    <i>
      <x v="2"/>
    </i>
    <i>
      <x v="3"/>
    </i>
    <i>
      <x v="4"/>
    </i>
    <i>
      <x v="6"/>
    </i>
    <i>
      <x v="7"/>
    </i>
    <i>
      <x v="8"/>
    </i>
    <i>
      <x v="9"/>
    </i>
    <i>
      <x v="10"/>
    </i>
    <i>
      <x v="11"/>
    </i>
    <i>
      <x v="12"/>
    </i>
    <i>
      <x v="13"/>
    </i>
    <i>
      <x v="14"/>
    </i>
    <i>
      <x v="15"/>
    </i>
    <i>
      <x v="16"/>
    </i>
    <i>
      <x v="17"/>
    </i>
    <i>
      <x v="18"/>
    </i>
    <i>
      <x v="19"/>
    </i>
    <i>
      <x v="20"/>
    </i>
    <i t="grand">
      <x/>
    </i>
  </colItems>
  <pageFields count="1">
    <pageField fld="21" hier="-1"/>
  </pageFields>
  <dataFields count="1">
    <dataField name="Cuenta de ESTADO DE LA ACCION" fld="21" subtotal="count" baseField="0" baseItem="0"/>
  </dataFields>
  <formats count="6">
    <format dxfId="51">
      <pivotArea collapsedLevelsAreSubtotals="1" fieldPosition="0">
        <references count="2">
          <reference field="13" count="0"/>
          <reference field="17" count="3" selected="0">
            <x v="0"/>
            <x v="1"/>
            <x v="2"/>
          </reference>
        </references>
      </pivotArea>
    </format>
    <format dxfId="50">
      <pivotArea collapsedLevelsAreSubtotals="1" fieldPosition="0">
        <references count="2">
          <reference field="13" count="0"/>
          <reference field="17" count="3" selected="0">
            <x v="0"/>
            <x v="1"/>
            <x v="2"/>
          </reference>
        </references>
      </pivotArea>
    </format>
    <format dxfId="49">
      <pivotArea collapsedLevelsAreSubtotals="1" fieldPosition="0">
        <references count="2">
          <reference field="13" count="0"/>
          <reference field="17" count="3" selected="0">
            <x v="0"/>
            <x v="1"/>
            <x v="2"/>
          </reference>
        </references>
      </pivotArea>
    </format>
    <format dxfId="48">
      <pivotArea collapsedLevelsAreSubtotals="1" fieldPosition="0">
        <references count="2">
          <reference field="13" count="8">
            <x v="0"/>
            <x v="1"/>
            <x v="2"/>
            <x v="3"/>
            <x v="4"/>
            <x v="5"/>
            <x v="6"/>
            <x v="7"/>
          </reference>
          <reference field="17" count="1" selected="0">
            <x v="3"/>
          </reference>
        </references>
      </pivotArea>
    </format>
    <format dxfId="47">
      <pivotArea collapsedLevelsAreSubtotals="1" fieldPosition="0">
        <references count="2">
          <reference field="13" count="0"/>
          <reference field="17" count="2" selected="0">
            <x v="3"/>
            <x v="4"/>
          </reference>
        </references>
      </pivotArea>
    </format>
    <format dxfId="46">
      <pivotArea collapsedLevelsAreSubtotals="1" fieldPosition="0">
        <references count="2">
          <reference field="13" count="0"/>
          <reference field="17" count="3" selected="0">
            <x v="5"/>
            <x v="6"/>
            <x v="7"/>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2" cacheId="3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3:B33"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axis="axisRow" showAll="0" defaultSubtotal="0">
      <items count="17">
        <item x="7"/>
        <item x="6"/>
        <item x="2"/>
        <item x="10"/>
        <item x="8"/>
        <item x="11"/>
        <item x="0"/>
        <item x="1"/>
        <item x="9"/>
        <item x="5"/>
        <item x="3"/>
        <item x="4"/>
        <item x="12"/>
        <item x="13"/>
        <item x="14"/>
        <item x="15"/>
        <item x="16"/>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m="1" x="2"/>
        <item x="1"/>
        <item t="default"/>
      </items>
    </pivotField>
    <pivotField showAll="0"/>
    <pivotField showAll="0"/>
  </pivotFields>
  <rowFields count="2">
    <field x="13"/>
    <field x="14"/>
  </rowFields>
  <rowItems count="10">
    <i>
      <x v="1"/>
    </i>
    <i r="1">
      <x v="5"/>
    </i>
    <i>
      <x v="2"/>
    </i>
    <i r="1">
      <x v="6"/>
    </i>
    <i>
      <x v="4"/>
    </i>
    <i r="1">
      <x v="3"/>
    </i>
    <i>
      <x v="6"/>
    </i>
    <i r="1">
      <x/>
    </i>
    <i r="1">
      <x v="1"/>
    </i>
    <i t="grand">
      <x/>
    </i>
  </rowItems>
  <colItems count="1">
    <i/>
  </colItems>
  <pageFields count="1">
    <pageField fld="21" hier="-1"/>
  </pageFields>
  <dataFields count="1">
    <dataField name="ACCIONES CERRADAS" fld="21" subtotal="count" baseField="0" baseItem="0"/>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1" cacheId="3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22">
      <pivotArea collapsedLevelsAreSubtotals="1" fieldPosition="0">
        <references count="1">
          <reference field="2" count="1">
            <x v="4"/>
          </reference>
        </references>
      </pivotArea>
    </format>
    <format dxfId="21">
      <pivotArea dataOnly="0" labelOnly="1" fieldPosition="0">
        <references count="1">
          <reference field="2" count="1">
            <x v="4"/>
          </reference>
        </references>
      </pivotArea>
    </format>
    <format dxfId="20">
      <pivotArea outline="0" collapsedLevelsAreSubtotals="1" fieldPosition="0"/>
    </format>
    <format dxfId="19">
      <pivotArea dataOnly="0" labelOnly="1" outline="0" axis="axisValues" fieldPosition="0"/>
    </format>
    <format dxfId="18">
      <pivotArea dataOnly="0" labelOnly="1" outline="0" axis="axisValues" fieldPosition="0"/>
    </format>
    <format dxfId="17">
      <pivotArea outline="0" collapsedLevelsAreSubtotals="1" fieldPosition="0"/>
    </format>
    <format dxfId="16">
      <pivotArea dataOnly="0" labelOnly="1" outline="0" axis="axisValues" fieldPosition="0"/>
    </format>
    <format dxfId="15">
      <pivotArea dataOnly="0" labelOnly="1" outline="0" axis="axisValues" fieldPosition="0"/>
    </format>
    <format dxfId="14">
      <pivotArea grandRow="1" outline="0" collapsedLevelsAreSubtotals="1" fieldPosition="0"/>
    </format>
    <format dxfId="13">
      <pivotArea dataOnly="0" labelOnly="1" outline="0" axis="axisValues" fieldPosition="0"/>
    </format>
    <format dxfId="12">
      <pivotArea dataOnly="0" labelOnly="1" outline="0" axis="axisValues" fieldPosition="0"/>
    </format>
    <format dxfId="11">
      <pivotArea field="2" type="button" dataOnly="0" labelOnly="1" outline="0" axis="axisRow" fieldPosition="0"/>
    </format>
    <format dxfId="10">
      <pivotArea dataOnly="0" labelOnly="1" fieldPosition="0">
        <references count="1">
          <reference field="2" count="0"/>
        </references>
      </pivotArea>
    </format>
    <format dxfId="9">
      <pivotArea dataOnly="0" labelOnly="1" grandRow="1" outline="0" fieldPosition="0"/>
    </format>
    <format dxfId="8">
      <pivotArea outline="0" collapsedLevelsAreSubtotals="1" fieldPosition="0"/>
    </format>
    <format dxfId="7">
      <pivotArea dataOnly="0" labelOnly="1" outline="0" axis="axisValues" fieldPosition="0"/>
    </format>
    <format dxfId="6">
      <pivotArea dataOnly="0" labelOnly="1" outline="0" axis="axisValues" fieldPosition="0"/>
    </format>
    <format dxfId="5">
      <pivotArea outline="0" collapsedLevelsAreSubtotals="1" fieldPosition="0"/>
    </format>
    <format dxfId="4">
      <pivotArea dataOnly="0" labelOnly="1" outline="0" axis="axisValues" fieldPosition="0"/>
    </format>
    <format dxfId="3">
      <pivotArea dataOnly="0" labelOnly="1" outline="0" axis="axisValues" fieldPosition="0"/>
    </format>
    <format dxfId="2">
      <pivotArea outline="0" collapsedLevelsAreSubtotals="1" fieldPosition="0"/>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3" cacheId="3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116"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x="15"/>
        <item x="7"/>
        <item x="19"/>
        <item x="8"/>
        <item x="9"/>
        <item x="2"/>
        <item x="17"/>
        <item x="14"/>
        <item x="4"/>
        <item x="1"/>
        <item m="1" x="22"/>
        <item x="18"/>
        <item x="11"/>
        <item x="13"/>
        <item m="1" x="21"/>
        <item x="3"/>
        <item x="12"/>
        <item x="0"/>
        <item x="6"/>
        <item m="1" x="23"/>
        <item x="5"/>
        <item x="16"/>
        <item x="10"/>
        <item x="20"/>
        <item t="default"/>
      </items>
    </pivotField>
    <pivotField numFmtId="166" showAll="0"/>
    <pivotField axis="axisRow" showAll="0">
      <items count="56">
        <item x="4"/>
        <item x="2"/>
        <item m="1" x="44"/>
        <item x="3"/>
        <item x="15"/>
        <item x="1"/>
        <item x="27"/>
        <item x="14"/>
        <item x="25"/>
        <item x="12"/>
        <item x="13"/>
        <item x="8"/>
        <item x="7"/>
        <item m="1" x="49"/>
        <item x="10"/>
        <item m="1" x="53"/>
        <item m="1" x="45"/>
        <item x="0"/>
        <item x="24"/>
        <item x="16"/>
        <item x="9"/>
        <item x="17"/>
        <item m="1" x="54"/>
        <item x="5"/>
        <item m="1" x="51"/>
        <item m="1" x="43"/>
        <item m="1" x="42"/>
        <item x="30"/>
        <item m="1" x="52"/>
        <item x="32"/>
        <item x="33"/>
        <item x="11"/>
        <item x="35"/>
        <item m="1" x="50"/>
        <item x="28"/>
        <item x="29"/>
        <item x="31"/>
        <item x="22"/>
        <item x="23"/>
        <item m="1" x="48"/>
        <item x="6"/>
        <item x="21"/>
        <item m="1" x="46"/>
        <item x="26"/>
        <item x="18"/>
        <item x="19"/>
        <item x="20"/>
        <item m="1" x="47"/>
        <item x="34"/>
        <item x="36"/>
        <item x="37"/>
        <item x="38"/>
        <item x="39"/>
        <item x="40"/>
        <item x="4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64">
    <i>
      <x/>
    </i>
    <i r="1">
      <x v="8"/>
    </i>
    <i>
      <x v="1"/>
    </i>
    <i r="1">
      <x v="14"/>
    </i>
    <i r="1">
      <x v="20"/>
    </i>
    <i>
      <x v="2"/>
    </i>
    <i r="1">
      <x v="29"/>
    </i>
    <i r="1">
      <x v="30"/>
    </i>
    <i r="1">
      <x v="32"/>
    </i>
    <i r="1">
      <x v="48"/>
    </i>
    <i r="1">
      <x v="49"/>
    </i>
    <i>
      <x v="3"/>
    </i>
    <i r="1">
      <x v="31"/>
    </i>
    <i>
      <x v="4"/>
    </i>
    <i r="1">
      <x v="7"/>
    </i>
    <i r="1">
      <x v="9"/>
    </i>
    <i r="1">
      <x v="10"/>
    </i>
    <i>
      <x v="5"/>
    </i>
    <i r="1">
      <x v="3"/>
    </i>
    <i>
      <x v="6"/>
    </i>
    <i r="1">
      <x v="6"/>
    </i>
    <i>
      <x v="7"/>
    </i>
    <i r="1">
      <x v="18"/>
    </i>
    <i r="1">
      <x v="37"/>
    </i>
    <i r="1">
      <x v="38"/>
    </i>
    <i>
      <x v="8"/>
    </i>
    <i r="1">
      <x v="23"/>
    </i>
    <i>
      <x v="9"/>
    </i>
    <i r="1">
      <x v="1"/>
    </i>
    <i>
      <x v="11"/>
    </i>
    <i r="1">
      <x v="27"/>
    </i>
    <i r="1">
      <x v="34"/>
    </i>
    <i r="1">
      <x v="35"/>
    </i>
    <i r="1">
      <x v="36"/>
    </i>
    <i>
      <x v="12"/>
    </i>
    <i r="1">
      <x v="19"/>
    </i>
    <i r="1">
      <x v="21"/>
    </i>
    <i r="1">
      <x v="44"/>
    </i>
    <i>
      <x v="13"/>
    </i>
    <i r="1">
      <x v="41"/>
    </i>
    <i>
      <x v="15"/>
    </i>
    <i r="1">
      <x/>
    </i>
    <i>
      <x v="16"/>
    </i>
    <i r="1">
      <x v="45"/>
    </i>
    <i r="1">
      <x v="46"/>
    </i>
    <i>
      <x v="17"/>
    </i>
    <i r="1">
      <x v="5"/>
    </i>
    <i r="1">
      <x v="17"/>
    </i>
    <i>
      <x v="18"/>
    </i>
    <i r="1">
      <x v="11"/>
    </i>
    <i r="1">
      <x v="12"/>
    </i>
    <i>
      <x v="20"/>
    </i>
    <i r="1">
      <x v="40"/>
    </i>
    <i>
      <x v="21"/>
    </i>
    <i r="1">
      <x v="43"/>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45">
      <pivotArea collapsedLevelsAreSubtotals="1" fieldPosition="0">
        <references count="1">
          <reference field="4" count="1">
            <x v="4"/>
          </reference>
        </references>
      </pivotArea>
    </format>
    <format dxfId="44">
      <pivotArea dataOnly="0" labelOnly="1" fieldPosition="0">
        <references count="1">
          <reference field="4" count="1">
            <x v="4"/>
          </reference>
        </references>
      </pivotArea>
    </format>
    <format dxfId="43">
      <pivotArea collapsedLevelsAreSubtotals="1" fieldPosition="0">
        <references count="1">
          <reference field="4" count="1">
            <x v="7"/>
          </reference>
        </references>
      </pivotArea>
    </format>
    <format dxfId="42">
      <pivotArea dataOnly="0" labelOnly="1" fieldPosition="0">
        <references count="1">
          <reference field="4" count="1">
            <x v="7"/>
          </reference>
        </references>
      </pivotArea>
    </format>
    <format dxfId="41">
      <pivotArea collapsedLevelsAreSubtotals="1" fieldPosition="0">
        <references count="1">
          <reference field="4" count="1">
            <x v="11"/>
          </reference>
        </references>
      </pivotArea>
    </format>
    <format dxfId="40">
      <pivotArea dataOnly="0" labelOnly="1" fieldPosition="0">
        <references count="1">
          <reference field="4" count="1">
            <x v="11"/>
          </reference>
        </references>
      </pivotArea>
    </format>
    <format dxfId="39">
      <pivotArea collapsedLevelsAreSubtotals="1" fieldPosition="0">
        <references count="1">
          <reference field="4" count="1">
            <x v="2"/>
          </reference>
        </references>
      </pivotArea>
    </format>
    <format dxfId="38">
      <pivotArea dataOnly="0" labelOnly="1" fieldPosition="0">
        <references count="1">
          <reference field="4" count="1">
            <x v="2"/>
          </reference>
        </references>
      </pivotArea>
    </format>
    <format dxfId="37">
      <pivotArea dataOnly="0" labelOnly="1" fieldPosition="0">
        <references count="1">
          <reference field="4" count="0"/>
        </references>
      </pivotArea>
    </format>
    <format dxfId="36">
      <pivotArea dataOnly="0" labelOnly="1" fieldPosition="0">
        <references count="1">
          <reference field="4" count="0"/>
        </references>
      </pivotArea>
    </format>
    <format dxfId="35">
      <pivotArea dataOnly="0" labelOnly="1" fieldPosition="0">
        <references count="1">
          <reference field="4" count="1">
            <x v="7"/>
          </reference>
        </references>
      </pivotArea>
    </format>
    <format dxfId="34">
      <pivotArea field="2" type="button" dataOnly="0" labelOnly="1" outline="0" axis="axisPage" fieldPosition="0"/>
    </format>
    <format dxfId="33">
      <pivotArea field="4" type="button" dataOnly="0" labelOnly="1" outline="0" axis="axisRow" fieldPosition="0"/>
    </format>
    <format dxfId="32">
      <pivotArea dataOnly="0" labelOnly="1" fieldPosition="0">
        <references count="1">
          <reference field="4" count="0"/>
        </references>
      </pivotArea>
    </format>
    <format dxfId="31">
      <pivotArea dataOnly="0" labelOnly="1" grandRow="1" outline="0" fieldPosition="0"/>
    </format>
    <format dxfId="30">
      <pivotArea collapsedLevelsAreSubtotals="1" fieldPosition="0">
        <references count="1">
          <reference field="4" count="1">
            <x v="2"/>
          </reference>
        </references>
      </pivotArea>
    </format>
    <format dxfId="29">
      <pivotArea dataOnly="0" labelOnly="1" fieldPosition="0">
        <references count="1">
          <reference field="4" count="1">
            <x v="2"/>
          </reference>
        </references>
      </pivotArea>
    </format>
    <format dxfId="28">
      <pivotArea collapsedLevelsAreSubtotals="1" fieldPosition="0">
        <references count="1">
          <reference field="4" count="1">
            <x v="2"/>
          </reference>
        </references>
      </pivotArea>
    </format>
    <format dxfId="27">
      <pivotArea dataOnly="0" labelOnly="1" fieldPosition="0">
        <references count="1">
          <reference field="4" count="1">
            <x v="2"/>
          </reference>
        </references>
      </pivotArea>
    </format>
    <format dxfId="26">
      <pivotArea outline="0" collapsedLevelsAreSubtotals="1" fieldPosition="0"/>
    </format>
    <format dxfId="25">
      <pivotArea dataOnly="0" labelOnly="1" outline="0" fieldPosition="0">
        <references count="1">
          <reference field="2" count="0"/>
        </references>
      </pivotArea>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4"/>
  <sheetViews>
    <sheetView tabSelected="1" zoomScale="80" zoomScaleNormal="80" workbookViewId="0">
      <selection activeCell="F15" sqref="F15"/>
    </sheetView>
  </sheetViews>
  <sheetFormatPr baseColWidth="10" defaultRowHeight="15" x14ac:dyDescent="0.25"/>
  <cols>
    <col min="1" max="1" width="114.140625" style="34" customWidth="1"/>
    <col min="2" max="2" width="22.140625" style="34" customWidth="1"/>
    <col min="3" max="3" width="10.85546875" style="34" customWidth="1"/>
    <col min="4" max="4" width="13.140625" style="34" customWidth="1"/>
    <col min="5" max="20" width="10.85546875" style="34" customWidth="1"/>
    <col min="21" max="21" width="14.140625" style="34" customWidth="1"/>
    <col min="22" max="22" width="10.85546875" style="34" customWidth="1"/>
    <col min="23" max="23" width="14.140625" style="34" customWidth="1"/>
    <col min="24" max="25" width="10.85546875" style="34" customWidth="1"/>
    <col min="26" max="27" width="14.140625" style="34" customWidth="1"/>
    <col min="28" max="28" width="12.5703125" style="34" customWidth="1"/>
    <col min="29" max="29" width="10.7109375" style="34" customWidth="1"/>
    <col min="30" max="31" width="12.5703125" style="34" customWidth="1"/>
    <col min="32" max="35" width="10.7109375" style="34" customWidth="1"/>
    <col min="36" max="37" width="12.5703125" style="34" customWidth="1"/>
    <col min="38" max="42" width="10.7109375" style="34" customWidth="1"/>
    <col min="43" max="43" width="12.5703125" style="34" customWidth="1"/>
    <col min="44" max="45" width="10.7109375" style="34" customWidth="1"/>
    <col min="46" max="46" width="12.5703125" style="34" customWidth="1"/>
    <col min="47" max="52" width="10.7109375" style="34" customWidth="1"/>
    <col min="53" max="53" width="12.5703125" style="34" bestFit="1" customWidth="1"/>
    <col min="54" max="16384" width="11.42578125" style="34"/>
  </cols>
  <sheetData>
    <row r="1" spans="1:5" ht="23.25" x14ac:dyDescent="0.35">
      <c r="A1" s="33" t="s">
        <v>555</v>
      </c>
    </row>
    <row r="2" spans="1:5" ht="15" customHeight="1" x14ac:dyDescent="0.35">
      <c r="A2" s="33"/>
    </row>
    <row r="3" spans="1:5" ht="18.75" x14ac:dyDescent="0.3">
      <c r="A3" s="35" t="s">
        <v>556</v>
      </c>
    </row>
    <row r="4" spans="1:5" x14ac:dyDescent="0.25">
      <c r="A4" s="39" t="s">
        <v>404</v>
      </c>
      <c r="B4" s="39" t="s">
        <v>405</v>
      </c>
      <c r="C4"/>
      <c r="D4"/>
      <c r="E4"/>
    </row>
    <row r="5" spans="1:5" x14ac:dyDescent="0.25">
      <c r="A5" s="39" t="s">
        <v>406</v>
      </c>
      <c r="B5" t="s">
        <v>392</v>
      </c>
      <c r="C5" t="s">
        <v>457</v>
      </c>
      <c r="D5" t="s">
        <v>407</v>
      </c>
      <c r="E5"/>
    </row>
    <row r="6" spans="1:5" x14ac:dyDescent="0.25">
      <c r="A6" s="41" t="s">
        <v>342</v>
      </c>
      <c r="B6" s="40">
        <v>1</v>
      </c>
      <c r="C6" s="40"/>
      <c r="D6" s="40">
        <v>1</v>
      </c>
      <c r="E6"/>
    </row>
    <row r="7" spans="1:5" x14ac:dyDescent="0.25">
      <c r="A7" s="41" t="s">
        <v>379</v>
      </c>
      <c r="B7" s="40">
        <v>3</v>
      </c>
      <c r="C7" s="40">
        <v>2</v>
      </c>
      <c r="D7" s="40">
        <v>5</v>
      </c>
      <c r="E7"/>
    </row>
    <row r="8" spans="1:5" x14ac:dyDescent="0.25">
      <c r="A8" s="41" t="s">
        <v>277</v>
      </c>
      <c r="B8" s="40">
        <v>8</v>
      </c>
      <c r="C8" s="40">
        <v>2</v>
      </c>
      <c r="D8" s="40">
        <v>10</v>
      </c>
      <c r="E8"/>
    </row>
    <row r="9" spans="1:5" x14ac:dyDescent="0.25">
      <c r="A9" s="41" t="s">
        <v>285</v>
      </c>
      <c r="B9" s="40">
        <v>1</v>
      </c>
      <c r="C9" s="40"/>
      <c r="D9" s="40">
        <v>1</v>
      </c>
      <c r="E9"/>
    </row>
    <row r="10" spans="1:5" x14ac:dyDescent="0.25">
      <c r="A10" s="41" t="s">
        <v>293</v>
      </c>
      <c r="B10" s="40">
        <v>6</v>
      </c>
      <c r="C10" s="40">
        <v>1</v>
      </c>
      <c r="D10" s="40">
        <v>7</v>
      </c>
      <c r="E10"/>
    </row>
    <row r="11" spans="1:5" x14ac:dyDescent="0.25">
      <c r="A11" s="41" t="s">
        <v>302</v>
      </c>
      <c r="B11" s="40">
        <v>20</v>
      </c>
      <c r="C11" s="40"/>
      <c r="D11" s="40">
        <v>20</v>
      </c>
      <c r="E11"/>
    </row>
    <row r="12" spans="1:5" x14ac:dyDescent="0.25">
      <c r="A12" s="41" t="s">
        <v>317</v>
      </c>
      <c r="B12" s="40">
        <v>11</v>
      </c>
      <c r="C12" s="40">
        <v>8</v>
      </c>
      <c r="D12" s="40">
        <v>19</v>
      </c>
      <c r="E12"/>
    </row>
    <row r="13" spans="1:5" x14ac:dyDescent="0.25">
      <c r="A13" s="41" t="s">
        <v>489</v>
      </c>
      <c r="B13" s="40">
        <v>4</v>
      </c>
      <c r="C13" s="40"/>
      <c r="D13" s="40">
        <v>4</v>
      </c>
      <c r="E13"/>
    </row>
    <row r="14" spans="1:5" x14ac:dyDescent="0.25">
      <c r="A14" s="41" t="s">
        <v>544</v>
      </c>
      <c r="B14" s="40">
        <v>1</v>
      </c>
      <c r="C14" s="40"/>
      <c r="D14" s="40">
        <v>1</v>
      </c>
      <c r="E14"/>
    </row>
    <row r="15" spans="1:5" x14ac:dyDescent="0.25">
      <c r="A15" s="41" t="s">
        <v>582</v>
      </c>
      <c r="B15" s="40">
        <v>1</v>
      </c>
      <c r="C15" s="40"/>
      <c r="D15" s="40">
        <v>1</v>
      </c>
      <c r="E15"/>
    </row>
    <row r="16" spans="1:5" x14ac:dyDescent="0.25">
      <c r="A16" s="41" t="s">
        <v>629</v>
      </c>
      <c r="B16" s="40">
        <v>4</v>
      </c>
      <c r="C16" s="40"/>
      <c r="D16" s="40">
        <v>4</v>
      </c>
      <c r="E16"/>
    </row>
    <row r="17" spans="1:5" x14ac:dyDescent="0.25">
      <c r="A17" s="41" t="s">
        <v>407</v>
      </c>
      <c r="B17" s="40">
        <v>60</v>
      </c>
      <c r="C17" s="40">
        <v>13</v>
      </c>
      <c r="D17" s="40">
        <v>73</v>
      </c>
      <c r="E17"/>
    </row>
    <row r="18" spans="1:5" x14ac:dyDescent="0.25">
      <c r="A18" s="41"/>
      <c r="B18" s="40"/>
      <c r="C18" s="40"/>
      <c r="D18" s="40"/>
      <c r="E18"/>
    </row>
    <row r="19" spans="1:5" x14ac:dyDescent="0.25">
      <c r="A19" s="41"/>
      <c r="B19" s="40"/>
      <c r="C19" s="40"/>
      <c r="D19" s="40"/>
      <c r="E19" s="40"/>
    </row>
    <row r="20" spans="1:5" ht="18.75" x14ac:dyDescent="0.3">
      <c r="A20" s="35" t="s">
        <v>557</v>
      </c>
    </row>
    <row r="21" spans="1:5" x14ac:dyDescent="0.25">
      <c r="A21" s="39" t="s">
        <v>14</v>
      </c>
      <c r="B21" t="s">
        <v>457</v>
      </c>
    </row>
    <row r="23" spans="1:5" x14ac:dyDescent="0.25">
      <c r="A23" s="39" t="s">
        <v>408</v>
      </c>
      <c r="B23" t="s">
        <v>409</v>
      </c>
    </row>
    <row r="24" spans="1:5" x14ac:dyDescent="0.25">
      <c r="A24" s="41" t="s">
        <v>379</v>
      </c>
      <c r="B24" s="40"/>
    </row>
    <row r="25" spans="1:5" x14ac:dyDescent="0.25">
      <c r="A25" s="42" t="s">
        <v>379</v>
      </c>
      <c r="B25" s="40">
        <v>2</v>
      </c>
    </row>
    <row r="26" spans="1:5" x14ac:dyDescent="0.25">
      <c r="A26" s="41" t="s">
        <v>277</v>
      </c>
      <c r="B26" s="40"/>
    </row>
    <row r="27" spans="1:5" x14ac:dyDescent="0.25">
      <c r="A27" s="42" t="s">
        <v>278</v>
      </c>
      <c r="B27" s="40">
        <v>2</v>
      </c>
    </row>
    <row r="28" spans="1:5" x14ac:dyDescent="0.25">
      <c r="A28" s="41" t="s">
        <v>293</v>
      </c>
      <c r="B28" s="40"/>
    </row>
    <row r="29" spans="1:5" x14ac:dyDescent="0.25">
      <c r="A29" s="42" t="s">
        <v>369</v>
      </c>
      <c r="B29" s="40">
        <v>1</v>
      </c>
    </row>
    <row r="30" spans="1:5" x14ac:dyDescent="0.25">
      <c r="A30" s="41" t="s">
        <v>317</v>
      </c>
      <c r="B30" s="40"/>
    </row>
    <row r="31" spans="1:5" x14ac:dyDescent="0.25">
      <c r="A31" s="42" t="s">
        <v>326</v>
      </c>
      <c r="B31" s="40">
        <v>6</v>
      </c>
    </row>
    <row r="32" spans="1:5" x14ac:dyDescent="0.25">
      <c r="A32" s="42" t="s">
        <v>330</v>
      </c>
      <c r="B32" s="40">
        <v>2</v>
      </c>
    </row>
    <row r="33" spans="1:2" x14ac:dyDescent="0.25">
      <c r="A33" s="41" t="s">
        <v>407</v>
      </c>
      <c r="B33" s="40">
        <v>13</v>
      </c>
    </row>
    <row r="34" spans="1:2" x14ac:dyDescent="0.25">
      <c r="A34" s="41"/>
      <c r="B34" s="40"/>
    </row>
    <row r="35" spans="1:2" x14ac:dyDescent="0.25">
      <c r="A35" s="41"/>
      <c r="B35" s="40"/>
    </row>
    <row r="36" spans="1:2" ht="18.75" x14ac:dyDescent="0.3">
      <c r="A36" s="35" t="s">
        <v>558</v>
      </c>
    </row>
    <row r="37" spans="1:2" x14ac:dyDescent="0.25">
      <c r="A37" s="39" t="s">
        <v>14</v>
      </c>
      <c r="B37" t="s">
        <v>392</v>
      </c>
    </row>
    <row r="39" spans="1:2" x14ac:dyDescent="0.25">
      <c r="A39" s="39" t="s">
        <v>408</v>
      </c>
      <c r="B39" t="s">
        <v>410</v>
      </c>
    </row>
    <row r="40" spans="1:2" x14ac:dyDescent="0.25">
      <c r="A40" s="41" t="s">
        <v>342</v>
      </c>
      <c r="B40" s="40"/>
    </row>
    <row r="41" spans="1:2" x14ac:dyDescent="0.25">
      <c r="A41" s="42" t="s">
        <v>343</v>
      </c>
      <c r="B41" s="40">
        <v>1</v>
      </c>
    </row>
    <row r="42" spans="1:2" x14ac:dyDescent="0.25">
      <c r="A42" s="41" t="s">
        <v>379</v>
      </c>
      <c r="B42" s="40"/>
    </row>
    <row r="43" spans="1:2" x14ac:dyDescent="0.25">
      <c r="A43" s="42" t="s">
        <v>379</v>
      </c>
      <c r="B43" s="40">
        <v>3</v>
      </c>
    </row>
    <row r="44" spans="1:2" x14ac:dyDescent="0.25">
      <c r="A44" s="41" t="s">
        <v>277</v>
      </c>
      <c r="B44" s="40"/>
    </row>
    <row r="45" spans="1:2" x14ac:dyDescent="0.25">
      <c r="A45" s="42" t="s">
        <v>278</v>
      </c>
      <c r="B45" s="40">
        <v>8</v>
      </c>
    </row>
    <row r="46" spans="1:2" x14ac:dyDescent="0.25">
      <c r="A46" s="41" t="s">
        <v>285</v>
      </c>
      <c r="B46" s="40"/>
    </row>
    <row r="47" spans="1:2" x14ac:dyDescent="0.25">
      <c r="A47" s="42" t="s">
        <v>286</v>
      </c>
      <c r="B47" s="40">
        <v>1</v>
      </c>
    </row>
    <row r="48" spans="1:2" x14ac:dyDescent="0.25">
      <c r="A48" s="41" t="s">
        <v>293</v>
      </c>
      <c r="B48" s="40"/>
    </row>
    <row r="49" spans="1:2" x14ac:dyDescent="0.25">
      <c r="A49" s="42" t="s">
        <v>369</v>
      </c>
      <c r="B49" s="40">
        <v>2</v>
      </c>
    </row>
    <row r="50" spans="1:2" x14ac:dyDescent="0.25">
      <c r="A50" s="42" t="s">
        <v>293</v>
      </c>
      <c r="B50" s="40">
        <v>2</v>
      </c>
    </row>
    <row r="51" spans="1:2" x14ac:dyDescent="0.25">
      <c r="A51" s="42" t="s">
        <v>581</v>
      </c>
      <c r="B51" s="40">
        <v>2</v>
      </c>
    </row>
    <row r="52" spans="1:2" x14ac:dyDescent="0.25">
      <c r="A52" s="41" t="s">
        <v>302</v>
      </c>
      <c r="B52" s="40"/>
    </row>
    <row r="53" spans="1:2" x14ac:dyDescent="0.25">
      <c r="A53" s="42" t="s">
        <v>303</v>
      </c>
      <c r="B53" s="40">
        <v>10</v>
      </c>
    </row>
    <row r="54" spans="1:2" x14ac:dyDescent="0.25">
      <c r="A54" s="42" t="s">
        <v>464</v>
      </c>
      <c r="B54" s="40">
        <v>10</v>
      </c>
    </row>
    <row r="55" spans="1:2" x14ac:dyDescent="0.25">
      <c r="A55" s="41" t="s">
        <v>317</v>
      </c>
      <c r="B55" s="40"/>
    </row>
    <row r="56" spans="1:2" x14ac:dyDescent="0.25">
      <c r="A56" s="42" t="s">
        <v>326</v>
      </c>
      <c r="B56" s="40">
        <v>7</v>
      </c>
    </row>
    <row r="57" spans="1:2" x14ac:dyDescent="0.25">
      <c r="A57" s="42" t="s">
        <v>321</v>
      </c>
      <c r="B57" s="40">
        <v>2</v>
      </c>
    </row>
    <row r="58" spans="1:2" x14ac:dyDescent="0.25">
      <c r="A58" s="42" t="s">
        <v>317</v>
      </c>
      <c r="B58" s="40">
        <v>2</v>
      </c>
    </row>
    <row r="59" spans="1:2" x14ac:dyDescent="0.25">
      <c r="A59" s="41" t="s">
        <v>489</v>
      </c>
      <c r="B59" s="40"/>
    </row>
    <row r="60" spans="1:2" x14ac:dyDescent="0.25">
      <c r="A60" s="42" t="s">
        <v>348</v>
      </c>
      <c r="B60" s="40">
        <v>4</v>
      </c>
    </row>
    <row r="61" spans="1:2" x14ac:dyDescent="0.25">
      <c r="A61" s="41" t="s">
        <v>544</v>
      </c>
      <c r="B61" s="40"/>
    </row>
    <row r="62" spans="1:2" x14ac:dyDescent="0.25">
      <c r="A62" s="42" t="s">
        <v>544</v>
      </c>
      <c r="B62" s="40">
        <v>1</v>
      </c>
    </row>
    <row r="63" spans="1:2" x14ac:dyDescent="0.25">
      <c r="A63" s="41" t="s">
        <v>582</v>
      </c>
      <c r="B63" s="40"/>
    </row>
    <row r="64" spans="1:2" x14ac:dyDescent="0.25">
      <c r="A64" s="42" t="s">
        <v>582</v>
      </c>
      <c r="B64" s="40">
        <v>1</v>
      </c>
    </row>
    <row r="65" spans="1:2" x14ac:dyDescent="0.25">
      <c r="A65" s="41" t="s">
        <v>629</v>
      </c>
      <c r="B65" s="40"/>
    </row>
    <row r="66" spans="1:2" x14ac:dyDescent="0.25">
      <c r="A66" s="42" t="s">
        <v>648</v>
      </c>
      <c r="B66" s="40">
        <v>4</v>
      </c>
    </row>
    <row r="67" spans="1:2" x14ac:dyDescent="0.25">
      <c r="A67" s="41" t="s">
        <v>407</v>
      </c>
      <c r="B67" s="40">
        <v>60</v>
      </c>
    </row>
    <row r="68" spans="1:2" x14ac:dyDescent="0.25">
      <c r="A68" s="41"/>
      <c r="B68" s="40"/>
    </row>
    <row r="69" spans="1:2" x14ac:dyDescent="0.25">
      <c r="A69" s="38"/>
      <c r="B69" s="37"/>
    </row>
    <row r="70" spans="1:2" ht="18.75" x14ac:dyDescent="0.3">
      <c r="A70" s="35" t="s">
        <v>559</v>
      </c>
    </row>
    <row r="71" spans="1:2" x14ac:dyDescent="0.25">
      <c r="A71" s="39" t="s">
        <v>14</v>
      </c>
      <c r="B71" t="s">
        <v>392</v>
      </c>
    </row>
    <row r="72" spans="1:2" x14ac:dyDescent="0.25">
      <c r="A72" s="39" t="s">
        <v>7</v>
      </c>
      <c r="B72" t="s">
        <v>411</v>
      </c>
    </row>
    <row r="74" spans="1:2" x14ac:dyDescent="0.25">
      <c r="A74" s="39" t="s">
        <v>408</v>
      </c>
      <c r="B74" t="s">
        <v>412</v>
      </c>
    </row>
    <row r="75" spans="1:2" x14ac:dyDescent="0.25">
      <c r="A75" s="41" t="s">
        <v>277</v>
      </c>
      <c r="B75" s="40"/>
    </row>
    <row r="76" spans="1:2" x14ac:dyDescent="0.25">
      <c r="A76" s="42" t="s">
        <v>278</v>
      </c>
      <c r="B76" s="40">
        <v>2</v>
      </c>
    </row>
    <row r="77" spans="1:2" x14ac:dyDescent="0.25">
      <c r="A77" s="41" t="s">
        <v>293</v>
      </c>
      <c r="B77" s="40"/>
    </row>
    <row r="78" spans="1:2" x14ac:dyDescent="0.25">
      <c r="A78" s="42" t="s">
        <v>293</v>
      </c>
      <c r="B78" s="40">
        <v>2</v>
      </c>
    </row>
    <row r="79" spans="1:2" x14ac:dyDescent="0.25">
      <c r="A79" s="41" t="s">
        <v>302</v>
      </c>
      <c r="B79" s="40"/>
    </row>
    <row r="80" spans="1:2" x14ac:dyDescent="0.25">
      <c r="A80" s="42" t="s">
        <v>303</v>
      </c>
      <c r="B80" s="40">
        <v>10</v>
      </c>
    </row>
    <row r="81" spans="1:27" x14ac:dyDescent="0.25">
      <c r="A81" s="41" t="s">
        <v>317</v>
      </c>
      <c r="B81" s="40"/>
    </row>
    <row r="82" spans="1:27" x14ac:dyDescent="0.25">
      <c r="A82" s="42" t="s">
        <v>326</v>
      </c>
      <c r="B82" s="40">
        <v>2</v>
      </c>
    </row>
    <row r="83" spans="1:27" x14ac:dyDescent="0.25">
      <c r="A83" s="42" t="s">
        <v>317</v>
      </c>
      <c r="B83" s="40">
        <v>2</v>
      </c>
    </row>
    <row r="84" spans="1:27" x14ac:dyDescent="0.25">
      <c r="A84" s="41" t="s">
        <v>407</v>
      </c>
      <c r="B84" s="40">
        <v>18</v>
      </c>
    </row>
    <row r="85" spans="1:27" x14ac:dyDescent="0.25">
      <c r="A85"/>
      <c r="B85"/>
    </row>
    <row r="86" spans="1:27" x14ac:dyDescent="0.25">
      <c r="A86"/>
      <c r="B86"/>
    </row>
    <row r="87" spans="1:27" x14ac:dyDescent="0.25">
      <c r="A87" s="36"/>
      <c r="B87" s="37"/>
    </row>
    <row r="88" spans="1:27" ht="18.75" x14ac:dyDescent="0.3">
      <c r="A88" s="35" t="s">
        <v>560</v>
      </c>
    </row>
    <row r="89" spans="1:27" x14ac:dyDescent="0.25">
      <c r="A89" s="39" t="s">
        <v>14</v>
      </c>
      <c r="B89" t="s">
        <v>392</v>
      </c>
    </row>
    <row r="91" spans="1:27" x14ac:dyDescent="0.25">
      <c r="A91" s="39" t="s">
        <v>404</v>
      </c>
      <c r="B91" s="39" t="s">
        <v>405</v>
      </c>
      <c r="C91"/>
      <c r="D91"/>
      <c r="E91"/>
      <c r="F91"/>
      <c r="G91"/>
      <c r="H91"/>
      <c r="I91"/>
      <c r="J91"/>
      <c r="K91"/>
      <c r="L91"/>
      <c r="M91"/>
      <c r="N91"/>
      <c r="O91"/>
      <c r="P91"/>
      <c r="Q91"/>
      <c r="R91"/>
      <c r="S91"/>
      <c r="T91"/>
      <c r="U91"/>
      <c r="V91"/>
      <c r="W91"/>
      <c r="X91"/>
      <c r="Y91"/>
      <c r="Z91"/>
      <c r="AA91"/>
    </row>
    <row r="92" spans="1:27" x14ac:dyDescent="0.25">
      <c r="A92" s="39" t="s">
        <v>406</v>
      </c>
      <c r="B92" s="43">
        <v>43799</v>
      </c>
      <c r="C92" s="43">
        <v>43814</v>
      </c>
      <c r="D92" s="43">
        <v>43861</v>
      </c>
      <c r="E92" s="43">
        <v>43890</v>
      </c>
      <c r="F92" s="43">
        <v>43920</v>
      </c>
      <c r="G92" s="43">
        <v>43921</v>
      </c>
      <c r="H92" s="43">
        <v>43951</v>
      </c>
      <c r="I92" s="43">
        <v>43965</v>
      </c>
      <c r="J92" s="43">
        <v>43978</v>
      </c>
      <c r="K92" s="43">
        <v>43980</v>
      </c>
      <c r="L92" s="43">
        <v>44012</v>
      </c>
      <c r="M92" s="43">
        <v>44042</v>
      </c>
      <c r="N92" s="43">
        <v>44043</v>
      </c>
      <c r="O92" s="43">
        <v>44073</v>
      </c>
      <c r="P92" s="43">
        <v>44075</v>
      </c>
      <c r="Q92" s="43">
        <v>44104</v>
      </c>
      <c r="R92" s="43">
        <v>44180</v>
      </c>
      <c r="S92" s="43">
        <v>44195</v>
      </c>
      <c r="T92" s="43">
        <v>44196</v>
      </c>
      <c r="U92" s="43" t="s">
        <v>407</v>
      </c>
      <c r="V92"/>
      <c r="W92"/>
      <c r="X92"/>
      <c r="Y92"/>
      <c r="Z92"/>
      <c r="AA92"/>
    </row>
    <row r="93" spans="1:27" x14ac:dyDescent="0.25">
      <c r="A93" s="41" t="s">
        <v>342</v>
      </c>
      <c r="B93" s="122"/>
      <c r="C93" s="122"/>
      <c r="D93" s="67"/>
      <c r="E93" s="67"/>
      <c r="F93" s="67"/>
      <c r="G93" s="67"/>
      <c r="H93" s="40"/>
      <c r="I93" s="40"/>
      <c r="J93" s="40"/>
      <c r="K93" s="40"/>
      <c r="L93" s="40">
        <v>1</v>
      </c>
      <c r="M93" s="40"/>
      <c r="N93" s="40"/>
      <c r="O93" s="40"/>
      <c r="P93" s="40"/>
      <c r="Q93" s="40"/>
      <c r="R93" s="40"/>
      <c r="S93" s="40"/>
      <c r="T93" s="40"/>
      <c r="U93" s="40">
        <v>1</v>
      </c>
      <c r="V93"/>
      <c r="W93"/>
      <c r="X93"/>
      <c r="Y93"/>
      <c r="Z93"/>
      <c r="AA93"/>
    </row>
    <row r="94" spans="1:27" x14ac:dyDescent="0.25">
      <c r="A94" s="41" t="s">
        <v>379</v>
      </c>
      <c r="B94" s="122"/>
      <c r="C94" s="122"/>
      <c r="D94" s="67"/>
      <c r="E94" s="67"/>
      <c r="F94" s="67"/>
      <c r="G94" s="67"/>
      <c r="H94" s="40">
        <v>1</v>
      </c>
      <c r="I94" s="40"/>
      <c r="J94" s="40"/>
      <c r="K94" s="40"/>
      <c r="L94" s="40"/>
      <c r="M94" s="40">
        <v>1</v>
      </c>
      <c r="N94" s="40"/>
      <c r="O94" s="40">
        <v>1</v>
      </c>
      <c r="P94" s="40"/>
      <c r="Q94" s="40"/>
      <c r="R94" s="40"/>
      <c r="S94" s="40"/>
      <c r="T94" s="40"/>
      <c r="U94" s="40">
        <v>3</v>
      </c>
      <c r="V94"/>
      <c r="W94"/>
      <c r="X94"/>
      <c r="Y94"/>
      <c r="Z94"/>
      <c r="AA94"/>
    </row>
    <row r="95" spans="1:27" x14ac:dyDescent="0.25">
      <c r="A95" s="41" t="s">
        <v>277</v>
      </c>
      <c r="B95" s="122"/>
      <c r="C95" s="122"/>
      <c r="D95" s="67"/>
      <c r="E95" s="67"/>
      <c r="F95" s="67">
        <v>1</v>
      </c>
      <c r="G95" s="67">
        <v>1</v>
      </c>
      <c r="H95" s="40">
        <v>2</v>
      </c>
      <c r="I95" s="40"/>
      <c r="J95" s="40"/>
      <c r="K95" s="40"/>
      <c r="L95" s="40">
        <v>3</v>
      </c>
      <c r="M95" s="40"/>
      <c r="N95" s="40"/>
      <c r="O95" s="40"/>
      <c r="P95" s="40"/>
      <c r="Q95" s="40"/>
      <c r="R95" s="40">
        <v>1</v>
      </c>
      <c r="S95" s="40"/>
      <c r="T95" s="40"/>
      <c r="U95" s="40">
        <v>8</v>
      </c>
      <c r="V95"/>
      <c r="W95"/>
      <c r="X95"/>
      <c r="Y95"/>
      <c r="Z95"/>
      <c r="AA95"/>
    </row>
    <row r="96" spans="1:27" x14ac:dyDescent="0.25">
      <c r="A96" s="41" t="s">
        <v>285</v>
      </c>
      <c r="B96" s="122"/>
      <c r="C96" s="122"/>
      <c r="D96" s="67"/>
      <c r="E96" s="67"/>
      <c r="F96" s="67"/>
      <c r="G96" s="67"/>
      <c r="H96" s="40">
        <v>1</v>
      </c>
      <c r="I96" s="40"/>
      <c r="J96" s="40"/>
      <c r="K96" s="40"/>
      <c r="L96" s="40"/>
      <c r="M96" s="40"/>
      <c r="N96" s="40"/>
      <c r="O96" s="40"/>
      <c r="P96" s="40"/>
      <c r="Q96" s="40"/>
      <c r="R96" s="40"/>
      <c r="S96" s="40"/>
      <c r="T96" s="40"/>
      <c r="U96" s="40">
        <v>1</v>
      </c>
      <c r="V96"/>
      <c r="W96"/>
      <c r="X96"/>
      <c r="Y96"/>
      <c r="Z96"/>
      <c r="AA96"/>
    </row>
    <row r="97" spans="1:27" x14ac:dyDescent="0.25">
      <c r="A97" s="41" t="s">
        <v>293</v>
      </c>
      <c r="B97" s="122">
        <v>2</v>
      </c>
      <c r="C97" s="122"/>
      <c r="D97" s="67"/>
      <c r="E97" s="67"/>
      <c r="F97" s="67"/>
      <c r="G97" s="67"/>
      <c r="H97" s="40"/>
      <c r="I97" s="40"/>
      <c r="J97" s="40">
        <v>2</v>
      </c>
      <c r="K97" s="40">
        <v>2</v>
      </c>
      <c r="L97" s="40"/>
      <c r="M97" s="40"/>
      <c r="N97" s="40"/>
      <c r="O97" s="40"/>
      <c r="P97" s="40"/>
      <c r="Q97" s="40"/>
      <c r="R97" s="40"/>
      <c r="S97" s="40"/>
      <c r="T97" s="40"/>
      <c r="U97" s="40">
        <v>6</v>
      </c>
      <c r="V97"/>
      <c r="W97"/>
      <c r="X97"/>
      <c r="Y97"/>
      <c r="Z97"/>
      <c r="AA97"/>
    </row>
    <row r="98" spans="1:27" x14ac:dyDescent="0.25">
      <c r="A98" s="41" t="s">
        <v>302</v>
      </c>
      <c r="B98" s="122"/>
      <c r="C98" s="122"/>
      <c r="D98" s="67">
        <v>2</v>
      </c>
      <c r="E98" s="67">
        <v>1</v>
      </c>
      <c r="F98" s="67"/>
      <c r="G98" s="67">
        <v>7</v>
      </c>
      <c r="H98" s="40"/>
      <c r="I98" s="40"/>
      <c r="J98" s="40"/>
      <c r="K98" s="40"/>
      <c r="L98" s="40"/>
      <c r="M98" s="40"/>
      <c r="N98" s="40">
        <v>3</v>
      </c>
      <c r="O98" s="40"/>
      <c r="P98" s="40">
        <v>1</v>
      </c>
      <c r="Q98" s="40"/>
      <c r="R98" s="40"/>
      <c r="S98" s="40"/>
      <c r="T98" s="40">
        <v>6</v>
      </c>
      <c r="U98" s="40">
        <v>20</v>
      </c>
      <c r="V98"/>
      <c r="W98"/>
      <c r="X98"/>
      <c r="Y98"/>
      <c r="Z98"/>
      <c r="AA98"/>
    </row>
    <row r="99" spans="1:27" x14ac:dyDescent="0.25">
      <c r="A99" s="41" t="s">
        <v>317</v>
      </c>
      <c r="B99" s="122">
        <v>2</v>
      </c>
      <c r="C99" s="122">
        <v>2</v>
      </c>
      <c r="D99" s="67"/>
      <c r="E99" s="67"/>
      <c r="F99" s="67"/>
      <c r="G99" s="67"/>
      <c r="H99" s="40"/>
      <c r="I99" s="40"/>
      <c r="J99" s="40"/>
      <c r="K99" s="40"/>
      <c r="L99" s="40">
        <v>7</v>
      </c>
      <c r="M99" s="40"/>
      <c r="N99" s="40"/>
      <c r="O99" s="40"/>
      <c r="P99" s="40"/>
      <c r="Q99" s="40"/>
      <c r="R99" s="40"/>
      <c r="S99" s="40"/>
      <c r="T99" s="40"/>
      <c r="U99" s="40">
        <v>11</v>
      </c>
      <c r="V99"/>
      <c r="W99"/>
      <c r="X99"/>
      <c r="Y99"/>
      <c r="Z99"/>
      <c r="AA99"/>
    </row>
    <row r="100" spans="1:27" x14ac:dyDescent="0.25">
      <c r="A100" s="41" t="s">
        <v>489</v>
      </c>
      <c r="B100" s="122"/>
      <c r="C100" s="122"/>
      <c r="D100" s="67"/>
      <c r="E100" s="67"/>
      <c r="F100" s="67"/>
      <c r="G100" s="67"/>
      <c r="H100" s="40"/>
      <c r="I100" s="40">
        <v>4</v>
      </c>
      <c r="J100" s="40"/>
      <c r="K100" s="40"/>
      <c r="L100" s="40"/>
      <c r="M100" s="40"/>
      <c r="N100" s="40"/>
      <c r="O100" s="40"/>
      <c r="P100" s="40"/>
      <c r="Q100" s="40"/>
      <c r="R100" s="40"/>
      <c r="S100" s="40"/>
      <c r="T100" s="40"/>
      <c r="U100" s="40">
        <v>4</v>
      </c>
      <c r="V100"/>
      <c r="W100"/>
      <c r="X100"/>
      <c r="Y100"/>
      <c r="Z100"/>
      <c r="AA100"/>
    </row>
    <row r="101" spans="1:27" x14ac:dyDescent="0.25">
      <c r="A101" s="41" t="s">
        <v>544</v>
      </c>
      <c r="B101" s="122"/>
      <c r="C101" s="122"/>
      <c r="D101" s="67"/>
      <c r="E101" s="67"/>
      <c r="F101" s="67"/>
      <c r="G101" s="67"/>
      <c r="H101" s="40"/>
      <c r="I101" s="40"/>
      <c r="J101" s="40"/>
      <c r="K101" s="40"/>
      <c r="L101" s="40"/>
      <c r="M101" s="40">
        <v>1</v>
      </c>
      <c r="N101" s="40"/>
      <c r="O101" s="40"/>
      <c r="P101" s="40"/>
      <c r="Q101" s="40"/>
      <c r="R101" s="40"/>
      <c r="S101" s="40"/>
      <c r="T101" s="40"/>
      <c r="U101" s="40">
        <v>1</v>
      </c>
      <c r="V101"/>
      <c r="W101"/>
      <c r="X101"/>
      <c r="Y101"/>
      <c r="Z101"/>
      <c r="AA101"/>
    </row>
    <row r="102" spans="1:27" x14ac:dyDescent="0.25">
      <c r="A102" s="41" t="s">
        <v>582</v>
      </c>
      <c r="B102" s="122"/>
      <c r="C102" s="122"/>
      <c r="D102" s="67"/>
      <c r="E102" s="67"/>
      <c r="F102" s="67"/>
      <c r="G102" s="67"/>
      <c r="H102" s="40"/>
      <c r="I102" s="40"/>
      <c r="J102" s="40"/>
      <c r="K102" s="40"/>
      <c r="L102" s="40">
        <v>1</v>
      </c>
      <c r="M102" s="40"/>
      <c r="N102" s="40"/>
      <c r="O102" s="40"/>
      <c r="P102" s="40"/>
      <c r="Q102" s="40"/>
      <c r="R102" s="40"/>
      <c r="S102" s="40"/>
      <c r="T102" s="40"/>
      <c r="U102" s="40">
        <v>1</v>
      </c>
      <c r="V102"/>
      <c r="W102"/>
      <c r="X102"/>
      <c r="Y102"/>
      <c r="Z102"/>
      <c r="AA102"/>
    </row>
    <row r="103" spans="1:27" x14ac:dyDescent="0.25">
      <c r="A103" s="41" t="s">
        <v>629</v>
      </c>
      <c r="B103" s="122"/>
      <c r="C103" s="122"/>
      <c r="D103" s="67"/>
      <c r="E103" s="67"/>
      <c r="F103" s="67"/>
      <c r="G103" s="67"/>
      <c r="H103" s="40"/>
      <c r="I103" s="40"/>
      <c r="J103" s="40"/>
      <c r="K103" s="40"/>
      <c r="L103" s="40"/>
      <c r="M103" s="40"/>
      <c r="N103" s="40"/>
      <c r="O103" s="40">
        <v>1</v>
      </c>
      <c r="P103" s="40"/>
      <c r="Q103" s="40">
        <v>2</v>
      </c>
      <c r="R103" s="40"/>
      <c r="S103" s="40">
        <v>1</v>
      </c>
      <c r="T103" s="40"/>
      <c r="U103" s="40">
        <v>4</v>
      </c>
      <c r="V103"/>
      <c r="W103"/>
    </row>
    <row r="104" spans="1:27" x14ac:dyDescent="0.25">
      <c r="A104" s="41" t="s">
        <v>407</v>
      </c>
      <c r="B104" s="40">
        <v>4</v>
      </c>
      <c r="C104" s="40">
        <v>2</v>
      </c>
      <c r="D104" s="40">
        <v>2</v>
      </c>
      <c r="E104" s="40">
        <v>1</v>
      </c>
      <c r="F104" s="40">
        <v>1</v>
      </c>
      <c r="G104" s="40">
        <v>8</v>
      </c>
      <c r="H104" s="40">
        <v>4</v>
      </c>
      <c r="I104" s="40">
        <v>4</v>
      </c>
      <c r="J104" s="40">
        <v>2</v>
      </c>
      <c r="K104" s="40">
        <v>2</v>
      </c>
      <c r="L104" s="40">
        <v>12</v>
      </c>
      <c r="M104" s="40">
        <v>2</v>
      </c>
      <c r="N104" s="40">
        <v>3</v>
      </c>
      <c r="O104" s="40">
        <v>2</v>
      </c>
      <c r="P104" s="40">
        <v>1</v>
      </c>
      <c r="Q104" s="40">
        <v>2</v>
      </c>
      <c r="R104" s="40">
        <v>1</v>
      </c>
      <c r="S104" s="40">
        <v>1</v>
      </c>
      <c r="T104" s="40">
        <v>6</v>
      </c>
      <c r="U104" s="40">
        <v>60</v>
      </c>
      <c r="V104"/>
      <c r="W104"/>
    </row>
  </sheetData>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79"/>
  <sheetViews>
    <sheetView showGridLines="0" topLeftCell="O4" zoomScaleNormal="100" workbookViewId="0">
      <selection activeCell="P16" sqref="P16"/>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63" customWidth="1"/>
    <col min="19" max="19" width="12.28515625" style="64"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00"/>
      <c r="B1" s="100"/>
      <c r="C1" s="100"/>
      <c r="D1" s="100"/>
      <c r="E1" s="100"/>
      <c r="F1" s="102" t="s">
        <v>23</v>
      </c>
      <c r="G1" s="103"/>
      <c r="H1" s="103"/>
      <c r="I1" s="103"/>
      <c r="J1" s="103"/>
      <c r="K1" s="103"/>
      <c r="L1" s="103"/>
      <c r="M1" s="103"/>
      <c r="N1" s="103"/>
      <c r="O1" s="103"/>
      <c r="P1" s="103"/>
      <c r="Q1" s="103"/>
      <c r="R1" s="103"/>
      <c r="S1" s="103"/>
      <c r="T1" s="103"/>
      <c r="U1" s="103"/>
      <c r="V1" s="104"/>
    </row>
    <row r="2" spans="1:25" s="4" customFormat="1" ht="18.75" customHeight="1" x14ac:dyDescent="0.2">
      <c r="A2" s="100"/>
      <c r="B2" s="100"/>
      <c r="C2" s="100"/>
      <c r="D2" s="100"/>
      <c r="E2" s="100"/>
      <c r="F2" s="105" t="s">
        <v>16</v>
      </c>
      <c r="G2" s="103"/>
      <c r="H2" s="103"/>
      <c r="I2" s="103"/>
      <c r="J2" s="103"/>
      <c r="K2" s="103"/>
      <c r="L2" s="103"/>
      <c r="M2" s="103"/>
      <c r="N2" s="103"/>
      <c r="O2" s="103"/>
      <c r="P2" s="103"/>
      <c r="Q2" s="103"/>
      <c r="R2" s="103"/>
      <c r="S2" s="103"/>
      <c r="T2" s="103"/>
      <c r="U2" s="103"/>
      <c r="V2" s="104"/>
    </row>
    <row r="3" spans="1:25" s="4" customFormat="1" ht="18.75" customHeight="1" x14ac:dyDescent="0.2">
      <c r="A3" s="100"/>
      <c r="B3" s="100"/>
      <c r="C3" s="100"/>
      <c r="D3" s="100"/>
      <c r="E3" s="100"/>
      <c r="F3" s="105" t="s">
        <v>21</v>
      </c>
      <c r="G3" s="103"/>
      <c r="H3" s="103"/>
      <c r="I3" s="103"/>
      <c r="J3" s="103"/>
      <c r="K3" s="103"/>
      <c r="L3" s="103"/>
      <c r="M3" s="103"/>
      <c r="N3" s="103"/>
      <c r="O3" s="103"/>
      <c r="P3" s="103"/>
      <c r="Q3" s="103"/>
      <c r="R3" s="103"/>
      <c r="S3" s="103"/>
      <c r="T3" s="103"/>
      <c r="U3" s="103"/>
      <c r="V3" s="104"/>
    </row>
    <row r="4" spans="1:25" s="4" customFormat="1" ht="30" customHeight="1" x14ac:dyDescent="0.2">
      <c r="A4" s="100"/>
      <c r="B4" s="100"/>
      <c r="C4" s="100"/>
      <c r="D4" s="100"/>
      <c r="E4" s="100"/>
      <c r="F4" s="101" t="s">
        <v>22</v>
      </c>
      <c r="G4" s="101"/>
      <c r="H4" s="101"/>
      <c r="I4" s="101"/>
      <c r="J4" s="101"/>
      <c r="K4" s="101"/>
      <c r="L4" s="101"/>
      <c r="M4" s="101"/>
      <c r="N4" s="101"/>
      <c r="O4" s="101"/>
      <c r="P4" s="106" t="s">
        <v>24</v>
      </c>
      <c r="Q4" s="107"/>
      <c r="R4" s="107"/>
      <c r="S4" s="108"/>
      <c r="T4" s="108"/>
      <c r="U4" s="108"/>
      <c r="V4" s="109"/>
    </row>
    <row r="5" spans="1:25" s="9" customFormat="1" ht="33.75" customHeight="1" x14ac:dyDescent="0.2">
      <c r="A5" s="99" t="s">
        <v>9</v>
      </c>
      <c r="B5" s="99"/>
      <c r="C5" s="99"/>
      <c r="D5" s="99"/>
      <c r="E5" s="99"/>
      <c r="F5" s="99"/>
      <c r="G5" s="99"/>
      <c r="H5" s="99"/>
      <c r="I5" s="99"/>
      <c r="J5" s="99"/>
      <c r="K5" s="99"/>
      <c r="L5" s="99"/>
      <c r="M5" s="99"/>
      <c r="N5" s="99"/>
      <c r="O5" s="99"/>
      <c r="P5" s="99"/>
      <c r="Q5" s="99"/>
      <c r="R5" s="99"/>
      <c r="S5" s="110" t="s">
        <v>11</v>
      </c>
      <c r="T5" s="110"/>
      <c r="U5" s="110"/>
      <c r="V5" s="110"/>
      <c r="W5" s="110"/>
      <c r="X5" s="110"/>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8" t="s">
        <v>6</v>
      </c>
      <c r="R6" s="58" t="s">
        <v>7</v>
      </c>
      <c r="S6" s="59" t="s">
        <v>12</v>
      </c>
      <c r="T6" s="15" t="s">
        <v>18</v>
      </c>
      <c r="U6" s="11" t="s">
        <v>13</v>
      </c>
      <c r="V6" s="11" t="s">
        <v>14</v>
      </c>
      <c r="W6" s="18" t="s">
        <v>401</v>
      </c>
      <c r="X6" s="18" t="s">
        <v>402</v>
      </c>
    </row>
    <row r="7" spans="1:25" ht="12" customHeight="1" x14ac:dyDescent="0.2">
      <c r="A7" s="19" t="s">
        <v>29</v>
      </c>
      <c r="B7" s="20">
        <v>3</v>
      </c>
      <c r="C7" s="21">
        <v>2016</v>
      </c>
      <c r="D7" s="22" t="s">
        <v>70</v>
      </c>
      <c r="E7" s="22" t="s">
        <v>71</v>
      </c>
      <c r="F7" s="23">
        <v>42045</v>
      </c>
      <c r="G7" s="44" t="s">
        <v>72</v>
      </c>
      <c r="H7" s="22" t="s">
        <v>73</v>
      </c>
      <c r="I7" s="22" t="s">
        <v>74</v>
      </c>
      <c r="J7" s="24" t="s">
        <v>75</v>
      </c>
      <c r="K7" s="8" t="s">
        <v>275</v>
      </c>
      <c r="L7" s="25" t="s">
        <v>276</v>
      </c>
      <c r="M7" s="25" t="s">
        <v>276</v>
      </c>
      <c r="N7" s="25" t="s">
        <v>277</v>
      </c>
      <c r="O7" s="8" t="s">
        <v>278</v>
      </c>
      <c r="P7" s="27" t="s">
        <v>279</v>
      </c>
      <c r="Q7" s="60">
        <v>42614</v>
      </c>
      <c r="R7" s="61">
        <v>44180</v>
      </c>
      <c r="S7" s="61">
        <v>43927</v>
      </c>
      <c r="T7" s="7" t="s">
        <v>391</v>
      </c>
      <c r="U7" s="7" t="s">
        <v>657</v>
      </c>
      <c r="V7" s="7" t="s">
        <v>392</v>
      </c>
      <c r="W7" s="26">
        <v>5</v>
      </c>
      <c r="X7" s="26">
        <v>1</v>
      </c>
      <c r="Y7" s="6"/>
    </row>
    <row r="8" spans="1:25" ht="12" customHeight="1" x14ac:dyDescent="0.2">
      <c r="A8" s="19" t="s">
        <v>30</v>
      </c>
      <c r="B8" s="20">
        <v>1</v>
      </c>
      <c r="C8" s="21">
        <v>2016</v>
      </c>
      <c r="D8" s="22" t="s">
        <v>70</v>
      </c>
      <c r="E8" s="22" t="s">
        <v>71</v>
      </c>
      <c r="F8" s="23">
        <v>42047</v>
      </c>
      <c r="G8" s="44" t="s">
        <v>76</v>
      </c>
      <c r="H8" s="22" t="s">
        <v>77</v>
      </c>
      <c r="I8" s="22" t="s">
        <v>78</v>
      </c>
      <c r="J8" s="24" t="s">
        <v>79</v>
      </c>
      <c r="K8" s="8" t="s">
        <v>275</v>
      </c>
      <c r="L8" s="25" t="s">
        <v>280</v>
      </c>
      <c r="M8" s="26" t="s">
        <v>281</v>
      </c>
      <c r="N8" s="26" t="s">
        <v>277</v>
      </c>
      <c r="O8" s="7" t="s">
        <v>278</v>
      </c>
      <c r="P8" s="27" t="s">
        <v>279</v>
      </c>
      <c r="Q8" s="60">
        <v>42492</v>
      </c>
      <c r="R8" s="61">
        <v>43951</v>
      </c>
      <c r="S8" s="61">
        <v>43927</v>
      </c>
      <c r="T8" s="7" t="s">
        <v>391</v>
      </c>
      <c r="U8" s="7" t="s">
        <v>658</v>
      </c>
      <c r="V8" s="7" t="s">
        <v>392</v>
      </c>
      <c r="W8" s="26">
        <v>5</v>
      </c>
      <c r="X8" s="26">
        <v>1</v>
      </c>
      <c r="Y8" s="6"/>
    </row>
    <row r="9" spans="1:25" ht="12" customHeight="1" x14ac:dyDescent="0.2">
      <c r="A9" s="19" t="s">
        <v>32</v>
      </c>
      <c r="B9" s="20">
        <v>1</v>
      </c>
      <c r="C9" s="21">
        <v>2016</v>
      </c>
      <c r="D9" s="22" t="s">
        <v>70</v>
      </c>
      <c r="E9" s="22" t="s">
        <v>83</v>
      </c>
      <c r="F9" s="23">
        <v>42724</v>
      </c>
      <c r="G9" s="44" t="s">
        <v>84</v>
      </c>
      <c r="H9" s="22" t="s">
        <v>73</v>
      </c>
      <c r="I9" s="22" t="s">
        <v>85</v>
      </c>
      <c r="J9" s="24" t="s">
        <v>86</v>
      </c>
      <c r="K9" s="8" t="s">
        <v>275</v>
      </c>
      <c r="L9" s="25" t="s">
        <v>283</v>
      </c>
      <c r="M9" s="26" t="s">
        <v>284</v>
      </c>
      <c r="N9" s="26" t="s">
        <v>285</v>
      </c>
      <c r="O9" s="7" t="s">
        <v>286</v>
      </c>
      <c r="P9" s="27" t="s">
        <v>287</v>
      </c>
      <c r="Q9" s="60">
        <v>42781</v>
      </c>
      <c r="R9" s="61">
        <v>43951</v>
      </c>
      <c r="S9" s="61">
        <v>43922</v>
      </c>
      <c r="T9" s="7" t="s">
        <v>393</v>
      </c>
      <c r="U9" s="7" t="s">
        <v>596</v>
      </c>
      <c r="V9" s="7" t="s">
        <v>392</v>
      </c>
      <c r="W9" s="26">
        <v>4</v>
      </c>
      <c r="X9" s="26">
        <v>0</v>
      </c>
      <c r="Y9" s="6"/>
    </row>
    <row r="10" spans="1:25" ht="12" customHeight="1" x14ac:dyDescent="0.2">
      <c r="A10" s="19" t="s">
        <v>33</v>
      </c>
      <c r="B10" s="20">
        <v>1</v>
      </c>
      <c r="C10" s="21">
        <v>2017</v>
      </c>
      <c r="D10" s="22" t="s">
        <v>70</v>
      </c>
      <c r="E10" s="22" t="s">
        <v>87</v>
      </c>
      <c r="F10" s="23">
        <v>42646</v>
      </c>
      <c r="G10" s="44" t="s">
        <v>88</v>
      </c>
      <c r="H10" s="22" t="s">
        <v>73</v>
      </c>
      <c r="I10" s="22" t="s">
        <v>89</v>
      </c>
      <c r="J10" s="24" t="s">
        <v>90</v>
      </c>
      <c r="K10" s="8" t="s">
        <v>275</v>
      </c>
      <c r="L10" s="25" t="s">
        <v>288</v>
      </c>
      <c r="M10" s="26" t="s">
        <v>289</v>
      </c>
      <c r="N10" s="26" t="s">
        <v>277</v>
      </c>
      <c r="O10" s="7" t="s">
        <v>278</v>
      </c>
      <c r="P10" s="27" t="s">
        <v>279</v>
      </c>
      <c r="Q10" s="60">
        <v>42850</v>
      </c>
      <c r="R10" s="61">
        <v>44012</v>
      </c>
      <c r="S10" s="61">
        <v>43922</v>
      </c>
      <c r="T10" s="7" t="s">
        <v>393</v>
      </c>
      <c r="U10" s="7" t="s">
        <v>597</v>
      </c>
      <c r="V10" s="7" t="s">
        <v>392</v>
      </c>
      <c r="W10" s="26">
        <v>4</v>
      </c>
      <c r="X10" s="26">
        <v>1</v>
      </c>
      <c r="Y10" s="6"/>
    </row>
    <row r="11" spans="1:25" ht="12" customHeight="1" x14ac:dyDescent="0.2">
      <c r="A11" s="19" t="s">
        <v>35</v>
      </c>
      <c r="B11" s="20">
        <v>1</v>
      </c>
      <c r="C11" s="21">
        <v>2017</v>
      </c>
      <c r="D11" s="22" t="s">
        <v>70</v>
      </c>
      <c r="E11" s="22" t="s">
        <v>434</v>
      </c>
      <c r="F11" s="23">
        <v>42962</v>
      </c>
      <c r="G11" s="44" t="s">
        <v>96</v>
      </c>
      <c r="H11" s="22" t="s">
        <v>73</v>
      </c>
      <c r="I11" s="22" t="s">
        <v>97</v>
      </c>
      <c r="J11" s="24" t="s">
        <v>98</v>
      </c>
      <c r="K11" s="8" t="s">
        <v>275</v>
      </c>
      <c r="L11" s="25" t="s">
        <v>296</v>
      </c>
      <c r="M11" s="26" t="s">
        <v>297</v>
      </c>
      <c r="N11" s="26" t="s">
        <v>277</v>
      </c>
      <c r="O11" s="7" t="s">
        <v>278</v>
      </c>
      <c r="P11" s="27" t="s">
        <v>279</v>
      </c>
      <c r="Q11" s="60">
        <v>42962</v>
      </c>
      <c r="R11" s="61">
        <v>43768</v>
      </c>
      <c r="S11" s="61">
        <v>43922</v>
      </c>
      <c r="T11" s="7" t="s">
        <v>393</v>
      </c>
      <c r="U11" s="7" t="s">
        <v>598</v>
      </c>
      <c r="V11" s="7" t="s">
        <v>457</v>
      </c>
      <c r="W11" s="26">
        <v>3</v>
      </c>
      <c r="X11" s="26">
        <v>0</v>
      </c>
      <c r="Y11" s="6"/>
    </row>
    <row r="12" spans="1:25" ht="12" customHeight="1" x14ac:dyDescent="0.2">
      <c r="A12" s="19" t="s">
        <v>36</v>
      </c>
      <c r="B12" s="20">
        <v>1</v>
      </c>
      <c r="C12" s="21">
        <v>2018</v>
      </c>
      <c r="D12" s="22" t="s">
        <v>70</v>
      </c>
      <c r="E12" s="22" t="s">
        <v>99</v>
      </c>
      <c r="F12" s="23">
        <v>43263</v>
      </c>
      <c r="G12" s="44" t="s">
        <v>100</v>
      </c>
      <c r="H12" s="22" t="s">
        <v>101</v>
      </c>
      <c r="I12" s="22" t="s">
        <v>102</v>
      </c>
      <c r="J12" s="24" t="s">
        <v>103</v>
      </c>
      <c r="K12" s="7" t="s">
        <v>298</v>
      </c>
      <c r="L12" s="25" t="s">
        <v>299</v>
      </c>
      <c r="M12" s="26" t="s">
        <v>300</v>
      </c>
      <c r="N12" s="26" t="s">
        <v>277</v>
      </c>
      <c r="O12" s="7" t="s">
        <v>278</v>
      </c>
      <c r="P12" s="27" t="s">
        <v>279</v>
      </c>
      <c r="Q12" s="60">
        <v>43304</v>
      </c>
      <c r="R12" s="61">
        <v>43921</v>
      </c>
      <c r="S12" s="61">
        <v>43922</v>
      </c>
      <c r="T12" s="7" t="s">
        <v>393</v>
      </c>
      <c r="U12" s="7" t="s">
        <v>599</v>
      </c>
      <c r="V12" s="7" t="s">
        <v>457</v>
      </c>
      <c r="W12" s="26">
        <v>4</v>
      </c>
      <c r="X12" s="26">
        <v>1</v>
      </c>
      <c r="Y12" s="6"/>
    </row>
    <row r="13" spans="1:25" ht="12" customHeight="1" x14ac:dyDescent="0.2">
      <c r="A13" s="19" t="s">
        <v>37</v>
      </c>
      <c r="B13" s="20">
        <v>2</v>
      </c>
      <c r="C13" s="21">
        <v>2018</v>
      </c>
      <c r="D13" s="22" t="s">
        <v>104</v>
      </c>
      <c r="E13" s="22" t="s">
        <v>105</v>
      </c>
      <c r="F13" s="23">
        <v>43364</v>
      </c>
      <c r="G13" s="44" t="s">
        <v>106</v>
      </c>
      <c r="H13" s="22" t="s">
        <v>107</v>
      </c>
      <c r="I13" s="22" t="s">
        <v>108</v>
      </c>
      <c r="J13" s="24" t="s">
        <v>458</v>
      </c>
      <c r="K13" s="8" t="s">
        <v>275</v>
      </c>
      <c r="L13" s="25" t="s">
        <v>459</v>
      </c>
      <c r="M13" s="26">
        <v>0.9</v>
      </c>
      <c r="N13" s="26" t="s">
        <v>302</v>
      </c>
      <c r="O13" s="7" t="s">
        <v>303</v>
      </c>
      <c r="P13" s="27" t="s">
        <v>304</v>
      </c>
      <c r="Q13" s="60">
        <v>43388</v>
      </c>
      <c r="R13" s="61">
        <v>43921</v>
      </c>
      <c r="S13" s="61">
        <v>43928</v>
      </c>
      <c r="T13" s="7" t="s">
        <v>394</v>
      </c>
      <c r="U13" s="7" t="s">
        <v>630</v>
      </c>
      <c r="V13" s="7" t="s">
        <v>392</v>
      </c>
      <c r="W13" s="26">
        <v>1</v>
      </c>
      <c r="X13" s="26">
        <v>1</v>
      </c>
      <c r="Y13" s="6"/>
    </row>
    <row r="14" spans="1:25" ht="12" customHeight="1" x14ac:dyDescent="0.2">
      <c r="A14" s="19" t="s">
        <v>38</v>
      </c>
      <c r="B14" s="20">
        <v>1</v>
      </c>
      <c r="C14" s="21">
        <v>2018</v>
      </c>
      <c r="D14" s="22" t="s">
        <v>70</v>
      </c>
      <c r="E14" s="22" t="s">
        <v>109</v>
      </c>
      <c r="F14" s="23">
        <v>43395</v>
      </c>
      <c r="G14" s="44" t="s">
        <v>110</v>
      </c>
      <c r="H14" s="22" t="s">
        <v>111</v>
      </c>
      <c r="I14" s="22" t="s">
        <v>112</v>
      </c>
      <c r="J14" s="24" t="s">
        <v>113</v>
      </c>
      <c r="K14" s="8" t="s">
        <v>275</v>
      </c>
      <c r="L14" s="25" t="s">
        <v>306</v>
      </c>
      <c r="M14" s="26" t="s">
        <v>307</v>
      </c>
      <c r="N14" s="26" t="s">
        <v>277</v>
      </c>
      <c r="O14" s="7" t="s">
        <v>278</v>
      </c>
      <c r="P14" s="27" t="s">
        <v>279</v>
      </c>
      <c r="Q14" s="60">
        <v>43497</v>
      </c>
      <c r="R14" s="61">
        <v>43951</v>
      </c>
      <c r="S14" s="61">
        <v>43927</v>
      </c>
      <c r="T14" s="7" t="s">
        <v>391</v>
      </c>
      <c r="U14" s="7" t="s">
        <v>659</v>
      </c>
      <c r="V14" s="7" t="s">
        <v>392</v>
      </c>
      <c r="W14" s="26">
        <v>1</v>
      </c>
      <c r="X14" s="26">
        <v>0</v>
      </c>
      <c r="Y14" s="6"/>
    </row>
    <row r="15" spans="1:25" ht="12" customHeight="1" x14ac:dyDescent="0.2">
      <c r="A15" s="19" t="s">
        <v>39</v>
      </c>
      <c r="B15" s="20">
        <v>1</v>
      </c>
      <c r="C15" s="21">
        <v>2018</v>
      </c>
      <c r="D15" s="22" t="s">
        <v>70</v>
      </c>
      <c r="E15" s="22" t="s">
        <v>109</v>
      </c>
      <c r="F15" s="23">
        <v>43395</v>
      </c>
      <c r="G15" s="44" t="s">
        <v>114</v>
      </c>
      <c r="H15" s="22" t="s">
        <v>111</v>
      </c>
      <c r="I15" s="22" t="s">
        <v>115</v>
      </c>
      <c r="J15" s="24" t="s">
        <v>116</v>
      </c>
      <c r="K15" s="8" t="s">
        <v>275</v>
      </c>
      <c r="L15" s="25" t="s">
        <v>308</v>
      </c>
      <c r="M15" s="26" t="s">
        <v>309</v>
      </c>
      <c r="N15" s="26" t="s">
        <v>277</v>
      </c>
      <c r="O15" s="7" t="s">
        <v>278</v>
      </c>
      <c r="P15" s="27" t="s">
        <v>279</v>
      </c>
      <c r="Q15" s="60">
        <v>43497</v>
      </c>
      <c r="R15" s="61">
        <v>44012</v>
      </c>
      <c r="S15" s="61">
        <v>43927</v>
      </c>
      <c r="T15" s="7" t="s">
        <v>391</v>
      </c>
      <c r="U15" s="7" t="s">
        <v>660</v>
      </c>
      <c r="V15" s="7" t="s">
        <v>392</v>
      </c>
      <c r="W15" s="26">
        <v>1</v>
      </c>
      <c r="X15" s="26">
        <v>0</v>
      </c>
      <c r="Y15" s="6"/>
    </row>
    <row r="16" spans="1:25" ht="12" customHeight="1" x14ac:dyDescent="0.2">
      <c r="A16" s="19" t="s">
        <v>40</v>
      </c>
      <c r="B16" s="20">
        <v>4</v>
      </c>
      <c r="C16" s="21">
        <v>2018</v>
      </c>
      <c r="D16" s="22" t="s">
        <v>117</v>
      </c>
      <c r="E16" s="22" t="s">
        <v>431</v>
      </c>
      <c r="F16" s="23">
        <v>43418</v>
      </c>
      <c r="G16" s="44" t="s">
        <v>118</v>
      </c>
      <c r="H16" s="22" t="s">
        <v>107</v>
      </c>
      <c r="I16" s="22" t="s">
        <v>119</v>
      </c>
      <c r="J16" s="24" t="s">
        <v>120</v>
      </c>
      <c r="K16" s="8" t="s">
        <v>275</v>
      </c>
      <c r="L16" s="25" t="s">
        <v>310</v>
      </c>
      <c r="M16" s="26">
        <v>1</v>
      </c>
      <c r="N16" s="26" t="s">
        <v>293</v>
      </c>
      <c r="O16" s="7" t="s">
        <v>293</v>
      </c>
      <c r="P16" s="27" t="s">
        <v>449</v>
      </c>
      <c r="Q16" s="60">
        <v>43466</v>
      </c>
      <c r="R16" s="61">
        <v>43799</v>
      </c>
      <c r="S16" s="61">
        <v>43923</v>
      </c>
      <c r="T16" s="7" t="s">
        <v>391</v>
      </c>
      <c r="U16" s="7" t="s">
        <v>586</v>
      </c>
      <c r="V16" s="7" t="s">
        <v>392</v>
      </c>
      <c r="W16" s="26">
        <v>1</v>
      </c>
      <c r="X16" s="26">
        <v>0</v>
      </c>
      <c r="Y16" s="6"/>
    </row>
    <row r="17" spans="1:25" ht="12" customHeight="1" x14ac:dyDescent="0.2">
      <c r="A17" s="19" t="s">
        <v>40</v>
      </c>
      <c r="B17" s="20">
        <v>5</v>
      </c>
      <c r="C17" s="21">
        <v>2018</v>
      </c>
      <c r="D17" s="22" t="s">
        <v>117</v>
      </c>
      <c r="E17" s="22" t="s">
        <v>431</v>
      </c>
      <c r="F17" s="23">
        <v>43418</v>
      </c>
      <c r="G17" s="44" t="s">
        <v>118</v>
      </c>
      <c r="H17" s="22" t="s">
        <v>107</v>
      </c>
      <c r="I17" s="22" t="s">
        <v>119</v>
      </c>
      <c r="J17" s="24" t="s">
        <v>120</v>
      </c>
      <c r="K17" s="8" t="s">
        <v>275</v>
      </c>
      <c r="L17" s="25" t="s">
        <v>310</v>
      </c>
      <c r="M17" s="26">
        <v>1</v>
      </c>
      <c r="N17" s="26" t="s">
        <v>317</v>
      </c>
      <c r="O17" s="7" t="s">
        <v>317</v>
      </c>
      <c r="P17" s="27" t="s">
        <v>450</v>
      </c>
      <c r="Q17" s="60">
        <v>43466</v>
      </c>
      <c r="R17" s="61">
        <v>43799</v>
      </c>
      <c r="S17" s="61">
        <v>43851</v>
      </c>
      <c r="T17" s="7" t="s">
        <v>395</v>
      </c>
      <c r="U17" s="7" t="s">
        <v>451</v>
      </c>
      <c r="V17" s="7" t="s">
        <v>392</v>
      </c>
      <c r="W17" s="26">
        <v>1</v>
      </c>
      <c r="X17" s="26">
        <v>0</v>
      </c>
      <c r="Y17" s="6"/>
    </row>
    <row r="18" spans="1:25" ht="12" customHeight="1" x14ac:dyDescent="0.2">
      <c r="A18" s="19" t="s">
        <v>40</v>
      </c>
      <c r="B18" s="20">
        <v>6</v>
      </c>
      <c r="C18" s="21">
        <v>2018</v>
      </c>
      <c r="D18" s="22" t="s">
        <v>117</v>
      </c>
      <c r="E18" s="22" t="s">
        <v>431</v>
      </c>
      <c r="F18" s="23">
        <v>43418</v>
      </c>
      <c r="G18" s="44" t="s">
        <v>118</v>
      </c>
      <c r="H18" s="22" t="s">
        <v>107</v>
      </c>
      <c r="I18" s="22" t="s">
        <v>119</v>
      </c>
      <c r="J18" s="24" t="s">
        <v>121</v>
      </c>
      <c r="K18" s="7" t="s">
        <v>298</v>
      </c>
      <c r="L18" s="25" t="s">
        <v>313</v>
      </c>
      <c r="M18" s="26">
        <v>0.8</v>
      </c>
      <c r="N18" s="26" t="s">
        <v>293</v>
      </c>
      <c r="O18" s="7" t="s">
        <v>293</v>
      </c>
      <c r="P18" s="27" t="s">
        <v>449</v>
      </c>
      <c r="Q18" s="60">
        <v>43466</v>
      </c>
      <c r="R18" s="61">
        <v>43799</v>
      </c>
      <c r="S18" s="61">
        <v>43923</v>
      </c>
      <c r="T18" s="7" t="s">
        <v>391</v>
      </c>
      <c r="U18" s="7" t="s">
        <v>587</v>
      </c>
      <c r="V18" s="7" t="s">
        <v>392</v>
      </c>
      <c r="W18" s="26">
        <v>1</v>
      </c>
      <c r="X18" s="26">
        <v>0</v>
      </c>
      <c r="Y18" s="6"/>
    </row>
    <row r="19" spans="1:25" ht="12" customHeight="1" x14ac:dyDescent="0.2">
      <c r="A19" s="19" t="s">
        <v>40</v>
      </c>
      <c r="B19" s="20">
        <v>7</v>
      </c>
      <c r="C19" s="21">
        <v>2018</v>
      </c>
      <c r="D19" s="22" t="s">
        <v>117</v>
      </c>
      <c r="E19" s="22" t="s">
        <v>431</v>
      </c>
      <c r="F19" s="23">
        <v>43418</v>
      </c>
      <c r="G19" s="44" t="s">
        <v>118</v>
      </c>
      <c r="H19" s="22" t="s">
        <v>107</v>
      </c>
      <c r="I19" s="22" t="s">
        <v>119</v>
      </c>
      <c r="J19" s="24" t="s">
        <v>121</v>
      </c>
      <c r="K19" s="7" t="s">
        <v>298</v>
      </c>
      <c r="L19" s="25" t="s">
        <v>313</v>
      </c>
      <c r="M19" s="26">
        <v>0.8</v>
      </c>
      <c r="N19" s="26" t="s">
        <v>317</v>
      </c>
      <c r="O19" s="7" t="s">
        <v>317</v>
      </c>
      <c r="P19" s="27" t="s">
        <v>450</v>
      </c>
      <c r="Q19" s="60">
        <v>43466</v>
      </c>
      <c r="R19" s="61">
        <v>43799</v>
      </c>
      <c r="S19" s="61">
        <v>43839</v>
      </c>
      <c r="T19" s="7" t="s">
        <v>395</v>
      </c>
      <c r="U19" s="7" t="s">
        <v>452</v>
      </c>
      <c r="V19" s="7" t="s">
        <v>392</v>
      </c>
      <c r="W19" s="26">
        <v>1</v>
      </c>
      <c r="X19" s="26">
        <v>0</v>
      </c>
      <c r="Y19" s="6"/>
    </row>
    <row r="20" spans="1:25" ht="12" customHeight="1" x14ac:dyDescent="0.2">
      <c r="A20" s="19" t="s">
        <v>42</v>
      </c>
      <c r="B20" s="20">
        <v>1</v>
      </c>
      <c r="C20" s="21">
        <v>2018</v>
      </c>
      <c r="D20" s="22" t="s">
        <v>117</v>
      </c>
      <c r="E20" s="22" t="s">
        <v>431</v>
      </c>
      <c r="F20" s="23">
        <v>43418</v>
      </c>
      <c r="G20" s="44" t="s">
        <v>126</v>
      </c>
      <c r="H20" s="22" t="s">
        <v>127</v>
      </c>
      <c r="I20" s="22" t="s">
        <v>128</v>
      </c>
      <c r="J20" s="24" t="s">
        <v>129</v>
      </c>
      <c r="K20" s="8" t="s">
        <v>275</v>
      </c>
      <c r="L20" s="25" t="s">
        <v>315</v>
      </c>
      <c r="M20" s="26">
        <v>0.8</v>
      </c>
      <c r="N20" s="26" t="s">
        <v>302</v>
      </c>
      <c r="O20" s="7" t="s">
        <v>303</v>
      </c>
      <c r="P20" s="27" t="s">
        <v>304</v>
      </c>
      <c r="Q20" s="60">
        <v>43466</v>
      </c>
      <c r="R20" s="61">
        <v>43921</v>
      </c>
      <c r="S20" s="61">
        <v>43928</v>
      </c>
      <c r="T20" s="7" t="s">
        <v>394</v>
      </c>
      <c r="U20" s="7" t="s">
        <v>631</v>
      </c>
      <c r="V20" s="7" t="s">
        <v>392</v>
      </c>
      <c r="W20" s="26">
        <v>1</v>
      </c>
      <c r="X20" s="26">
        <v>0</v>
      </c>
      <c r="Y20" s="6"/>
    </row>
    <row r="21" spans="1:25" ht="12" customHeight="1" x14ac:dyDescent="0.2">
      <c r="A21" s="19" t="s">
        <v>44</v>
      </c>
      <c r="B21" s="20">
        <v>2</v>
      </c>
      <c r="C21" s="21">
        <v>2019</v>
      </c>
      <c r="D21" s="22" t="s">
        <v>130</v>
      </c>
      <c r="E21" s="22" t="s">
        <v>131</v>
      </c>
      <c r="F21" s="23">
        <v>43434</v>
      </c>
      <c r="G21" s="44" t="s">
        <v>136</v>
      </c>
      <c r="H21" s="22" t="s">
        <v>133</v>
      </c>
      <c r="I21" s="22" t="s">
        <v>137</v>
      </c>
      <c r="J21" s="24" t="s">
        <v>138</v>
      </c>
      <c r="K21" s="7" t="s">
        <v>298</v>
      </c>
      <c r="L21" s="25" t="s">
        <v>320</v>
      </c>
      <c r="M21" s="26">
        <v>0.95</v>
      </c>
      <c r="N21" s="26" t="s">
        <v>317</v>
      </c>
      <c r="O21" s="7" t="s">
        <v>321</v>
      </c>
      <c r="P21" s="27" t="s">
        <v>322</v>
      </c>
      <c r="Q21" s="60">
        <v>43479</v>
      </c>
      <c r="R21" s="61">
        <v>44012</v>
      </c>
      <c r="S21" s="61">
        <v>43920</v>
      </c>
      <c r="T21" s="7" t="s">
        <v>396</v>
      </c>
      <c r="U21" s="7" t="s">
        <v>649</v>
      </c>
      <c r="V21" s="7" t="s">
        <v>392</v>
      </c>
      <c r="W21" s="26">
        <v>2</v>
      </c>
      <c r="X21" s="26">
        <v>0</v>
      </c>
      <c r="Y21" s="6"/>
    </row>
    <row r="22" spans="1:25" ht="12" customHeight="1" x14ac:dyDescent="0.2">
      <c r="A22" s="19" t="s">
        <v>44</v>
      </c>
      <c r="B22" s="20">
        <v>4</v>
      </c>
      <c r="C22" s="21">
        <v>2019</v>
      </c>
      <c r="D22" s="22" t="s">
        <v>130</v>
      </c>
      <c r="E22" s="22" t="s">
        <v>131</v>
      </c>
      <c r="F22" s="23">
        <v>43434</v>
      </c>
      <c r="G22" s="44" t="s">
        <v>136</v>
      </c>
      <c r="H22" s="22" t="s">
        <v>133</v>
      </c>
      <c r="I22" s="22" t="s">
        <v>137</v>
      </c>
      <c r="J22" s="24" t="s">
        <v>139</v>
      </c>
      <c r="K22" s="7" t="s">
        <v>298</v>
      </c>
      <c r="L22" s="25" t="s">
        <v>323</v>
      </c>
      <c r="M22" s="26">
        <v>0.7</v>
      </c>
      <c r="N22" s="26" t="s">
        <v>317</v>
      </c>
      <c r="O22" s="7" t="s">
        <v>321</v>
      </c>
      <c r="P22" s="27" t="s">
        <v>322</v>
      </c>
      <c r="Q22" s="60">
        <v>43479</v>
      </c>
      <c r="R22" s="61">
        <v>44012</v>
      </c>
      <c r="S22" s="61">
        <v>43920</v>
      </c>
      <c r="T22" s="7" t="s">
        <v>396</v>
      </c>
      <c r="U22" s="7" t="s">
        <v>649</v>
      </c>
      <c r="V22" s="7" t="s">
        <v>392</v>
      </c>
      <c r="W22" s="26">
        <v>2</v>
      </c>
      <c r="X22" s="26">
        <v>0</v>
      </c>
      <c r="Y22" s="6"/>
    </row>
    <row r="23" spans="1:25" ht="12" customHeight="1" x14ac:dyDescent="0.2">
      <c r="A23" s="19" t="s">
        <v>46</v>
      </c>
      <c r="B23" s="20">
        <v>1</v>
      </c>
      <c r="C23" s="21">
        <v>2019</v>
      </c>
      <c r="D23" s="29" t="s">
        <v>151</v>
      </c>
      <c r="E23" s="22" t="s">
        <v>141</v>
      </c>
      <c r="F23" s="23">
        <v>43418</v>
      </c>
      <c r="G23" s="44" t="s">
        <v>152</v>
      </c>
      <c r="H23" s="22" t="s">
        <v>133</v>
      </c>
      <c r="I23" s="22" t="s">
        <v>153</v>
      </c>
      <c r="J23" s="24" t="s">
        <v>154</v>
      </c>
      <c r="K23" s="8" t="s">
        <v>275</v>
      </c>
      <c r="L23" s="25" t="s">
        <v>329</v>
      </c>
      <c r="M23" s="26">
        <v>2</v>
      </c>
      <c r="N23" s="26" t="s">
        <v>317</v>
      </c>
      <c r="O23" s="26" t="s">
        <v>330</v>
      </c>
      <c r="P23" s="27" t="s">
        <v>403</v>
      </c>
      <c r="Q23" s="62">
        <v>43488</v>
      </c>
      <c r="R23" s="61">
        <v>43799</v>
      </c>
      <c r="S23" s="62">
        <v>43924</v>
      </c>
      <c r="T23" s="28" t="s">
        <v>396</v>
      </c>
      <c r="U23" s="28" t="s">
        <v>650</v>
      </c>
      <c r="V23" s="7" t="s">
        <v>457</v>
      </c>
      <c r="W23" s="26">
        <v>1</v>
      </c>
      <c r="X23" s="26">
        <v>0</v>
      </c>
      <c r="Y23" s="6"/>
    </row>
    <row r="24" spans="1:25" ht="12" customHeight="1" x14ac:dyDescent="0.2">
      <c r="A24" s="19" t="s">
        <v>46</v>
      </c>
      <c r="B24" s="20">
        <v>2</v>
      </c>
      <c r="C24" s="21">
        <v>2019</v>
      </c>
      <c r="D24" s="29" t="s">
        <v>151</v>
      </c>
      <c r="E24" s="22" t="s">
        <v>141</v>
      </c>
      <c r="F24" s="23">
        <v>43418</v>
      </c>
      <c r="G24" s="44" t="s">
        <v>152</v>
      </c>
      <c r="H24" s="22" t="s">
        <v>133</v>
      </c>
      <c r="I24" s="25" t="s">
        <v>155</v>
      </c>
      <c r="J24" s="24" t="s">
        <v>156</v>
      </c>
      <c r="K24" s="8" t="s">
        <v>275</v>
      </c>
      <c r="L24" s="25" t="s">
        <v>329</v>
      </c>
      <c r="M24" s="26">
        <v>2</v>
      </c>
      <c r="N24" s="26" t="s">
        <v>317</v>
      </c>
      <c r="O24" s="26" t="s">
        <v>330</v>
      </c>
      <c r="P24" s="27" t="s">
        <v>403</v>
      </c>
      <c r="Q24" s="62">
        <v>43488</v>
      </c>
      <c r="R24" s="61">
        <v>43799</v>
      </c>
      <c r="S24" s="62">
        <v>43924</v>
      </c>
      <c r="T24" s="28" t="s">
        <v>396</v>
      </c>
      <c r="U24" s="28" t="s">
        <v>650</v>
      </c>
      <c r="V24" s="7" t="s">
        <v>457</v>
      </c>
      <c r="W24" s="26">
        <v>1</v>
      </c>
      <c r="X24" s="26">
        <v>0</v>
      </c>
      <c r="Y24" s="6"/>
    </row>
    <row r="25" spans="1:25" ht="12" customHeight="1" x14ac:dyDescent="0.2">
      <c r="A25" s="19" t="s">
        <v>48</v>
      </c>
      <c r="B25" s="20">
        <v>1</v>
      </c>
      <c r="C25" s="21">
        <v>2019</v>
      </c>
      <c r="D25" s="22" t="s">
        <v>91</v>
      </c>
      <c r="E25" s="22" t="s">
        <v>141</v>
      </c>
      <c r="F25" s="23">
        <v>43418</v>
      </c>
      <c r="G25" s="44" t="s">
        <v>160</v>
      </c>
      <c r="H25" s="22" t="s">
        <v>491</v>
      </c>
      <c r="I25" s="22" t="s">
        <v>161</v>
      </c>
      <c r="J25" s="24" t="s">
        <v>162</v>
      </c>
      <c r="K25" s="8" t="s">
        <v>305</v>
      </c>
      <c r="L25" s="25" t="s">
        <v>331</v>
      </c>
      <c r="M25" s="26">
        <v>1</v>
      </c>
      <c r="N25" s="26" t="s">
        <v>317</v>
      </c>
      <c r="O25" s="26" t="s">
        <v>326</v>
      </c>
      <c r="P25" s="27" t="s">
        <v>403</v>
      </c>
      <c r="Q25" s="62">
        <v>43488</v>
      </c>
      <c r="R25" s="61">
        <v>44012</v>
      </c>
      <c r="S25" s="62">
        <v>43888</v>
      </c>
      <c r="T25" s="28" t="s">
        <v>396</v>
      </c>
      <c r="U25" s="28" t="s">
        <v>547</v>
      </c>
      <c r="V25" s="28" t="s">
        <v>392</v>
      </c>
      <c r="W25" s="26">
        <v>1</v>
      </c>
      <c r="X25" s="26">
        <v>0</v>
      </c>
      <c r="Y25" s="6"/>
    </row>
    <row r="26" spans="1:25" ht="12" customHeight="1" x14ac:dyDescent="0.2">
      <c r="A26" s="19" t="s">
        <v>49</v>
      </c>
      <c r="B26" s="20">
        <v>1</v>
      </c>
      <c r="C26" s="21">
        <v>2019</v>
      </c>
      <c r="D26" s="22" t="s">
        <v>91</v>
      </c>
      <c r="E26" s="22" t="s">
        <v>141</v>
      </c>
      <c r="F26" s="23">
        <v>43418</v>
      </c>
      <c r="G26" s="44" t="s">
        <v>163</v>
      </c>
      <c r="H26" s="22" t="s">
        <v>491</v>
      </c>
      <c r="I26" s="22" t="s">
        <v>164</v>
      </c>
      <c r="J26" s="24" t="s">
        <v>165</v>
      </c>
      <c r="K26" s="7" t="s">
        <v>298</v>
      </c>
      <c r="L26" s="25" t="s">
        <v>332</v>
      </c>
      <c r="M26" s="26">
        <v>1</v>
      </c>
      <c r="N26" s="26" t="s">
        <v>317</v>
      </c>
      <c r="O26" s="26" t="s">
        <v>326</v>
      </c>
      <c r="P26" s="27" t="s">
        <v>403</v>
      </c>
      <c r="Q26" s="62">
        <v>43488</v>
      </c>
      <c r="R26" s="61">
        <v>44012</v>
      </c>
      <c r="S26" s="62">
        <v>43888</v>
      </c>
      <c r="T26" s="28" t="s">
        <v>396</v>
      </c>
      <c r="U26" s="28" t="s">
        <v>548</v>
      </c>
      <c r="V26" s="28" t="s">
        <v>392</v>
      </c>
      <c r="W26" s="26">
        <v>1</v>
      </c>
      <c r="X26" s="26">
        <v>0</v>
      </c>
      <c r="Y26" s="6"/>
    </row>
    <row r="27" spans="1:25" ht="12" customHeight="1" x14ac:dyDescent="0.2">
      <c r="A27" s="19" t="s">
        <v>49</v>
      </c>
      <c r="B27" s="20">
        <v>4</v>
      </c>
      <c r="C27" s="21">
        <v>2019</v>
      </c>
      <c r="D27" s="22" t="s">
        <v>91</v>
      </c>
      <c r="E27" s="22" t="s">
        <v>141</v>
      </c>
      <c r="F27" s="23">
        <v>43418</v>
      </c>
      <c r="G27" s="44" t="s">
        <v>163</v>
      </c>
      <c r="H27" s="22" t="s">
        <v>491</v>
      </c>
      <c r="I27" s="22" t="s">
        <v>164</v>
      </c>
      <c r="J27" s="24" t="s">
        <v>167</v>
      </c>
      <c r="K27" s="7" t="s">
        <v>298</v>
      </c>
      <c r="L27" s="25" t="s">
        <v>333</v>
      </c>
      <c r="M27" s="26">
        <v>1</v>
      </c>
      <c r="N27" s="26" t="s">
        <v>317</v>
      </c>
      <c r="O27" s="26" t="s">
        <v>326</v>
      </c>
      <c r="P27" s="27" t="s">
        <v>403</v>
      </c>
      <c r="Q27" s="62">
        <v>43488</v>
      </c>
      <c r="R27" s="61">
        <v>44012</v>
      </c>
      <c r="S27" s="62">
        <v>43888</v>
      </c>
      <c r="T27" s="28" t="s">
        <v>396</v>
      </c>
      <c r="U27" s="28" t="s">
        <v>548</v>
      </c>
      <c r="V27" s="28" t="s">
        <v>392</v>
      </c>
      <c r="W27" s="26">
        <v>1</v>
      </c>
      <c r="X27" s="26">
        <v>0</v>
      </c>
      <c r="Y27" s="6"/>
    </row>
    <row r="28" spans="1:25" ht="12" customHeight="1" x14ac:dyDescent="0.2">
      <c r="A28" s="19" t="s">
        <v>51</v>
      </c>
      <c r="B28" s="20">
        <v>1</v>
      </c>
      <c r="C28" s="21">
        <v>2019</v>
      </c>
      <c r="D28" s="22" t="s">
        <v>70</v>
      </c>
      <c r="E28" s="22" t="s">
        <v>171</v>
      </c>
      <c r="F28" s="23">
        <v>43418</v>
      </c>
      <c r="G28" s="44" t="s">
        <v>172</v>
      </c>
      <c r="H28" s="22" t="s">
        <v>173</v>
      </c>
      <c r="I28" s="22" t="s">
        <v>174</v>
      </c>
      <c r="J28" s="30" t="s">
        <v>175</v>
      </c>
      <c r="K28" s="8" t="s">
        <v>275</v>
      </c>
      <c r="L28" s="25" t="s">
        <v>334</v>
      </c>
      <c r="M28" s="26" t="s">
        <v>335</v>
      </c>
      <c r="N28" s="26" t="s">
        <v>277</v>
      </c>
      <c r="O28" s="26" t="s">
        <v>278</v>
      </c>
      <c r="P28" s="27" t="s">
        <v>279</v>
      </c>
      <c r="Q28" s="62">
        <v>43497</v>
      </c>
      <c r="R28" s="61">
        <v>44012</v>
      </c>
      <c r="S28" s="62">
        <v>43922</v>
      </c>
      <c r="T28" s="28" t="s">
        <v>397</v>
      </c>
      <c r="U28" s="28" t="s">
        <v>600</v>
      </c>
      <c r="V28" s="28" t="s">
        <v>392</v>
      </c>
      <c r="W28" s="26">
        <v>2</v>
      </c>
      <c r="X28" s="26">
        <v>1</v>
      </c>
      <c r="Y28" s="6"/>
    </row>
    <row r="29" spans="1:25" ht="12" customHeight="1" x14ac:dyDescent="0.2">
      <c r="A29" s="19" t="s">
        <v>52</v>
      </c>
      <c r="B29" s="20">
        <v>3</v>
      </c>
      <c r="C29" s="21">
        <v>2019</v>
      </c>
      <c r="D29" s="31" t="s">
        <v>176</v>
      </c>
      <c r="E29" s="22" t="s">
        <v>177</v>
      </c>
      <c r="F29" s="23">
        <v>43528</v>
      </c>
      <c r="G29" s="44" t="s">
        <v>178</v>
      </c>
      <c r="H29" s="22" t="s">
        <v>179</v>
      </c>
      <c r="I29" s="23" t="s">
        <v>180</v>
      </c>
      <c r="J29" s="24" t="s">
        <v>181</v>
      </c>
      <c r="K29" s="7" t="s">
        <v>298</v>
      </c>
      <c r="L29" s="25" t="s">
        <v>336</v>
      </c>
      <c r="M29" s="26">
        <v>1</v>
      </c>
      <c r="N29" s="26" t="s">
        <v>302</v>
      </c>
      <c r="O29" s="26" t="s">
        <v>303</v>
      </c>
      <c r="P29" s="27" t="s">
        <v>304</v>
      </c>
      <c r="Q29" s="62">
        <v>43585</v>
      </c>
      <c r="R29" s="61">
        <v>43861</v>
      </c>
      <c r="S29" s="62">
        <v>43928</v>
      </c>
      <c r="T29" s="28" t="s">
        <v>394</v>
      </c>
      <c r="U29" s="75" t="s">
        <v>632</v>
      </c>
      <c r="V29" s="28" t="s">
        <v>392</v>
      </c>
      <c r="W29" s="26">
        <v>0</v>
      </c>
      <c r="X29" s="26">
        <v>0</v>
      </c>
      <c r="Y29" s="6"/>
    </row>
    <row r="30" spans="1:25" ht="12" customHeight="1" x14ac:dyDescent="0.2">
      <c r="A30" s="19" t="s">
        <v>53</v>
      </c>
      <c r="B30" s="20">
        <v>5</v>
      </c>
      <c r="C30" s="21">
        <v>2019</v>
      </c>
      <c r="D30" s="31" t="s">
        <v>176</v>
      </c>
      <c r="E30" s="22" t="s">
        <v>177</v>
      </c>
      <c r="F30" s="23">
        <v>43528</v>
      </c>
      <c r="G30" s="44" t="s">
        <v>182</v>
      </c>
      <c r="H30" s="23" t="s">
        <v>185</v>
      </c>
      <c r="I30" s="23" t="s">
        <v>180</v>
      </c>
      <c r="J30" s="24" t="s">
        <v>186</v>
      </c>
      <c r="K30" s="7" t="s">
        <v>298</v>
      </c>
      <c r="L30" s="25" t="s">
        <v>339</v>
      </c>
      <c r="M30" s="26">
        <v>0.6</v>
      </c>
      <c r="N30" s="26" t="s">
        <v>302</v>
      </c>
      <c r="O30" s="26" t="s">
        <v>303</v>
      </c>
      <c r="P30" s="27" t="s">
        <v>304</v>
      </c>
      <c r="Q30" s="62">
        <v>43585</v>
      </c>
      <c r="R30" s="61">
        <v>43861</v>
      </c>
      <c r="S30" s="62">
        <v>43928</v>
      </c>
      <c r="T30" s="28" t="s">
        <v>394</v>
      </c>
      <c r="U30" s="75" t="s">
        <v>633</v>
      </c>
      <c r="V30" s="28" t="s">
        <v>392</v>
      </c>
      <c r="W30" s="26">
        <v>0</v>
      </c>
      <c r="X30" s="26">
        <v>0</v>
      </c>
      <c r="Y30" s="6"/>
    </row>
    <row r="31" spans="1:25" ht="12" customHeight="1" x14ac:dyDescent="0.2">
      <c r="A31" s="19" t="s">
        <v>54</v>
      </c>
      <c r="B31" s="20">
        <v>1</v>
      </c>
      <c r="C31" s="21">
        <v>2019</v>
      </c>
      <c r="D31" s="22" t="s">
        <v>187</v>
      </c>
      <c r="E31" s="22" t="s">
        <v>177</v>
      </c>
      <c r="F31" s="23">
        <v>43528</v>
      </c>
      <c r="G31" s="26" t="s">
        <v>188</v>
      </c>
      <c r="H31" s="22" t="s">
        <v>189</v>
      </c>
      <c r="I31" s="22" t="s">
        <v>190</v>
      </c>
      <c r="J31" s="23" t="s">
        <v>191</v>
      </c>
      <c r="K31" s="7" t="s">
        <v>298</v>
      </c>
      <c r="L31" s="25" t="s">
        <v>340</v>
      </c>
      <c r="M31" s="26" t="s">
        <v>341</v>
      </c>
      <c r="N31" s="26" t="s">
        <v>342</v>
      </c>
      <c r="O31" s="26" t="s">
        <v>343</v>
      </c>
      <c r="P31" s="27" t="s">
        <v>344</v>
      </c>
      <c r="Q31" s="62">
        <v>43556</v>
      </c>
      <c r="R31" s="61">
        <v>44012</v>
      </c>
      <c r="S31" s="62">
        <v>43927</v>
      </c>
      <c r="T31" s="28" t="s">
        <v>395</v>
      </c>
      <c r="U31" s="75" t="s">
        <v>588</v>
      </c>
      <c r="V31" s="28" t="s">
        <v>392</v>
      </c>
      <c r="W31" s="26">
        <v>1</v>
      </c>
      <c r="X31" s="26">
        <v>0</v>
      </c>
      <c r="Y31" s="6"/>
    </row>
    <row r="32" spans="1:25" ht="12" customHeight="1" x14ac:dyDescent="0.2">
      <c r="A32" s="19" t="s">
        <v>56</v>
      </c>
      <c r="B32" s="20">
        <v>1</v>
      </c>
      <c r="C32" s="21">
        <v>2019</v>
      </c>
      <c r="D32" s="25" t="s">
        <v>198</v>
      </c>
      <c r="E32" s="22" t="s">
        <v>199</v>
      </c>
      <c r="F32" s="23">
        <v>43528</v>
      </c>
      <c r="G32" s="26" t="s">
        <v>200</v>
      </c>
      <c r="H32" s="22" t="s">
        <v>201</v>
      </c>
      <c r="I32" s="22" t="s">
        <v>202</v>
      </c>
      <c r="J32" s="23" t="s">
        <v>203</v>
      </c>
      <c r="K32" s="7" t="s">
        <v>298</v>
      </c>
      <c r="L32" s="25" t="s">
        <v>347</v>
      </c>
      <c r="M32" s="26">
        <v>1</v>
      </c>
      <c r="N32" s="26" t="s">
        <v>489</v>
      </c>
      <c r="O32" s="26" t="s">
        <v>348</v>
      </c>
      <c r="P32" s="27" t="s">
        <v>349</v>
      </c>
      <c r="Q32" s="62">
        <v>43600</v>
      </c>
      <c r="R32" s="61">
        <v>43965</v>
      </c>
      <c r="S32" s="62"/>
      <c r="T32" s="28"/>
      <c r="U32" s="28"/>
      <c r="V32" s="28" t="s">
        <v>392</v>
      </c>
      <c r="W32" s="26">
        <v>0</v>
      </c>
      <c r="X32" s="26">
        <v>0</v>
      </c>
      <c r="Y32" s="6"/>
    </row>
    <row r="33" spans="1:25" ht="12" customHeight="1" x14ac:dyDescent="0.2">
      <c r="A33" s="19" t="s">
        <v>56</v>
      </c>
      <c r="B33" s="20">
        <v>2</v>
      </c>
      <c r="C33" s="21">
        <v>2019</v>
      </c>
      <c r="D33" s="25" t="s">
        <v>198</v>
      </c>
      <c r="E33" s="22" t="s">
        <v>199</v>
      </c>
      <c r="F33" s="23">
        <v>43528</v>
      </c>
      <c r="G33" s="26" t="s">
        <v>200</v>
      </c>
      <c r="H33" s="22" t="s">
        <v>201</v>
      </c>
      <c r="I33" s="22" t="s">
        <v>204</v>
      </c>
      <c r="J33" s="23" t="s">
        <v>205</v>
      </c>
      <c r="K33" s="8" t="s">
        <v>275</v>
      </c>
      <c r="L33" s="25" t="s">
        <v>350</v>
      </c>
      <c r="M33" s="26">
        <v>1</v>
      </c>
      <c r="N33" s="26" t="s">
        <v>489</v>
      </c>
      <c r="O33" s="26" t="s">
        <v>348</v>
      </c>
      <c r="P33" s="27" t="s">
        <v>349</v>
      </c>
      <c r="Q33" s="62">
        <v>43600</v>
      </c>
      <c r="R33" s="61">
        <v>43965</v>
      </c>
      <c r="S33" s="62"/>
      <c r="T33" s="28"/>
      <c r="U33" s="28"/>
      <c r="V33" s="28" t="s">
        <v>392</v>
      </c>
      <c r="W33" s="26">
        <v>0</v>
      </c>
      <c r="X33" s="26">
        <v>0</v>
      </c>
      <c r="Y33" s="6"/>
    </row>
    <row r="34" spans="1:25" ht="12" customHeight="1" x14ac:dyDescent="0.2">
      <c r="A34" s="19" t="s">
        <v>57</v>
      </c>
      <c r="B34" s="20">
        <v>1</v>
      </c>
      <c r="C34" s="21">
        <v>2019</v>
      </c>
      <c r="D34" s="25" t="s">
        <v>198</v>
      </c>
      <c r="E34" s="22" t="s">
        <v>199</v>
      </c>
      <c r="F34" s="23">
        <v>43528</v>
      </c>
      <c r="G34" s="26" t="s">
        <v>206</v>
      </c>
      <c r="H34" s="22" t="s">
        <v>201</v>
      </c>
      <c r="I34" s="22" t="s">
        <v>207</v>
      </c>
      <c r="J34" s="23" t="s">
        <v>208</v>
      </c>
      <c r="K34" s="7" t="s">
        <v>298</v>
      </c>
      <c r="L34" s="25" t="s">
        <v>350</v>
      </c>
      <c r="M34" s="26">
        <v>1</v>
      </c>
      <c r="N34" s="26" t="s">
        <v>489</v>
      </c>
      <c r="O34" s="26" t="s">
        <v>348</v>
      </c>
      <c r="P34" s="27" t="s">
        <v>349</v>
      </c>
      <c r="Q34" s="62">
        <v>43600</v>
      </c>
      <c r="R34" s="61">
        <v>43965</v>
      </c>
      <c r="S34" s="62"/>
      <c r="T34" s="28"/>
      <c r="U34" s="28"/>
      <c r="V34" s="28" t="s">
        <v>392</v>
      </c>
      <c r="W34" s="26">
        <v>0</v>
      </c>
      <c r="X34" s="26">
        <v>0</v>
      </c>
      <c r="Y34" s="6"/>
    </row>
    <row r="35" spans="1:25" ht="12" customHeight="1" x14ac:dyDescent="0.2">
      <c r="A35" s="19" t="s">
        <v>57</v>
      </c>
      <c r="B35" s="20">
        <v>2</v>
      </c>
      <c r="C35" s="21">
        <v>2019</v>
      </c>
      <c r="D35" s="25" t="s">
        <v>198</v>
      </c>
      <c r="E35" s="22" t="s">
        <v>199</v>
      </c>
      <c r="F35" s="23">
        <v>43528</v>
      </c>
      <c r="G35" s="26" t="s">
        <v>206</v>
      </c>
      <c r="H35" s="22" t="s">
        <v>201</v>
      </c>
      <c r="I35" s="22" t="s">
        <v>207</v>
      </c>
      <c r="J35" s="23" t="s">
        <v>209</v>
      </c>
      <c r="K35" s="8" t="s">
        <v>275</v>
      </c>
      <c r="L35" s="25" t="s">
        <v>351</v>
      </c>
      <c r="M35" s="26">
        <v>1</v>
      </c>
      <c r="N35" s="26" t="s">
        <v>489</v>
      </c>
      <c r="O35" s="26" t="s">
        <v>348</v>
      </c>
      <c r="P35" s="27" t="s">
        <v>349</v>
      </c>
      <c r="Q35" s="62">
        <v>43600</v>
      </c>
      <c r="R35" s="61">
        <v>43965</v>
      </c>
      <c r="S35" s="62"/>
      <c r="T35" s="28"/>
      <c r="U35" s="28"/>
      <c r="V35" s="28" t="s">
        <v>392</v>
      </c>
      <c r="W35" s="26">
        <v>0</v>
      </c>
      <c r="X35" s="26">
        <v>0</v>
      </c>
      <c r="Y35" s="6"/>
    </row>
    <row r="36" spans="1:25" ht="12" customHeight="1" x14ac:dyDescent="0.2">
      <c r="A36" s="19" t="s">
        <v>58</v>
      </c>
      <c r="B36" s="20">
        <v>2</v>
      </c>
      <c r="C36" s="21">
        <v>2019</v>
      </c>
      <c r="D36" s="22" t="s">
        <v>70</v>
      </c>
      <c r="E36" s="22" t="s">
        <v>433</v>
      </c>
      <c r="F36" s="23">
        <v>43586</v>
      </c>
      <c r="G36" s="26" t="s">
        <v>210</v>
      </c>
      <c r="H36" s="22" t="s">
        <v>73</v>
      </c>
      <c r="I36" s="22" t="s">
        <v>211</v>
      </c>
      <c r="J36" s="23" t="s">
        <v>212</v>
      </c>
      <c r="K36" s="8" t="s">
        <v>275</v>
      </c>
      <c r="L36" s="25" t="s">
        <v>352</v>
      </c>
      <c r="M36" s="26" t="s">
        <v>353</v>
      </c>
      <c r="N36" s="26" t="s">
        <v>277</v>
      </c>
      <c r="O36" s="26" t="s">
        <v>278</v>
      </c>
      <c r="P36" s="27" t="s">
        <v>354</v>
      </c>
      <c r="Q36" s="62">
        <v>43626</v>
      </c>
      <c r="R36" s="61">
        <v>43921</v>
      </c>
      <c r="S36" s="62">
        <v>43838</v>
      </c>
      <c r="T36" s="28" t="s">
        <v>393</v>
      </c>
      <c r="U36" s="28" t="s">
        <v>398</v>
      </c>
      <c r="V36" s="28" t="s">
        <v>392</v>
      </c>
      <c r="W36" s="26">
        <v>0</v>
      </c>
      <c r="X36" s="26">
        <v>0</v>
      </c>
      <c r="Y36" s="6"/>
    </row>
    <row r="37" spans="1:25" ht="12" customHeight="1" x14ac:dyDescent="0.2">
      <c r="A37" s="19" t="s">
        <v>59</v>
      </c>
      <c r="B37" s="20">
        <v>1</v>
      </c>
      <c r="C37" s="21">
        <v>2019</v>
      </c>
      <c r="D37" s="22" t="s">
        <v>70</v>
      </c>
      <c r="E37" s="29" t="s">
        <v>213</v>
      </c>
      <c r="F37" s="23">
        <v>43657</v>
      </c>
      <c r="G37" s="45" t="s">
        <v>214</v>
      </c>
      <c r="H37" s="22"/>
      <c r="I37" s="22" t="s">
        <v>215</v>
      </c>
      <c r="J37" s="23" t="s">
        <v>216</v>
      </c>
      <c r="K37" s="7" t="s">
        <v>298</v>
      </c>
      <c r="L37" s="25" t="s">
        <v>355</v>
      </c>
      <c r="M37" s="26" t="s">
        <v>356</v>
      </c>
      <c r="N37" s="26" t="s">
        <v>277</v>
      </c>
      <c r="O37" s="26" t="s">
        <v>278</v>
      </c>
      <c r="P37" s="27" t="s">
        <v>357</v>
      </c>
      <c r="Q37" s="62">
        <v>43664</v>
      </c>
      <c r="R37" s="61">
        <v>43920</v>
      </c>
      <c r="S37" s="62">
        <v>43838</v>
      </c>
      <c r="T37" s="28" t="s">
        <v>399</v>
      </c>
      <c r="U37" s="28" t="s">
        <v>400</v>
      </c>
      <c r="V37" s="28" t="s">
        <v>392</v>
      </c>
      <c r="W37" s="26">
        <v>1</v>
      </c>
      <c r="X37" s="26">
        <v>0</v>
      </c>
      <c r="Y37" s="6"/>
    </row>
    <row r="38" spans="1:25" ht="12" customHeight="1" x14ac:dyDescent="0.2">
      <c r="A38" s="19" t="s">
        <v>60</v>
      </c>
      <c r="B38" s="20">
        <v>1</v>
      </c>
      <c r="C38" s="21">
        <v>2019</v>
      </c>
      <c r="D38" s="22" t="s">
        <v>192</v>
      </c>
      <c r="E38" s="29" t="s">
        <v>213</v>
      </c>
      <c r="F38" s="23">
        <v>43641</v>
      </c>
      <c r="G38" s="45" t="s">
        <v>217</v>
      </c>
      <c r="H38" s="22" t="s">
        <v>218</v>
      </c>
      <c r="I38" s="22" t="s">
        <v>219</v>
      </c>
      <c r="J38" s="23" t="s">
        <v>220</v>
      </c>
      <c r="K38" s="8" t="s">
        <v>275</v>
      </c>
      <c r="L38" s="25" t="s">
        <v>358</v>
      </c>
      <c r="M38" s="26">
        <v>1</v>
      </c>
      <c r="N38" s="26" t="s">
        <v>317</v>
      </c>
      <c r="O38" s="26" t="s">
        <v>326</v>
      </c>
      <c r="P38" s="27" t="s">
        <v>346</v>
      </c>
      <c r="Q38" s="62">
        <v>43682</v>
      </c>
      <c r="R38" s="61">
        <v>43814</v>
      </c>
      <c r="S38" s="62"/>
      <c r="T38" s="28"/>
      <c r="U38" s="28"/>
      <c r="V38" s="28" t="s">
        <v>392</v>
      </c>
      <c r="W38" s="26">
        <v>0</v>
      </c>
      <c r="X38" s="26">
        <v>0</v>
      </c>
      <c r="Y38" s="6"/>
    </row>
    <row r="39" spans="1:25" ht="12" customHeight="1" x14ac:dyDescent="0.2">
      <c r="A39" s="19" t="s">
        <v>60</v>
      </c>
      <c r="B39" s="20">
        <v>2</v>
      </c>
      <c r="C39" s="21">
        <v>2019</v>
      </c>
      <c r="D39" s="22" t="s">
        <v>192</v>
      </c>
      <c r="E39" s="29" t="s">
        <v>213</v>
      </c>
      <c r="F39" s="23">
        <v>43641</v>
      </c>
      <c r="G39" s="45" t="s">
        <v>217</v>
      </c>
      <c r="H39" s="22" t="s">
        <v>218</v>
      </c>
      <c r="I39" s="22" t="s">
        <v>219</v>
      </c>
      <c r="J39" s="23" t="s">
        <v>221</v>
      </c>
      <c r="K39" s="8" t="s">
        <v>275</v>
      </c>
      <c r="L39" s="25" t="s">
        <v>359</v>
      </c>
      <c r="M39" s="26">
        <v>1</v>
      </c>
      <c r="N39" s="26" t="s">
        <v>317</v>
      </c>
      <c r="O39" s="26" t="s">
        <v>326</v>
      </c>
      <c r="P39" s="27" t="s">
        <v>346</v>
      </c>
      <c r="Q39" s="62">
        <v>43669</v>
      </c>
      <c r="R39" s="61">
        <v>43814</v>
      </c>
      <c r="S39" s="62"/>
      <c r="T39" s="28"/>
      <c r="U39" s="28"/>
      <c r="V39" s="28" t="s">
        <v>392</v>
      </c>
      <c r="W39" s="26">
        <v>0</v>
      </c>
      <c r="X39" s="26">
        <v>0</v>
      </c>
      <c r="Y39" s="6"/>
    </row>
    <row r="40" spans="1:25" ht="12" customHeight="1" x14ac:dyDescent="0.2">
      <c r="A40" s="19" t="s">
        <v>61</v>
      </c>
      <c r="B40" s="20">
        <v>3</v>
      </c>
      <c r="C40" s="21">
        <v>2019</v>
      </c>
      <c r="D40" s="22" t="s">
        <v>192</v>
      </c>
      <c r="E40" s="29" t="s">
        <v>213</v>
      </c>
      <c r="F40" s="23">
        <v>43641</v>
      </c>
      <c r="G40" s="26" t="s">
        <v>222</v>
      </c>
      <c r="H40" s="22" t="s">
        <v>498</v>
      </c>
      <c r="I40" s="22" t="s">
        <v>223</v>
      </c>
      <c r="J40" s="23" t="s">
        <v>224</v>
      </c>
      <c r="K40" s="8" t="s">
        <v>360</v>
      </c>
      <c r="L40" s="25" t="s">
        <v>361</v>
      </c>
      <c r="M40" s="26">
        <v>1</v>
      </c>
      <c r="N40" s="26" t="s">
        <v>317</v>
      </c>
      <c r="O40" s="26" t="s">
        <v>326</v>
      </c>
      <c r="P40" s="27" t="s">
        <v>346</v>
      </c>
      <c r="Q40" s="62">
        <v>43682</v>
      </c>
      <c r="R40" s="61">
        <v>43951</v>
      </c>
      <c r="S40" s="62">
        <v>43924</v>
      </c>
      <c r="T40" s="28" t="s">
        <v>396</v>
      </c>
      <c r="U40" s="28" t="s">
        <v>651</v>
      </c>
      <c r="V40" s="7" t="s">
        <v>457</v>
      </c>
      <c r="W40" s="26">
        <v>1</v>
      </c>
      <c r="X40" s="26">
        <v>0</v>
      </c>
      <c r="Y40" s="6"/>
    </row>
    <row r="41" spans="1:25" ht="12" customHeight="1" x14ac:dyDescent="0.2">
      <c r="A41" s="19" t="s">
        <v>61</v>
      </c>
      <c r="B41" s="20">
        <v>4</v>
      </c>
      <c r="C41" s="21">
        <v>2019</v>
      </c>
      <c r="D41" s="22" t="s">
        <v>192</v>
      </c>
      <c r="E41" s="29" t="s">
        <v>213</v>
      </c>
      <c r="F41" s="23">
        <v>43641</v>
      </c>
      <c r="G41" s="26" t="s">
        <v>222</v>
      </c>
      <c r="H41" s="22" t="s">
        <v>498</v>
      </c>
      <c r="I41" s="22" t="s">
        <v>223</v>
      </c>
      <c r="J41" s="23" t="s">
        <v>225</v>
      </c>
      <c r="K41" s="8" t="s">
        <v>360</v>
      </c>
      <c r="L41" s="25" t="s">
        <v>362</v>
      </c>
      <c r="M41" s="26">
        <v>1</v>
      </c>
      <c r="N41" s="26" t="s">
        <v>317</v>
      </c>
      <c r="O41" s="26" t="s">
        <v>326</v>
      </c>
      <c r="P41" s="27" t="s">
        <v>346</v>
      </c>
      <c r="Q41" s="62">
        <v>43682</v>
      </c>
      <c r="R41" s="61">
        <v>43951</v>
      </c>
      <c r="S41" s="62">
        <v>43924</v>
      </c>
      <c r="T41" s="28" t="s">
        <v>396</v>
      </c>
      <c r="U41" s="28" t="s">
        <v>652</v>
      </c>
      <c r="V41" s="7" t="s">
        <v>457</v>
      </c>
      <c r="W41" s="26">
        <v>1</v>
      </c>
      <c r="X41" s="26">
        <v>0</v>
      </c>
      <c r="Y41" s="6"/>
    </row>
    <row r="42" spans="1:25" ht="12" customHeight="1" x14ac:dyDescent="0.2">
      <c r="A42" s="19" t="s">
        <v>65</v>
      </c>
      <c r="B42" s="20">
        <v>1</v>
      </c>
      <c r="C42" s="21">
        <v>2019</v>
      </c>
      <c r="D42" s="25" t="s">
        <v>192</v>
      </c>
      <c r="E42" s="29" t="s">
        <v>229</v>
      </c>
      <c r="F42" s="23">
        <v>43714</v>
      </c>
      <c r="G42" s="26" t="s">
        <v>238</v>
      </c>
      <c r="H42" s="22" t="s">
        <v>239</v>
      </c>
      <c r="I42" s="22" t="s">
        <v>240</v>
      </c>
      <c r="J42" s="23" t="s">
        <v>241</v>
      </c>
      <c r="K42" s="8" t="s">
        <v>275</v>
      </c>
      <c r="L42" s="25" t="s">
        <v>366</v>
      </c>
      <c r="M42" s="26">
        <v>1</v>
      </c>
      <c r="N42" s="26" t="s">
        <v>317</v>
      </c>
      <c r="O42" s="26" t="s">
        <v>326</v>
      </c>
      <c r="P42" s="76" t="s">
        <v>413</v>
      </c>
      <c r="Q42" s="62">
        <v>43714</v>
      </c>
      <c r="R42" s="61">
        <v>43920</v>
      </c>
      <c r="S42" s="62">
        <v>43924</v>
      </c>
      <c r="T42" s="28" t="s">
        <v>396</v>
      </c>
      <c r="U42" s="75" t="s">
        <v>653</v>
      </c>
      <c r="V42" s="7" t="s">
        <v>457</v>
      </c>
      <c r="W42" s="26">
        <v>2</v>
      </c>
      <c r="X42" s="26">
        <v>0</v>
      </c>
      <c r="Y42" s="6"/>
    </row>
    <row r="43" spans="1:25" ht="12" customHeight="1" x14ac:dyDescent="0.2">
      <c r="A43" s="19" t="s">
        <v>66</v>
      </c>
      <c r="B43" s="20">
        <v>1</v>
      </c>
      <c r="C43" s="21">
        <v>2019</v>
      </c>
      <c r="D43" s="25" t="s">
        <v>242</v>
      </c>
      <c r="E43" s="29" t="s">
        <v>243</v>
      </c>
      <c r="F43" s="23">
        <v>43796</v>
      </c>
      <c r="G43" s="26" t="s">
        <v>244</v>
      </c>
      <c r="H43" s="22" t="s">
        <v>245</v>
      </c>
      <c r="I43" s="25" t="s">
        <v>246</v>
      </c>
      <c r="J43" s="23" t="s">
        <v>247</v>
      </c>
      <c r="K43" s="8" t="s">
        <v>275</v>
      </c>
      <c r="L43" s="25" t="s">
        <v>367</v>
      </c>
      <c r="M43" s="26" t="s">
        <v>368</v>
      </c>
      <c r="N43" s="26" t="s">
        <v>293</v>
      </c>
      <c r="O43" s="26" t="s">
        <v>369</v>
      </c>
      <c r="P43" s="27" t="s">
        <v>370</v>
      </c>
      <c r="Q43" s="60">
        <v>43826</v>
      </c>
      <c r="R43" s="61">
        <v>43978</v>
      </c>
      <c r="S43" s="62">
        <v>43923</v>
      </c>
      <c r="T43" s="7" t="s">
        <v>391</v>
      </c>
      <c r="U43" s="75" t="s">
        <v>583</v>
      </c>
      <c r="V43" s="28" t="s">
        <v>392</v>
      </c>
      <c r="W43" s="26">
        <v>0</v>
      </c>
      <c r="X43" s="26">
        <v>0</v>
      </c>
      <c r="Y43" s="6"/>
    </row>
    <row r="44" spans="1:25" ht="12" customHeight="1" x14ac:dyDescent="0.2">
      <c r="A44" s="19" t="s">
        <v>66</v>
      </c>
      <c r="B44" s="20">
        <v>2</v>
      </c>
      <c r="C44" s="21">
        <v>2019</v>
      </c>
      <c r="D44" s="25" t="s">
        <v>242</v>
      </c>
      <c r="E44" s="29" t="s">
        <v>243</v>
      </c>
      <c r="F44" s="23">
        <v>43796</v>
      </c>
      <c r="G44" s="26" t="s">
        <v>244</v>
      </c>
      <c r="H44" s="22" t="s">
        <v>245</v>
      </c>
      <c r="I44" s="25" t="s">
        <v>248</v>
      </c>
      <c r="J44" s="23" t="s">
        <v>249</v>
      </c>
      <c r="K44" s="8" t="s">
        <v>275</v>
      </c>
      <c r="L44" s="25" t="s">
        <v>371</v>
      </c>
      <c r="M44" s="26" t="s">
        <v>372</v>
      </c>
      <c r="N44" s="26" t="s">
        <v>293</v>
      </c>
      <c r="O44" s="26" t="s">
        <v>369</v>
      </c>
      <c r="P44" s="27" t="s">
        <v>373</v>
      </c>
      <c r="Q44" s="60">
        <v>43826</v>
      </c>
      <c r="R44" s="61">
        <v>43978</v>
      </c>
      <c r="S44" s="62">
        <v>43923</v>
      </c>
      <c r="T44" s="7" t="s">
        <v>391</v>
      </c>
      <c r="U44" s="75" t="s">
        <v>584</v>
      </c>
      <c r="V44" s="28" t="s">
        <v>392</v>
      </c>
      <c r="W44" s="26">
        <v>0</v>
      </c>
      <c r="X44" s="26">
        <v>0</v>
      </c>
      <c r="Y44" s="6"/>
    </row>
    <row r="45" spans="1:25" ht="12" customHeight="1" x14ac:dyDescent="0.2">
      <c r="A45" s="19" t="s">
        <v>66</v>
      </c>
      <c r="B45" s="20">
        <v>3</v>
      </c>
      <c r="C45" s="21">
        <v>2019</v>
      </c>
      <c r="D45" s="25" t="s">
        <v>242</v>
      </c>
      <c r="E45" s="29" t="s">
        <v>243</v>
      </c>
      <c r="F45" s="23">
        <v>43796</v>
      </c>
      <c r="G45" s="26" t="s">
        <v>244</v>
      </c>
      <c r="H45" s="22" t="s">
        <v>245</v>
      </c>
      <c r="I45" s="25" t="s">
        <v>250</v>
      </c>
      <c r="J45" s="23" t="s">
        <v>251</v>
      </c>
      <c r="K45" s="8" t="s">
        <v>275</v>
      </c>
      <c r="L45" s="25" t="s">
        <v>374</v>
      </c>
      <c r="M45" s="26" t="s">
        <v>375</v>
      </c>
      <c r="N45" s="26" t="s">
        <v>293</v>
      </c>
      <c r="O45" s="26" t="s">
        <v>369</v>
      </c>
      <c r="P45" s="27" t="s">
        <v>376</v>
      </c>
      <c r="Q45" s="60">
        <v>43826</v>
      </c>
      <c r="R45" s="61">
        <v>43978</v>
      </c>
      <c r="S45" s="62">
        <v>43923</v>
      </c>
      <c r="T45" s="7" t="s">
        <v>391</v>
      </c>
      <c r="U45" s="75" t="s">
        <v>585</v>
      </c>
      <c r="V45" s="7" t="s">
        <v>457</v>
      </c>
      <c r="W45" s="26">
        <v>0</v>
      </c>
      <c r="X45" s="26">
        <v>0</v>
      </c>
      <c r="Y45" s="6"/>
    </row>
    <row r="46" spans="1:25" ht="12" customHeight="1" x14ac:dyDescent="0.2">
      <c r="A46" s="19" t="s">
        <v>67</v>
      </c>
      <c r="B46" s="20">
        <v>3</v>
      </c>
      <c r="C46" s="21">
        <v>2019</v>
      </c>
      <c r="D46" s="25" t="s">
        <v>252</v>
      </c>
      <c r="E46" s="29" t="s">
        <v>253</v>
      </c>
      <c r="F46" s="23">
        <v>43777</v>
      </c>
      <c r="G46" s="26" t="s">
        <v>254</v>
      </c>
      <c r="H46" s="22" t="s">
        <v>255</v>
      </c>
      <c r="I46" s="25" t="s">
        <v>256</v>
      </c>
      <c r="J46" s="32" t="s">
        <v>257</v>
      </c>
      <c r="K46" s="8" t="s">
        <v>275</v>
      </c>
      <c r="L46" s="25" t="s">
        <v>377</v>
      </c>
      <c r="M46" s="26" t="s">
        <v>378</v>
      </c>
      <c r="N46" s="26" t="s">
        <v>379</v>
      </c>
      <c r="O46" s="26" t="s">
        <v>379</v>
      </c>
      <c r="P46" s="27" t="s">
        <v>380</v>
      </c>
      <c r="Q46" s="62">
        <v>43800</v>
      </c>
      <c r="R46" s="61">
        <v>43918</v>
      </c>
      <c r="S46" s="62">
        <v>43927</v>
      </c>
      <c r="T46" s="28" t="s">
        <v>395</v>
      </c>
      <c r="U46" s="75" t="s">
        <v>589</v>
      </c>
      <c r="V46" s="7" t="s">
        <v>457</v>
      </c>
      <c r="W46" s="26">
        <v>0</v>
      </c>
      <c r="X46" s="26">
        <v>0</v>
      </c>
      <c r="Y46" s="6"/>
    </row>
    <row r="47" spans="1:25" ht="12" customHeight="1" x14ac:dyDescent="0.2">
      <c r="A47" s="19" t="s">
        <v>67</v>
      </c>
      <c r="B47" s="20">
        <v>4</v>
      </c>
      <c r="C47" s="21">
        <v>2019</v>
      </c>
      <c r="D47" s="25" t="s">
        <v>252</v>
      </c>
      <c r="E47" s="29" t="s">
        <v>253</v>
      </c>
      <c r="F47" s="23">
        <v>43777</v>
      </c>
      <c r="G47" s="26" t="s">
        <v>254</v>
      </c>
      <c r="H47" s="22" t="s">
        <v>255</v>
      </c>
      <c r="I47" s="25" t="s">
        <v>256</v>
      </c>
      <c r="J47" s="32" t="s">
        <v>258</v>
      </c>
      <c r="K47" s="8" t="s">
        <v>275</v>
      </c>
      <c r="L47" s="25" t="s">
        <v>377</v>
      </c>
      <c r="M47" s="26" t="s">
        <v>381</v>
      </c>
      <c r="N47" s="26" t="s">
        <v>379</v>
      </c>
      <c r="O47" s="26" t="s">
        <v>379</v>
      </c>
      <c r="P47" s="27" t="s">
        <v>380</v>
      </c>
      <c r="Q47" s="62">
        <v>43800</v>
      </c>
      <c r="R47" s="61">
        <v>44042</v>
      </c>
      <c r="S47" s="62"/>
      <c r="T47" s="28"/>
      <c r="U47" s="28"/>
      <c r="V47" s="28" t="s">
        <v>392</v>
      </c>
      <c r="W47" s="26">
        <v>0</v>
      </c>
      <c r="X47" s="26">
        <v>0</v>
      </c>
      <c r="Y47" s="6"/>
    </row>
    <row r="48" spans="1:25" ht="12" customHeight="1" x14ac:dyDescent="0.2">
      <c r="A48" s="19" t="s">
        <v>68</v>
      </c>
      <c r="B48" s="20">
        <v>1</v>
      </c>
      <c r="C48" s="21">
        <v>2019</v>
      </c>
      <c r="D48" s="25" t="s">
        <v>192</v>
      </c>
      <c r="E48" s="29" t="s">
        <v>432</v>
      </c>
      <c r="F48" s="23">
        <v>43812</v>
      </c>
      <c r="G48" s="26" t="s">
        <v>259</v>
      </c>
      <c r="H48" s="22" t="s">
        <v>260</v>
      </c>
      <c r="I48" s="25" t="s">
        <v>261</v>
      </c>
      <c r="J48" s="32" t="s">
        <v>262</v>
      </c>
      <c r="K48" s="8" t="s">
        <v>275</v>
      </c>
      <c r="L48" s="25" t="s">
        <v>382</v>
      </c>
      <c r="M48" s="26">
        <v>1</v>
      </c>
      <c r="N48" s="26" t="s">
        <v>317</v>
      </c>
      <c r="O48" s="26" t="s">
        <v>326</v>
      </c>
      <c r="P48" s="27" t="s">
        <v>383</v>
      </c>
      <c r="Q48" s="62">
        <v>43831</v>
      </c>
      <c r="R48" s="61">
        <v>44012</v>
      </c>
      <c r="S48" s="62">
        <v>43924</v>
      </c>
      <c r="T48" s="28" t="s">
        <v>396</v>
      </c>
      <c r="U48" s="28" t="s">
        <v>654</v>
      </c>
      <c r="V48" s="7" t="s">
        <v>457</v>
      </c>
      <c r="W48" s="26">
        <v>0</v>
      </c>
      <c r="X48" s="26">
        <v>0</v>
      </c>
      <c r="Y48" s="6"/>
    </row>
    <row r="49" spans="1:25" ht="12" customHeight="1" x14ac:dyDescent="0.2">
      <c r="A49" s="19" t="s">
        <v>68</v>
      </c>
      <c r="B49" s="20">
        <v>2</v>
      </c>
      <c r="C49" s="21">
        <v>2019</v>
      </c>
      <c r="D49" s="25" t="s">
        <v>192</v>
      </c>
      <c r="E49" s="29" t="s">
        <v>432</v>
      </c>
      <c r="F49" s="23">
        <v>43812</v>
      </c>
      <c r="G49" s="26" t="s">
        <v>259</v>
      </c>
      <c r="H49" s="22" t="s">
        <v>260</v>
      </c>
      <c r="I49" s="25" t="s">
        <v>263</v>
      </c>
      <c r="J49" s="32" t="s">
        <v>264</v>
      </c>
      <c r="K49" s="8" t="s">
        <v>275</v>
      </c>
      <c r="L49" s="25" t="s">
        <v>384</v>
      </c>
      <c r="M49" s="26">
        <v>1</v>
      </c>
      <c r="N49" s="26" t="s">
        <v>317</v>
      </c>
      <c r="O49" s="26" t="s">
        <v>326</v>
      </c>
      <c r="P49" s="27" t="s">
        <v>385</v>
      </c>
      <c r="Q49" s="62">
        <v>43831</v>
      </c>
      <c r="R49" s="61">
        <v>44012</v>
      </c>
      <c r="S49" s="62"/>
      <c r="T49" s="28"/>
      <c r="U49" s="28"/>
      <c r="V49" s="28" t="s">
        <v>392</v>
      </c>
      <c r="W49" s="26">
        <v>0</v>
      </c>
      <c r="X49" s="26">
        <v>0</v>
      </c>
      <c r="Y49" s="6"/>
    </row>
    <row r="50" spans="1:25" ht="12" customHeight="1" x14ac:dyDescent="0.2">
      <c r="A50" s="19" t="s">
        <v>69</v>
      </c>
      <c r="B50" s="20">
        <v>1</v>
      </c>
      <c r="C50" s="21">
        <v>2019</v>
      </c>
      <c r="D50" s="25" t="s">
        <v>192</v>
      </c>
      <c r="E50" s="29" t="s">
        <v>432</v>
      </c>
      <c r="F50" s="23">
        <v>43812</v>
      </c>
      <c r="G50" s="26" t="s">
        <v>265</v>
      </c>
      <c r="H50" s="22" t="s">
        <v>260</v>
      </c>
      <c r="I50" s="25" t="s">
        <v>266</v>
      </c>
      <c r="J50" s="32" t="s">
        <v>267</v>
      </c>
      <c r="K50" s="8" t="s">
        <v>275</v>
      </c>
      <c r="L50" s="25" t="s">
        <v>386</v>
      </c>
      <c r="M50" s="26">
        <v>1</v>
      </c>
      <c r="N50" s="26" t="s">
        <v>317</v>
      </c>
      <c r="O50" s="26" t="s">
        <v>326</v>
      </c>
      <c r="P50" s="27" t="s">
        <v>387</v>
      </c>
      <c r="Q50" s="62">
        <v>43831</v>
      </c>
      <c r="R50" s="61">
        <v>44012</v>
      </c>
      <c r="S50" s="62"/>
      <c r="T50" s="28"/>
      <c r="U50" s="28"/>
      <c r="V50" s="28" t="s">
        <v>392</v>
      </c>
      <c r="W50" s="26">
        <v>0</v>
      </c>
      <c r="X50" s="26">
        <v>0</v>
      </c>
      <c r="Y50" s="6"/>
    </row>
    <row r="51" spans="1:25" ht="12" customHeight="1" x14ac:dyDescent="0.2">
      <c r="A51" s="19" t="s">
        <v>69</v>
      </c>
      <c r="B51" s="20">
        <v>2</v>
      </c>
      <c r="C51" s="21">
        <v>2019</v>
      </c>
      <c r="D51" s="25" t="s">
        <v>192</v>
      </c>
      <c r="E51" s="29" t="s">
        <v>432</v>
      </c>
      <c r="F51" s="23">
        <v>43812</v>
      </c>
      <c r="G51" s="26" t="s">
        <v>268</v>
      </c>
      <c r="H51" s="22" t="s">
        <v>269</v>
      </c>
      <c r="I51" s="25" t="s">
        <v>270</v>
      </c>
      <c r="J51" s="32" t="s">
        <v>271</v>
      </c>
      <c r="K51" s="8" t="s">
        <v>275</v>
      </c>
      <c r="L51" s="25" t="s">
        <v>388</v>
      </c>
      <c r="M51" s="26">
        <v>1</v>
      </c>
      <c r="N51" s="26" t="s">
        <v>317</v>
      </c>
      <c r="O51" s="26" t="s">
        <v>326</v>
      </c>
      <c r="P51" s="27" t="s">
        <v>389</v>
      </c>
      <c r="Q51" s="62">
        <v>43831</v>
      </c>
      <c r="R51" s="61">
        <v>43890</v>
      </c>
      <c r="S51" s="62">
        <v>43924</v>
      </c>
      <c r="T51" s="28" t="s">
        <v>396</v>
      </c>
      <c r="U51" s="28" t="s">
        <v>655</v>
      </c>
      <c r="V51" s="7" t="s">
        <v>457</v>
      </c>
      <c r="W51" s="26">
        <v>0</v>
      </c>
      <c r="X51" s="26">
        <v>0</v>
      </c>
      <c r="Y51" s="6"/>
    </row>
    <row r="52" spans="1:25" ht="12" customHeight="1" x14ac:dyDescent="0.2">
      <c r="A52" s="19" t="s">
        <v>69</v>
      </c>
      <c r="B52" s="20">
        <v>3</v>
      </c>
      <c r="C52" s="21">
        <v>2019</v>
      </c>
      <c r="D52" s="25" t="s">
        <v>192</v>
      </c>
      <c r="E52" s="29" t="s">
        <v>432</v>
      </c>
      <c r="F52" s="23">
        <v>43812</v>
      </c>
      <c r="G52" s="26" t="s">
        <v>272</v>
      </c>
      <c r="H52" s="22" t="s">
        <v>269</v>
      </c>
      <c r="I52" s="25" t="s">
        <v>273</v>
      </c>
      <c r="J52" s="32" t="s">
        <v>274</v>
      </c>
      <c r="K52" s="8" t="s">
        <v>275</v>
      </c>
      <c r="L52" s="25" t="s">
        <v>390</v>
      </c>
      <c r="M52" s="26">
        <v>1</v>
      </c>
      <c r="N52" s="26" t="s">
        <v>317</v>
      </c>
      <c r="O52" s="26" t="s">
        <v>326</v>
      </c>
      <c r="P52" s="27" t="s">
        <v>389</v>
      </c>
      <c r="Q52" s="62">
        <v>43831</v>
      </c>
      <c r="R52" s="61">
        <v>43890</v>
      </c>
      <c r="S52" s="62">
        <v>43924</v>
      </c>
      <c r="T52" s="28" t="s">
        <v>396</v>
      </c>
      <c r="U52" s="28" t="s">
        <v>656</v>
      </c>
      <c r="V52" s="7" t="s">
        <v>457</v>
      </c>
      <c r="W52" s="26">
        <v>0</v>
      </c>
      <c r="X52" s="26">
        <v>0</v>
      </c>
      <c r="Y52" s="6"/>
    </row>
    <row r="53" spans="1:25" ht="12" customHeight="1" x14ac:dyDescent="0.2">
      <c r="A53" s="19" t="s">
        <v>419</v>
      </c>
      <c r="B53" s="20">
        <v>1</v>
      </c>
      <c r="C53" s="21">
        <v>2020</v>
      </c>
      <c r="D53" s="31" t="s">
        <v>176</v>
      </c>
      <c r="E53" s="29" t="s">
        <v>430</v>
      </c>
      <c r="F53" s="23">
        <v>43741</v>
      </c>
      <c r="G53" s="26" t="s">
        <v>502</v>
      </c>
      <c r="H53" s="22" t="s">
        <v>512</v>
      </c>
      <c r="I53" s="25" t="s">
        <v>516</v>
      </c>
      <c r="J53" s="32" t="s">
        <v>414</v>
      </c>
      <c r="K53" s="8" t="s">
        <v>275</v>
      </c>
      <c r="L53" s="25" t="s">
        <v>420</v>
      </c>
      <c r="M53" s="26">
        <v>1</v>
      </c>
      <c r="N53" s="26" t="s">
        <v>302</v>
      </c>
      <c r="O53" s="26" t="s">
        <v>303</v>
      </c>
      <c r="P53" s="27" t="s">
        <v>425</v>
      </c>
      <c r="Q53" s="62">
        <v>43829</v>
      </c>
      <c r="R53" s="61">
        <v>43890</v>
      </c>
      <c r="S53" s="62">
        <v>43928</v>
      </c>
      <c r="T53" s="28" t="s">
        <v>394</v>
      </c>
      <c r="U53" s="75" t="s">
        <v>634</v>
      </c>
      <c r="V53" s="28" t="s">
        <v>392</v>
      </c>
      <c r="W53" s="26">
        <v>0</v>
      </c>
      <c r="X53" s="26">
        <v>0</v>
      </c>
      <c r="Y53" s="6"/>
    </row>
    <row r="54" spans="1:25" ht="12" customHeight="1" x14ac:dyDescent="0.2">
      <c r="A54" s="19" t="s">
        <v>426</v>
      </c>
      <c r="B54" s="20">
        <v>1</v>
      </c>
      <c r="C54" s="21">
        <v>2020</v>
      </c>
      <c r="D54" s="31" t="s">
        <v>176</v>
      </c>
      <c r="E54" s="29" t="s">
        <v>430</v>
      </c>
      <c r="F54" s="23">
        <v>43741</v>
      </c>
      <c r="G54" s="26" t="s">
        <v>503</v>
      </c>
      <c r="H54" s="22" t="s">
        <v>513</v>
      </c>
      <c r="I54" s="25" t="s">
        <v>517</v>
      </c>
      <c r="J54" s="32" t="s">
        <v>415</v>
      </c>
      <c r="K54" s="8" t="s">
        <v>275</v>
      </c>
      <c r="L54" s="25" t="s">
        <v>421</v>
      </c>
      <c r="M54" s="26">
        <v>1</v>
      </c>
      <c r="N54" s="26" t="s">
        <v>302</v>
      </c>
      <c r="O54" s="26" t="s">
        <v>303</v>
      </c>
      <c r="P54" s="27" t="s">
        <v>425</v>
      </c>
      <c r="Q54" s="62">
        <v>43829</v>
      </c>
      <c r="R54" s="61">
        <v>43921</v>
      </c>
      <c r="S54" s="62">
        <v>43928</v>
      </c>
      <c r="T54" s="28" t="s">
        <v>394</v>
      </c>
      <c r="U54" s="75" t="s">
        <v>635</v>
      </c>
      <c r="V54" s="28" t="s">
        <v>392</v>
      </c>
      <c r="W54" s="26">
        <v>0</v>
      </c>
      <c r="X54" s="26">
        <v>0</v>
      </c>
      <c r="Y54" s="6"/>
    </row>
    <row r="55" spans="1:25" ht="12" customHeight="1" x14ac:dyDescent="0.2">
      <c r="A55" s="19" t="s">
        <v>427</v>
      </c>
      <c r="B55" s="20">
        <v>1</v>
      </c>
      <c r="C55" s="21">
        <v>2020</v>
      </c>
      <c r="D55" s="31" t="s">
        <v>176</v>
      </c>
      <c r="E55" s="29" t="s">
        <v>430</v>
      </c>
      <c r="F55" s="23">
        <v>43741</v>
      </c>
      <c r="G55" s="26" t="s">
        <v>504</v>
      </c>
      <c r="H55" s="22" t="s">
        <v>513</v>
      </c>
      <c r="I55" s="25" t="s">
        <v>517</v>
      </c>
      <c r="J55" s="32" t="s">
        <v>415</v>
      </c>
      <c r="K55" s="8" t="s">
        <v>275</v>
      </c>
      <c r="L55" s="25" t="s">
        <v>421</v>
      </c>
      <c r="M55" s="26">
        <v>1</v>
      </c>
      <c r="N55" s="26" t="s">
        <v>302</v>
      </c>
      <c r="O55" s="26" t="s">
        <v>303</v>
      </c>
      <c r="P55" s="27" t="s">
        <v>425</v>
      </c>
      <c r="Q55" s="62">
        <v>43829</v>
      </c>
      <c r="R55" s="61">
        <v>43921</v>
      </c>
      <c r="S55" s="62">
        <v>43928</v>
      </c>
      <c r="T55" s="28" t="s">
        <v>394</v>
      </c>
      <c r="U55" s="75" t="s">
        <v>636</v>
      </c>
      <c r="V55" s="28" t="s">
        <v>392</v>
      </c>
      <c r="W55" s="26">
        <v>0</v>
      </c>
      <c r="X55" s="26">
        <v>0</v>
      </c>
      <c r="Y55" s="6"/>
    </row>
    <row r="56" spans="1:25" ht="12" customHeight="1" x14ac:dyDescent="0.2">
      <c r="A56" s="19" t="s">
        <v>428</v>
      </c>
      <c r="B56" s="20">
        <v>1</v>
      </c>
      <c r="C56" s="21">
        <v>2020</v>
      </c>
      <c r="D56" s="31" t="s">
        <v>176</v>
      </c>
      <c r="E56" s="29" t="s">
        <v>430</v>
      </c>
      <c r="F56" s="23">
        <v>43741</v>
      </c>
      <c r="G56" s="26" t="s">
        <v>505</v>
      </c>
      <c r="H56" s="22" t="s">
        <v>513</v>
      </c>
      <c r="I56" s="25" t="s">
        <v>518</v>
      </c>
      <c r="J56" s="32" t="s">
        <v>416</v>
      </c>
      <c r="K56" s="8" t="s">
        <v>275</v>
      </c>
      <c r="L56" s="25" t="s">
        <v>422</v>
      </c>
      <c r="M56" s="26">
        <v>1</v>
      </c>
      <c r="N56" s="26" t="s">
        <v>302</v>
      </c>
      <c r="O56" s="26" t="s">
        <v>303</v>
      </c>
      <c r="P56" s="27" t="s">
        <v>425</v>
      </c>
      <c r="Q56" s="62">
        <v>43829</v>
      </c>
      <c r="R56" s="61">
        <v>43921</v>
      </c>
      <c r="S56" s="62">
        <v>43928</v>
      </c>
      <c r="T56" s="28" t="s">
        <v>394</v>
      </c>
      <c r="U56" s="75" t="s">
        <v>637</v>
      </c>
      <c r="V56" s="28" t="s">
        <v>392</v>
      </c>
      <c r="W56" s="26">
        <v>0</v>
      </c>
      <c r="X56" s="26">
        <v>0</v>
      </c>
      <c r="Y56" s="6"/>
    </row>
    <row r="57" spans="1:25" ht="12" customHeight="1" x14ac:dyDescent="0.2">
      <c r="A57" s="19" t="s">
        <v>429</v>
      </c>
      <c r="B57" s="20">
        <v>1</v>
      </c>
      <c r="C57" s="21">
        <v>2020</v>
      </c>
      <c r="D57" s="31" t="s">
        <v>176</v>
      </c>
      <c r="E57" s="29" t="s">
        <v>430</v>
      </c>
      <c r="F57" s="23">
        <v>43741</v>
      </c>
      <c r="G57" s="26" t="s">
        <v>506</v>
      </c>
      <c r="H57" s="22" t="s">
        <v>514</v>
      </c>
      <c r="I57" s="25" t="s">
        <v>519</v>
      </c>
      <c r="J57" s="32" t="s">
        <v>417</v>
      </c>
      <c r="K57" s="8" t="s">
        <v>275</v>
      </c>
      <c r="L57" s="25" t="s">
        <v>423</v>
      </c>
      <c r="M57" s="26">
        <v>1</v>
      </c>
      <c r="N57" s="26" t="s">
        <v>302</v>
      </c>
      <c r="O57" s="26" t="s">
        <v>303</v>
      </c>
      <c r="P57" s="27" t="s">
        <v>425</v>
      </c>
      <c r="Q57" s="62">
        <v>43829</v>
      </c>
      <c r="R57" s="61">
        <v>43921</v>
      </c>
      <c r="S57" s="62">
        <v>43899</v>
      </c>
      <c r="T57" s="28" t="s">
        <v>394</v>
      </c>
      <c r="U57" s="75" t="s">
        <v>552</v>
      </c>
      <c r="V57" s="28" t="s">
        <v>392</v>
      </c>
      <c r="W57" s="26">
        <v>0</v>
      </c>
      <c r="X57" s="26">
        <v>0</v>
      </c>
      <c r="Y57" s="6"/>
    </row>
    <row r="58" spans="1:25" ht="12" customHeight="1" x14ac:dyDescent="0.2">
      <c r="A58" s="19" t="s">
        <v>429</v>
      </c>
      <c r="B58" s="20">
        <v>2</v>
      </c>
      <c r="C58" s="21">
        <v>2020</v>
      </c>
      <c r="D58" s="31" t="s">
        <v>176</v>
      </c>
      <c r="E58" s="29" t="s">
        <v>430</v>
      </c>
      <c r="F58" s="23">
        <v>43741</v>
      </c>
      <c r="G58" s="26" t="s">
        <v>506</v>
      </c>
      <c r="H58" s="22" t="s">
        <v>514</v>
      </c>
      <c r="I58" s="25" t="s">
        <v>519</v>
      </c>
      <c r="J58" s="32" t="s">
        <v>418</v>
      </c>
      <c r="K58" s="8" t="s">
        <v>275</v>
      </c>
      <c r="L58" s="25" t="s">
        <v>424</v>
      </c>
      <c r="M58" s="26">
        <v>0.8</v>
      </c>
      <c r="N58" s="26" t="s">
        <v>302</v>
      </c>
      <c r="O58" s="26" t="s">
        <v>303</v>
      </c>
      <c r="P58" s="27" t="s">
        <v>425</v>
      </c>
      <c r="Q58" s="62">
        <v>43829</v>
      </c>
      <c r="R58" s="61">
        <v>43921</v>
      </c>
      <c r="S58" s="62">
        <v>43928</v>
      </c>
      <c r="T58" s="28" t="s">
        <v>394</v>
      </c>
      <c r="U58" s="75" t="s">
        <v>638</v>
      </c>
      <c r="V58" s="28" t="s">
        <v>392</v>
      </c>
      <c r="W58" s="26">
        <v>0</v>
      </c>
      <c r="X58" s="26">
        <v>0</v>
      </c>
      <c r="Y58" s="6"/>
    </row>
    <row r="59" spans="1:25" ht="12" customHeight="1" x14ac:dyDescent="0.2">
      <c r="A59" s="19" t="s">
        <v>483</v>
      </c>
      <c r="B59" s="20">
        <v>1</v>
      </c>
      <c r="C59" s="21">
        <v>2020</v>
      </c>
      <c r="D59" s="31" t="s">
        <v>176</v>
      </c>
      <c r="E59" s="29" t="s">
        <v>488</v>
      </c>
      <c r="F59" s="23">
        <v>43782</v>
      </c>
      <c r="G59" s="26" t="s">
        <v>507</v>
      </c>
      <c r="H59" s="22" t="s">
        <v>515</v>
      </c>
      <c r="I59" s="25" t="s">
        <v>520</v>
      </c>
      <c r="J59" s="32" t="s">
        <v>461</v>
      </c>
      <c r="K59" s="8" t="s">
        <v>275</v>
      </c>
      <c r="L59" s="25" t="s">
        <v>462</v>
      </c>
      <c r="M59" s="26" t="s">
        <v>463</v>
      </c>
      <c r="N59" s="26" t="s">
        <v>302</v>
      </c>
      <c r="O59" s="26" t="s">
        <v>464</v>
      </c>
      <c r="P59" s="26" t="s">
        <v>465</v>
      </c>
      <c r="Q59" s="62">
        <v>43871</v>
      </c>
      <c r="R59" s="61">
        <v>44196</v>
      </c>
      <c r="S59" s="62">
        <v>43928</v>
      </c>
      <c r="T59" s="28" t="s">
        <v>394</v>
      </c>
      <c r="U59" s="75" t="s">
        <v>639</v>
      </c>
      <c r="V59" s="28" t="s">
        <v>392</v>
      </c>
      <c r="W59" s="26">
        <v>0</v>
      </c>
      <c r="X59" s="26">
        <v>0</v>
      </c>
      <c r="Y59" s="6"/>
    </row>
    <row r="60" spans="1:25" ht="12" customHeight="1" x14ac:dyDescent="0.2">
      <c r="A60" s="19" t="s">
        <v>483</v>
      </c>
      <c r="B60" s="20">
        <v>2</v>
      </c>
      <c r="C60" s="21">
        <v>2020</v>
      </c>
      <c r="D60" s="31" t="s">
        <v>176</v>
      </c>
      <c r="E60" s="29" t="s">
        <v>488</v>
      </c>
      <c r="F60" s="23">
        <v>43782</v>
      </c>
      <c r="G60" s="26" t="s">
        <v>507</v>
      </c>
      <c r="H60" s="22" t="s">
        <v>515</v>
      </c>
      <c r="I60" s="25" t="s">
        <v>520</v>
      </c>
      <c r="J60" s="32" t="s">
        <v>466</v>
      </c>
      <c r="K60" s="8" t="s">
        <v>275</v>
      </c>
      <c r="L60" s="25" t="s">
        <v>301</v>
      </c>
      <c r="M60" s="26" t="s">
        <v>467</v>
      </c>
      <c r="N60" s="26" t="s">
        <v>302</v>
      </c>
      <c r="O60" s="26" t="s">
        <v>464</v>
      </c>
      <c r="P60" s="26" t="s">
        <v>465</v>
      </c>
      <c r="Q60" s="62">
        <v>43871</v>
      </c>
      <c r="R60" s="61">
        <v>44196</v>
      </c>
      <c r="S60" s="62">
        <v>43928</v>
      </c>
      <c r="T60" s="28" t="s">
        <v>394</v>
      </c>
      <c r="U60" s="75" t="s">
        <v>640</v>
      </c>
      <c r="V60" s="28" t="s">
        <v>392</v>
      </c>
      <c r="W60" s="26">
        <v>0</v>
      </c>
      <c r="X60" s="26">
        <v>0</v>
      </c>
      <c r="Y60" s="6"/>
    </row>
    <row r="61" spans="1:25" ht="12" customHeight="1" x14ac:dyDescent="0.2">
      <c r="A61" s="19" t="s">
        <v>483</v>
      </c>
      <c r="B61" s="20">
        <v>3</v>
      </c>
      <c r="C61" s="21">
        <v>2020</v>
      </c>
      <c r="D61" s="31" t="s">
        <v>176</v>
      </c>
      <c r="E61" s="29" t="s">
        <v>488</v>
      </c>
      <c r="F61" s="23">
        <v>43782</v>
      </c>
      <c r="G61" s="26" t="s">
        <v>507</v>
      </c>
      <c r="H61" s="22" t="s">
        <v>515</v>
      </c>
      <c r="I61" s="25" t="s">
        <v>520</v>
      </c>
      <c r="J61" s="32" t="s">
        <v>468</v>
      </c>
      <c r="K61" s="7" t="s">
        <v>298</v>
      </c>
      <c r="L61" s="25" t="s">
        <v>469</v>
      </c>
      <c r="M61" s="26">
        <v>0.8</v>
      </c>
      <c r="N61" s="26" t="s">
        <v>302</v>
      </c>
      <c r="O61" s="26" t="s">
        <v>464</v>
      </c>
      <c r="P61" s="26" t="s">
        <v>465</v>
      </c>
      <c r="Q61" s="62">
        <v>43871</v>
      </c>
      <c r="R61" s="61">
        <v>44196</v>
      </c>
      <c r="S61" s="62">
        <v>43928</v>
      </c>
      <c r="T61" s="28" t="s">
        <v>394</v>
      </c>
      <c r="U61" s="75" t="s">
        <v>641</v>
      </c>
      <c r="V61" s="28" t="s">
        <v>392</v>
      </c>
      <c r="W61" s="26">
        <v>0</v>
      </c>
      <c r="X61" s="26">
        <v>0</v>
      </c>
      <c r="Y61" s="6"/>
    </row>
    <row r="62" spans="1:25" ht="12" customHeight="1" x14ac:dyDescent="0.2">
      <c r="A62" s="19" t="s">
        <v>484</v>
      </c>
      <c r="B62" s="20">
        <v>1</v>
      </c>
      <c r="C62" s="21">
        <v>2020</v>
      </c>
      <c r="D62" s="31" t="s">
        <v>176</v>
      </c>
      <c r="E62" s="29" t="s">
        <v>488</v>
      </c>
      <c r="F62" s="23">
        <v>43782</v>
      </c>
      <c r="G62" s="26" t="s">
        <v>508</v>
      </c>
      <c r="H62" s="22" t="s">
        <v>515</v>
      </c>
      <c r="I62" s="25" t="s">
        <v>521</v>
      </c>
      <c r="J62" s="32" t="s">
        <v>470</v>
      </c>
      <c r="K62" s="8" t="s">
        <v>275</v>
      </c>
      <c r="L62" s="25" t="s">
        <v>471</v>
      </c>
      <c r="M62" s="26">
        <v>1</v>
      </c>
      <c r="N62" s="26" t="s">
        <v>302</v>
      </c>
      <c r="O62" s="26" t="s">
        <v>464</v>
      </c>
      <c r="P62" s="26" t="s">
        <v>465</v>
      </c>
      <c r="Q62" s="62">
        <v>43871</v>
      </c>
      <c r="R62" s="61">
        <v>44043</v>
      </c>
      <c r="S62" s="62">
        <v>43928</v>
      </c>
      <c r="T62" s="28" t="s">
        <v>394</v>
      </c>
      <c r="U62" s="75" t="s">
        <v>642</v>
      </c>
      <c r="V62" s="28" t="s">
        <v>392</v>
      </c>
      <c r="W62" s="26">
        <v>0</v>
      </c>
      <c r="X62" s="26">
        <v>0</v>
      </c>
      <c r="Y62" s="6"/>
    </row>
    <row r="63" spans="1:25" ht="12" customHeight="1" x14ac:dyDescent="0.2">
      <c r="A63" s="19" t="s">
        <v>484</v>
      </c>
      <c r="B63" s="20">
        <v>2</v>
      </c>
      <c r="C63" s="21">
        <v>2020</v>
      </c>
      <c r="D63" s="31" t="s">
        <v>176</v>
      </c>
      <c r="E63" s="29" t="s">
        <v>488</v>
      </c>
      <c r="F63" s="23">
        <v>43782</v>
      </c>
      <c r="G63" s="26" t="s">
        <v>508</v>
      </c>
      <c r="H63" s="22" t="s">
        <v>515</v>
      </c>
      <c r="I63" s="25" t="s">
        <v>521</v>
      </c>
      <c r="J63" s="32" t="s">
        <v>472</v>
      </c>
      <c r="K63" s="7" t="s">
        <v>298</v>
      </c>
      <c r="L63" s="25" t="s">
        <v>473</v>
      </c>
      <c r="M63" s="26">
        <v>1</v>
      </c>
      <c r="N63" s="26" t="s">
        <v>302</v>
      </c>
      <c r="O63" s="26" t="s">
        <v>464</v>
      </c>
      <c r="P63" s="26" t="s">
        <v>465</v>
      </c>
      <c r="Q63" s="62">
        <v>43871</v>
      </c>
      <c r="R63" s="61">
        <v>44043</v>
      </c>
      <c r="S63" s="62">
        <v>43928</v>
      </c>
      <c r="T63" s="28" t="s">
        <v>394</v>
      </c>
      <c r="U63" s="75" t="s">
        <v>643</v>
      </c>
      <c r="V63" s="28" t="s">
        <v>392</v>
      </c>
      <c r="W63" s="26">
        <v>0</v>
      </c>
      <c r="X63" s="26">
        <v>0</v>
      </c>
      <c r="Y63" s="6"/>
    </row>
    <row r="64" spans="1:25" ht="12" customHeight="1" x14ac:dyDescent="0.2">
      <c r="A64" s="19" t="s">
        <v>486</v>
      </c>
      <c r="B64" s="20">
        <v>1</v>
      </c>
      <c r="C64" s="21">
        <v>2020</v>
      </c>
      <c r="D64" s="31" t="s">
        <v>176</v>
      </c>
      <c r="E64" s="29" t="s">
        <v>488</v>
      </c>
      <c r="F64" s="23">
        <v>43782</v>
      </c>
      <c r="G64" s="26" t="s">
        <v>509</v>
      </c>
      <c r="H64" s="22" t="s">
        <v>515</v>
      </c>
      <c r="I64" s="25" t="s">
        <v>524</v>
      </c>
      <c r="J64" s="32" t="s">
        <v>474</v>
      </c>
      <c r="K64" s="8" t="s">
        <v>275</v>
      </c>
      <c r="L64" s="25" t="s">
        <v>475</v>
      </c>
      <c r="M64" s="26">
        <v>1</v>
      </c>
      <c r="N64" s="26" t="s">
        <v>302</v>
      </c>
      <c r="O64" s="26" t="s">
        <v>464</v>
      </c>
      <c r="P64" s="26" t="s">
        <v>465</v>
      </c>
      <c r="Q64" s="62">
        <v>43871</v>
      </c>
      <c r="R64" s="61">
        <v>44043</v>
      </c>
      <c r="S64" s="62">
        <v>43928</v>
      </c>
      <c r="T64" s="28" t="s">
        <v>394</v>
      </c>
      <c r="U64" s="75" t="s">
        <v>644</v>
      </c>
      <c r="V64" s="28" t="s">
        <v>392</v>
      </c>
      <c r="W64" s="26">
        <v>0</v>
      </c>
      <c r="X64" s="26">
        <v>0</v>
      </c>
      <c r="Y64" s="6"/>
    </row>
    <row r="65" spans="1:25" ht="12" customHeight="1" x14ac:dyDescent="0.2">
      <c r="A65" s="19" t="s">
        <v>486</v>
      </c>
      <c r="B65" s="20">
        <v>2</v>
      </c>
      <c r="C65" s="21">
        <v>2020</v>
      </c>
      <c r="D65" s="31" t="s">
        <v>176</v>
      </c>
      <c r="E65" s="29" t="s">
        <v>488</v>
      </c>
      <c r="F65" s="23">
        <v>43782</v>
      </c>
      <c r="G65" s="26" t="s">
        <v>509</v>
      </c>
      <c r="H65" s="22" t="s">
        <v>515</v>
      </c>
      <c r="I65" s="25" t="s">
        <v>524</v>
      </c>
      <c r="J65" s="32" t="s">
        <v>476</v>
      </c>
      <c r="K65" s="8" t="s">
        <v>275</v>
      </c>
      <c r="L65" s="25" t="s">
        <v>477</v>
      </c>
      <c r="M65" s="26">
        <v>2</v>
      </c>
      <c r="N65" s="26" t="s">
        <v>302</v>
      </c>
      <c r="O65" s="26" t="s">
        <v>464</v>
      </c>
      <c r="P65" s="26" t="s">
        <v>465</v>
      </c>
      <c r="Q65" s="62">
        <v>43871</v>
      </c>
      <c r="R65" s="61">
        <v>44196</v>
      </c>
      <c r="S65" s="62">
        <v>43928</v>
      </c>
      <c r="T65" s="28" t="s">
        <v>394</v>
      </c>
      <c r="U65" s="75" t="s">
        <v>645</v>
      </c>
      <c r="V65" s="28" t="s">
        <v>392</v>
      </c>
      <c r="W65" s="26">
        <v>0</v>
      </c>
      <c r="X65" s="26">
        <v>0</v>
      </c>
      <c r="Y65" s="6"/>
    </row>
    <row r="66" spans="1:25" ht="12" customHeight="1" x14ac:dyDescent="0.2">
      <c r="A66" s="19" t="s">
        <v>485</v>
      </c>
      <c r="B66" s="20">
        <v>1</v>
      </c>
      <c r="C66" s="21">
        <v>2020</v>
      </c>
      <c r="D66" s="31" t="s">
        <v>176</v>
      </c>
      <c r="E66" s="29" t="s">
        <v>488</v>
      </c>
      <c r="F66" s="23">
        <v>43782</v>
      </c>
      <c r="G66" s="26" t="s">
        <v>510</v>
      </c>
      <c r="H66" s="22" t="s">
        <v>515</v>
      </c>
      <c r="I66" s="25" t="s">
        <v>522</v>
      </c>
      <c r="J66" s="32" t="s">
        <v>478</v>
      </c>
      <c r="K66" s="8" t="s">
        <v>275</v>
      </c>
      <c r="L66" s="25" t="s">
        <v>477</v>
      </c>
      <c r="M66" s="26">
        <v>6</v>
      </c>
      <c r="N66" s="26" t="s">
        <v>302</v>
      </c>
      <c r="O66" s="26" t="s">
        <v>464</v>
      </c>
      <c r="P66" s="26" t="s">
        <v>465</v>
      </c>
      <c r="Q66" s="62">
        <v>43871</v>
      </c>
      <c r="R66" s="61">
        <v>44075</v>
      </c>
      <c r="S66" s="62">
        <v>43928</v>
      </c>
      <c r="T66" s="28" t="s">
        <v>394</v>
      </c>
      <c r="U66" s="75" t="s">
        <v>646</v>
      </c>
      <c r="V66" s="28" t="s">
        <v>392</v>
      </c>
      <c r="W66" s="26">
        <v>0</v>
      </c>
      <c r="X66" s="26">
        <v>0</v>
      </c>
      <c r="Y66" s="6"/>
    </row>
    <row r="67" spans="1:25" ht="12" customHeight="1" x14ac:dyDescent="0.2">
      <c r="A67" s="19" t="s">
        <v>487</v>
      </c>
      <c r="B67" s="20">
        <v>1</v>
      </c>
      <c r="C67" s="21">
        <v>2020</v>
      </c>
      <c r="D67" s="31" t="s">
        <v>176</v>
      </c>
      <c r="E67" s="29" t="s">
        <v>488</v>
      </c>
      <c r="F67" s="23">
        <v>43782</v>
      </c>
      <c r="G67" s="26" t="s">
        <v>511</v>
      </c>
      <c r="H67" s="22" t="s">
        <v>515</v>
      </c>
      <c r="I67" s="25" t="s">
        <v>523</v>
      </c>
      <c r="J67" s="32" t="s">
        <v>479</v>
      </c>
      <c r="K67" s="7" t="s">
        <v>298</v>
      </c>
      <c r="L67" s="25" t="s">
        <v>480</v>
      </c>
      <c r="M67" s="26">
        <v>1</v>
      </c>
      <c r="N67" s="26" t="s">
        <v>302</v>
      </c>
      <c r="O67" s="26" t="s">
        <v>464</v>
      </c>
      <c r="P67" s="26" t="s">
        <v>465</v>
      </c>
      <c r="Q67" s="62">
        <v>43871</v>
      </c>
      <c r="R67" s="61">
        <v>44196</v>
      </c>
      <c r="S67" s="62">
        <v>43928</v>
      </c>
      <c r="T67" s="28" t="s">
        <v>394</v>
      </c>
      <c r="U67" s="75" t="s">
        <v>647</v>
      </c>
      <c r="V67" s="28" t="s">
        <v>392</v>
      </c>
      <c r="W67" s="26">
        <v>0</v>
      </c>
      <c r="X67" s="26">
        <v>0</v>
      </c>
      <c r="Y67" s="6"/>
    </row>
    <row r="68" spans="1:25" ht="12" customHeight="1" x14ac:dyDescent="0.2">
      <c r="A68" s="19" t="s">
        <v>487</v>
      </c>
      <c r="B68" s="20">
        <v>2</v>
      </c>
      <c r="C68" s="21">
        <v>2020</v>
      </c>
      <c r="D68" s="31" t="s">
        <v>176</v>
      </c>
      <c r="E68" s="29" t="s">
        <v>488</v>
      </c>
      <c r="F68" s="23">
        <v>43782</v>
      </c>
      <c r="G68" s="26" t="s">
        <v>511</v>
      </c>
      <c r="H68" s="22" t="s">
        <v>515</v>
      </c>
      <c r="I68" s="25" t="s">
        <v>523</v>
      </c>
      <c r="J68" s="32" t="s">
        <v>481</v>
      </c>
      <c r="K68" s="8" t="s">
        <v>275</v>
      </c>
      <c r="L68" s="25" t="s">
        <v>482</v>
      </c>
      <c r="M68" s="26">
        <v>4</v>
      </c>
      <c r="N68" s="26" t="s">
        <v>302</v>
      </c>
      <c r="O68" s="26" t="s">
        <v>464</v>
      </c>
      <c r="P68" s="26" t="s">
        <v>465</v>
      </c>
      <c r="Q68" s="62">
        <v>43871</v>
      </c>
      <c r="R68" s="61">
        <v>44196</v>
      </c>
      <c r="S68" s="62">
        <v>43928</v>
      </c>
      <c r="T68" s="28" t="s">
        <v>394</v>
      </c>
      <c r="U68" s="75" t="s">
        <v>647</v>
      </c>
      <c r="V68" s="28" t="s">
        <v>392</v>
      </c>
      <c r="W68" s="26">
        <v>0</v>
      </c>
      <c r="X68" s="26">
        <v>0</v>
      </c>
      <c r="Y68" s="6"/>
    </row>
    <row r="69" spans="1:25" ht="12" customHeight="1" x14ac:dyDescent="0.2">
      <c r="A69" s="19" t="s">
        <v>537</v>
      </c>
      <c r="B69" s="20">
        <v>1</v>
      </c>
      <c r="C69" s="21">
        <v>2020</v>
      </c>
      <c r="D69" s="31" t="s">
        <v>538</v>
      </c>
      <c r="E69" s="29" t="s">
        <v>539</v>
      </c>
      <c r="F69" s="23">
        <v>43822</v>
      </c>
      <c r="G69" s="26" t="s">
        <v>527</v>
      </c>
      <c r="H69" s="22" t="s">
        <v>528</v>
      </c>
      <c r="I69" s="25" t="s">
        <v>529</v>
      </c>
      <c r="J69" s="32" t="s">
        <v>530</v>
      </c>
      <c r="K69" s="8" t="s">
        <v>531</v>
      </c>
      <c r="L69" s="25" t="s">
        <v>532</v>
      </c>
      <c r="M69" s="26">
        <v>1</v>
      </c>
      <c r="N69" s="26" t="s">
        <v>379</v>
      </c>
      <c r="O69" s="26" t="s">
        <v>379</v>
      </c>
      <c r="P69" s="26" t="s">
        <v>380</v>
      </c>
      <c r="Q69" s="62">
        <v>43850</v>
      </c>
      <c r="R69" s="61">
        <v>43920</v>
      </c>
      <c r="S69" s="62">
        <v>43927</v>
      </c>
      <c r="T69" s="28" t="s">
        <v>395</v>
      </c>
      <c r="U69" s="28" t="s">
        <v>590</v>
      </c>
      <c r="V69" s="7" t="s">
        <v>457</v>
      </c>
      <c r="W69" s="26">
        <v>0</v>
      </c>
      <c r="X69" s="26">
        <v>0</v>
      </c>
      <c r="Y69" s="6"/>
    </row>
    <row r="70" spans="1:25" ht="12" customHeight="1" x14ac:dyDescent="0.2">
      <c r="A70" s="19" t="s">
        <v>537</v>
      </c>
      <c r="B70" s="20">
        <v>2</v>
      </c>
      <c r="C70" s="21">
        <v>2020</v>
      </c>
      <c r="D70" s="31" t="s">
        <v>538</v>
      </c>
      <c r="E70" s="29" t="s">
        <v>539</v>
      </c>
      <c r="F70" s="23">
        <v>43822</v>
      </c>
      <c r="G70" s="26" t="s">
        <v>527</v>
      </c>
      <c r="H70" s="22" t="s">
        <v>528</v>
      </c>
      <c r="I70" s="25" t="s">
        <v>529</v>
      </c>
      <c r="J70" s="32" t="s">
        <v>533</v>
      </c>
      <c r="K70" s="8" t="s">
        <v>298</v>
      </c>
      <c r="L70" s="25" t="s">
        <v>534</v>
      </c>
      <c r="M70" s="26">
        <v>1</v>
      </c>
      <c r="N70" s="26" t="s">
        <v>379</v>
      </c>
      <c r="O70" s="26" t="s">
        <v>379</v>
      </c>
      <c r="P70" s="26" t="s">
        <v>380</v>
      </c>
      <c r="Q70" s="62">
        <v>43905</v>
      </c>
      <c r="R70" s="61">
        <v>43951</v>
      </c>
      <c r="S70" s="62">
        <v>43920</v>
      </c>
      <c r="T70" s="28" t="s">
        <v>395</v>
      </c>
      <c r="U70" s="28" t="s">
        <v>591</v>
      </c>
      <c r="V70" s="28" t="s">
        <v>392</v>
      </c>
      <c r="W70" s="26">
        <v>0</v>
      </c>
      <c r="X70" s="26">
        <v>0</v>
      </c>
      <c r="Y70" s="6"/>
    </row>
    <row r="71" spans="1:25" ht="12" customHeight="1" x14ac:dyDescent="0.2">
      <c r="A71" s="19" t="s">
        <v>537</v>
      </c>
      <c r="B71" s="20">
        <v>3</v>
      </c>
      <c r="C71" s="21">
        <v>2020</v>
      </c>
      <c r="D71" s="31" t="s">
        <v>538</v>
      </c>
      <c r="E71" s="29" t="s">
        <v>539</v>
      </c>
      <c r="F71" s="23">
        <v>43822</v>
      </c>
      <c r="G71" s="26" t="s">
        <v>527</v>
      </c>
      <c r="H71" s="22" t="s">
        <v>528</v>
      </c>
      <c r="I71" s="25" t="s">
        <v>529</v>
      </c>
      <c r="J71" s="32" t="s">
        <v>535</v>
      </c>
      <c r="K71" s="8" t="s">
        <v>531</v>
      </c>
      <c r="L71" s="25" t="s">
        <v>536</v>
      </c>
      <c r="M71" s="26">
        <v>1</v>
      </c>
      <c r="N71" s="26" t="s">
        <v>379</v>
      </c>
      <c r="O71" s="26" t="s">
        <v>379</v>
      </c>
      <c r="P71" s="26" t="s">
        <v>380</v>
      </c>
      <c r="Q71" s="62">
        <v>43952</v>
      </c>
      <c r="R71" s="61">
        <v>44073</v>
      </c>
      <c r="S71" s="62"/>
      <c r="T71" s="28"/>
      <c r="U71" s="28"/>
      <c r="V71" s="28" t="s">
        <v>392</v>
      </c>
      <c r="W71" s="26">
        <v>0</v>
      </c>
      <c r="X71" s="26">
        <v>0</v>
      </c>
      <c r="Y71" s="6"/>
    </row>
    <row r="72" spans="1:25" ht="12" customHeight="1" x14ac:dyDescent="0.2">
      <c r="A72" s="19" t="s">
        <v>543</v>
      </c>
      <c r="B72" s="20">
        <v>1</v>
      </c>
      <c r="C72" s="21">
        <v>2020</v>
      </c>
      <c r="D72" s="31" t="s">
        <v>538</v>
      </c>
      <c r="E72" s="29" t="s">
        <v>539</v>
      </c>
      <c r="F72" s="23">
        <v>43822</v>
      </c>
      <c r="G72" s="26" t="s">
        <v>540</v>
      </c>
      <c r="H72" s="22" t="s">
        <v>541</v>
      </c>
      <c r="I72" s="25" t="s">
        <v>593</v>
      </c>
      <c r="J72" s="32" t="s">
        <v>594</v>
      </c>
      <c r="K72" s="8" t="s">
        <v>531</v>
      </c>
      <c r="L72" s="25" t="s">
        <v>595</v>
      </c>
      <c r="M72" s="26">
        <v>1</v>
      </c>
      <c r="N72" s="26" t="s">
        <v>544</v>
      </c>
      <c r="O72" s="26" t="s">
        <v>544</v>
      </c>
      <c r="P72" s="26" t="s">
        <v>542</v>
      </c>
      <c r="Q72" s="62">
        <v>43832</v>
      </c>
      <c r="R72" s="62">
        <v>44042</v>
      </c>
      <c r="S72" s="62">
        <v>43893</v>
      </c>
      <c r="T72" s="28" t="s">
        <v>395</v>
      </c>
      <c r="U72" s="28" t="s">
        <v>592</v>
      </c>
      <c r="V72" s="28" t="s">
        <v>392</v>
      </c>
      <c r="W72" s="26">
        <v>1</v>
      </c>
      <c r="X72" s="26">
        <v>1</v>
      </c>
      <c r="Y72" s="6"/>
    </row>
    <row r="73" spans="1:25" ht="12" customHeight="1" x14ac:dyDescent="0.2">
      <c r="A73" s="19" t="s">
        <v>572</v>
      </c>
      <c r="B73" s="20">
        <v>1</v>
      </c>
      <c r="C73" s="21">
        <v>2020</v>
      </c>
      <c r="D73" s="31" t="s">
        <v>575</v>
      </c>
      <c r="E73" s="29" t="s">
        <v>577</v>
      </c>
      <c r="F73" s="23">
        <v>43901</v>
      </c>
      <c r="G73" s="26" t="s">
        <v>578</v>
      </c>
      <c r="H73" s="22" t="s">
        <v>561</v>
      </c>
      <c r="I73" s="25" t="s">
        <v>562</v>
      </c>
      <c r="J73" s="32" t="s">
        <v>563</v>
      </c>
      <c r="K73" s="8" t="s">
        <v>305</v>
      </c>
      <c r="L73" s="25" t="s">
        <v>564</v>
      </c>
      <c r="M73" s="26">
        <v>1</v>
      </c>
      <c r="N73" s="26" t="s">
        <v>293</v>
      </c>
      <c r="O73" s="26" t="s">
        <v>581</v>
      </c>
      <c r="P73" s="26" t="s">
        <v>565</v>
      </c>
      <c r="Q73" s="62">
        <v>43908</v>
      </c>
      <c r="R73" s="62">
        <v>43980</v>
      </c>
      <c r="S73" s="62"/>
      <c r="T73" s="28"/>
      <c r="U73" s="28"/>
      <c r="V73" s="28" t="s">
        <v>392</v>
      </c>
      <c r="W73" s="26">
        <v>0</v>
      </c>
      <c r="X73" s="26">
        <v>0</v>
      </c>
      <c r="Y73" s="6"/>
    </row>
    <row r="74" spans="1:25" ht="12" customHeight="1" x14ac:dyDescent="0.2">
      <c r="A74" s="19" t="s">
        <v>573</v>
      </c>
      <c r="B74" s="20">
        <v>1</v>
      </c>
      <c r="C74" s="21">
        <v>2020</v>
      </c>
      <c r="D74" s="31" t="s">
        <v>575</v>
      </c>
      <c r="E74" s="29" t="s">
        <v>577</v>
      </c>
      <c r="F74" s="23">
        <v>43901</v>
      </c>
      <c r="G74" s="26" t="s">
        <v>579</v>
      </c>
      <c r="H74" s="22" t="s">
        <v>561</v>
      </c>
      <c r="I74" s="25" t="s">
        <v>566</v>
      </c>
      <c r="J74" s="32" t="s">
        <v>563</v>
      </c>
      <c r="K74" s="8" t="s">
        <v>305</v>
      </c>
      <c r="L74" s="25" t="s">
        <v>564</v>
      </c>
      <c r="M74" s="26">
        <v>1</v>
      </c>
      <c r="N74" s="26" t="s">
        <v>293</v>
      </c>
      <c r="O74" s="26" t="s">
        <v>581</v>
      </c>
      <c r="P74" s="26" t="s">
        <v>565</v>
      </c>
      <c r="Q74" s="62">
        <v>43908</v>
      </c>
      <c r="R74" s="62">
        <v>43980</v>
      </c>
      <c r="S74" s="62"/>
      <c r="T74" s="28"/>
      <c r="U74" s="28"/>
      <c r="V74" s="28" t="s">
        <v>392</v>
      </c>
      <c r="W74" s="26">
        <v>0</v>
      </c>
      <c r="X74" s="26">
        <v>0</v>
      </c>
      <c r="Y74" s="6"/>
    </row>
    <row r="75" spans="1:25" ht="12" customHeight="1" x14ac:dyDescent="0.2">
      <c r="A75" s="19" t="s">
        <v>574</v>
      </c>
      <c r="B75" s="20">
        <v>1</v>
      </c>
      <c r="C75" s="21">
        <v>2020</v>
      </c>
      <c r="D75" s="31" t="s">
        <v>576</v>
      </c>
      <c r="E75" s="29" t="s">
        <v>577</v>
      </c>
      <c r="F75" s="23">
        <v>43901</v>
      </c>
      <c r="G75" s="26" t="s">
        <v>580</v>
      </c>
      <c r="H75" s="22" t="s">
        <v>567</v>
      </c>
      <c r="I75" s="25" t="s">
        <v>568</v>
      </c>
      <c r="J75" s="32" t="s">
        <v>569</v>
      </c>
      <c r="K75" s="8" t="s">
        <v>570</v>
      </c>
      <c r="L75" s="25" t="s">
        <v>564</v>
      </c>
      <c r="M75" s="26">
        <v>1</v>
      </c>
      <c r="N75" s="26" t="s">
        <v>582</v>
      </c>
      <c r="O75" s="26" t="s">
        <v>582</v>
      </c>
      <c r="P75" s="26" t="s">
        <v>571</v>
      </c>
      <c r="Q75" s="62">
        <v>43903</v>
      </c>
      <c r="R75" s="62">
        <v>44012</v>
      </c>
      <c r="S75" s="62"/>
      <c r="T75" s="28"/>
      <c r="U75" s="28"/>
      <c r="V75" s="28" t="s">
        <v>392</v>
      </c>
      <c r="W75" s="26">
        <v>0</v>
      </c>
      <c r="X75" s="26">
        <v>0</v>
      </c>
      <c r="Y75" s="6"/>
    </row>
    <row r="76" spans="1:25" ht="12" customHeight="1" x14ac:dyDescent="0.2">
      <c r="A76" s="19" t="s">
        <v>625</v>
      </c>
      <c r="B76" s="20">
        <v>1</v>
      </c>
      <c r="C76" s="21">
        <v>2020</v>
      </c>
      <c r="D76" s="31" t="s">
        <v>601</v>
      </c>
      <c r="E76" s="29" t="s">
        <v>229</v>
      </c>
      <c r="F76" s="23">
        <v>43921</v>
      </c>
      <c r="G76" s="26" t="s">
        <v>602</v>
      </c>
      <c r="H76" s="22" t="s">
        <v>603</v>
      </c>
      <c r="I76" s="25" t="s">
        <v>604</v>
      </c>
      <c r="J76" s="32" t="s">
        <v>605</v>
      </c>
      <c r="K76" s="8" t="s">
        <v>298</v>
      </c>
      <c r="L76" s="25" t="s">
        <v>606</v>
      </c>
      <c r="M76" s="26">
        <v>1</v>
      </c>
      <c r="N76" s="26" t="s">
        <v>629</v>
      </c>
      <c r="O76" s="45" t="s">
        <v>648</v>
      </c>
      <c r="P76" s="26" t="s">
        <v>607</v>
      </c>
      <c r="Q76" s="62">
        <v>43917</v>
      </c>
      <c r="R76" s="62">
        <v>44073</v>
      </c>
      <c r="S76" s="62"/>
      <c r="T76" s="28"/>
      <c r="U76" s="28"/>
      <c r="V76" s="28" t="s">
        <v>392</v>
      </c>
      <c r="W76" s="26">
        <v>0</v>
      </c>
      <c r="X76" s="26">
        <v>0</v>
      </c>
      <c r="Y76" s="6"/>
    </row>
    <row r="77" spans="1:25" ht="12" customHeight="1" x14ac:dyDescent="0.2">
      <c r="A77" s="19" t="s">
        <v>626</v>
      </c>
      <c r="B77" s="20">
        <v>1</v>
      </c>
      <c r="C77" s="21">
        <v>2020</v>
      </c>
      <c r="D77" s="31" t="s">
        <v>601</v>
      </c>
      <c r="E77" s="29" t="s">
        <v>229</v>
      </c>
      <c r="F77" s="23">
        <v>43921</v>
      </c>
      <c r="G77" s="26" t="s">
        <v>608</v>
      </c>
      <c r="H77" s="22" t="s">
        <v>609</v>
      </c>
      <c r="I77" s="25" t="s">
        <v>610</v>
      </c>
      <c r="J77" s="32" t="s">
        <v>611</v>
      </c>
      <c r="K77" s="8" t="s">
        <v>305</v>
      </c>
      <c r="L77" s="25" t="s">
        <v>612</v>
      </c>
      <c r="M77" s="26">
        <v>0.9</v>
      </c>
      <c r="N77" s="26" t="s">
        <v>629</v>
      </c>
      <c r="O77" s="45" t="s">
        <v>648</v>
      </c>
      <c r="P77" s="26" t="s">
        <v>613</v>
      </c>
      <c r="Q77" s="62">
        <v>43917</v>
      </c>
      <c r="R77" s="62">
        <v>44104</v>
      </c>
      <c r="S77" s="62"/>
      <c r="T77" s="28"/>
      <c r="U77" s="28"/>
      <c r="V77" s="28" t="s">
        <v>392</v>
      </c>
      <c r="W77" s="26">
        <v>0</v>
      </c>
      <c r="X77" s="26">
        <v>0</v>
      </c>
      <c r="Y77" s="6"/>
    </row>
    <row r="78" spans="1:25" ht="12" customHeight="1" x14ac:dyDescent="0.2">
      <c r="A78" s="19" t="s">
        <v>627</v>
      </c>
      <c r="B78" s="20">
        <v>1</v>
      </c>
      <c r="C78" s="21">
        <v>2020</v>
      </c>
      <c r="D78" s="31" t="s">
        <v>601</v>
      </c>
      <c r="E78" s="29" t="s">
        <v>229</v>
      </c>
      <c r="F78" s="23">
        <v>43921</v>
      </c>
      <c r="G78" s="26" t="s">
        <v>614</v>
      </c>
      <c r="H78" s="22" t="s">
        <v>615</v>
      </c>
      <c r="I78" s="25" t="s">
        <v>616</v>
      </c>
      <c r="J78" s="32" t="s">
        <v>617</v>
      </c>
      <c r="K78" s="8" t="s">
        <v>305</v>
      </c>
      <c r="L78" s="25" t="s">
        <v>618</v>
      </c>
      <c r="M78" s="26">
        <v>1</v>
      </c>
      <c r="N78" s="26" t="s">
        <v>629</v>
      </c>
      <c r="O78" s="45" t="s">
        <v>648</v>
      </c>
      <c r="P78" s="26" t="s">
        <v>613</v>
      </c>
      <c r="Q78" s="62">
        <v>43917</v>
      </c>
      <c r="R78" s="62">
        <v>44195</v>
      </c>
      <c r="S78" s="62"/>
      <c r="T78" s="28"/>
      <c r="U78" s="28"/>
      <c r="V78" s="28" t="s">
        <v>392</v>
      </c>
      <c r="W78" s="26">
        <v>0</v>
      </c>
      <c r="X78" s="26">
        <v>0</v>
      </c>
      <c r="Y78" s="6"/>
    </row>
    <row r="79" spans="1:25" ht="12" customHeight="1" x14ac:dyDescent="0.2">
      <c r="A79" s="19" t="s">
        <v>628</v>
      </c>
      <c r="B79" s="20">
        <v>1</v>
      </c>
      <c r="C79" s="21">
        <v>2020</v>
      </c>
      <c r="D79" s="31" t="s">
        <v>601</v>
      </c>
      <c r="E79" s="29" t="s">
        <v>619</v>
      </c>
      <c r="F79" s="23">
        <v>43921</v>
      </c>
      <c r="G79" s="26" t="s">
        <v>620</v>
      </c>
      <c r="H79" s="22" t="s">
        <v>621</v>
      </c>
      <c r="I79" s="25" t="s">
        <v>622</v>
      </c>
      <c r="J79" s="32" t="s">
        <v>623</v>
      </c>
      <c r="K79" s="8" t="s">
        <v>305</v>
      </c>
      <c r="L79" s="25" t="s">
        <v>624</v>
      </c>
      <c r="M79" s="26">
        <v>1</v>
      </c>
      <c r="N79" s="26" t="s">
        <v>629</v>
      </c>
      <c r="O79" s="45" t="s">
        <v>648</v>
      </c>
      <c r="P79" s="26" t="s">
        <v>613</v>
      </c>
      <c r="Q79" s="62">
        <v>43917</v>
      </c>
      <c r="R79" s="62">
        <v>44104</v>
      </c>
      <c r="S79" s="62"/>
      <c r="T79" s="28"/>
      <c r="U79" s="28"/>
      <c r="V79" s="28" t="s">
        <v>392</v>
      </c>
      <c r="W79" s="26">
        <v>0</v>
      </c>
      <c r="X79" s="26">
        <v>0</v>
      </c>
      <c r="Y79" s="6"/>
    </row>
  </sheetData>
  <autoFilter ref="A6:Y79"/>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22"/>
    <dataValidation allowBlank="1" showInputMessage="1" showErrorMessage="1" promptTitle="Acciones a emprendes" prompt="Las acciones deben estar enfocadas a eliminar la causa detectada, debe ser realizable en un período de tiempo no superior a doce (12) meses" sqref="J7:J22"/>
    <dataValidation allowBlank="1" showInputMessage="1" showErrorMessage="1" promptTitle="Fecha de cumplimiento" prompt="Las fechas de cumplimiento deben ser reales no superar los doce (12) meses" sqref="R7:R22"/>
    <dataValidation allowBlank="1" showInputMessage="1" showErrorMessage="1" promptTitle="Indicador" prompt="Aplicable, coherente y medible" sqref="L7:L22"/>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topLeftCell="K13" workbookViewId="0">
      <selection activeCell="R35" sqref="R35"/>
    </sheetView>
  </sheetViews>
  <sheetFormatPr baseColWidth="10" defaultRowHeight="12.75" x14ac:dyDescent="0.2"/>
  <cols>
    <col min="7" max="7" width="11.42578125" style="77"/>
    <col min="19" max="19" width="11.42578125" style="79"/>
    <col min="20" max="20" width="11.42578125" style="80"/>
  </cols>
  <sheetData>
    <row r="1" spans="1:25" ht="15.75" x14ac:dyDescent="0.25">
      <c r="A1" s="70" t="s">
        <v>409</v>
      </c>
      <c r="T1" s="80" t="s">
        <v>11</v>
      </c>
    </row>
    <row r="2" spans="1:25" s="9" customFormat="1" ht="49.5" customHeight="1" x14ac:dyDescent="0.2">
      <c r="A2" s="65" t="s">
        <v>525</v>
      </c>
      <c r="B2" s="65" t="s">
        <v>28</v>
      </c>
      <c r="C2" s="65" t="s">
        <v>27</v>
      </c>
      <c r="D2" s="65" t="s">
        <v>26</v>
      </c>
      <c r="E2" s="65" t="s">
        <v>17</v>
      </c>
      <c r="F2" s="65" t="s">
        <v>0</v>
      </c>
      <c r="G2" s="58" t="s">
        <v>8</v>
      </c>
      <c r="H2" s="16" t="s">
        <v>10</v>
      </c>
      <c r="I2" s="65" t="s">
        <v>20</v>
      </c>
      <c r="J2" s="65" t="s">
        <v>19</v>
      </c>
      <c r="K2" s="65" t="s">
        <v>1</v>
      </c>
      <c r="L2" s="65" t="s">
        <v>15</v>
      </c>
      <c r="M2" s="65" t="s">
        <v>2</v>
      </c>
      <c r="N2" s="65" t="s">
        <v>3</v>
      </c>
      <c r="O2" s="65" t="s">
        <v>25</v>
      </c>
      <c r="P2" s="65" t="s">
        <v>4</v>
      </c>
      <c r="Q2" s="58" t="s">
        <v>5</v>
      </c>
      <c r="R2" s="58" t="s">
        <v>6</v>
      </c>
      <c r="S2" s="58" t="s">
        <v>7</v>
      </c>
      <c r="T2" s="81" t="s">
        <v>12</v>
      </c>
      <c r="U2" s="66" t="s">
        <v>18</v>
      </c>
      <c r="V2" s="66" t="s">
        <v>13</v>
      </c>
      <c r="W2" s="66" t="s">
        <v>14</v>
      </c>
      <c r="X2" s="66" t="s">
        <v>401</v>
      </c>
      <c r="Y2" s="74" t="s">
        <v>402</v>
      </c>
    </row>
    <row r="3" spans="1:25" s="3" customFormat="1" ht="12" customHeight="1" x14ac:dyDescent="0.2">
      <c r="A3" s="19" t="s">
        <v>526</v>
      </c>
      <c r="B3" s="20" t="s">
        <v>31</v>
      </c>
      <c r="C3" s="21">
        <v>2</v>
      </c>
      <c r="D3" s="22">
        <v>2016</v>
      </c>
      <c r="E3" s="22" t="s">
        <v>70</v>
      </c>
      <c r="F3" s="23" t="s">
        <v>435</v>
      </c>
      <c r="G3" s="78">
        <v>42594</v>
      </c>
      <c r="H3" s="22" t="s">
        <v>80</v>
      </c>
      <c r="I3" s="22" t="s">
        <v>73</v>
      </c>
      <c r="J3" s="24" t="s">
        <v>81</v>
      </c>
      <c r="K3" s="7" t="s">
        <v>82</v>
      </c>
      <c r="L3" s="25" t="s">
        <v>275</v>
      </c>
      <c r="M3" s="26" t="s">
        <v>282</v>
      </c>
      <c r="N3" s="26">
        <v>2</v>
      </c>
      <c r="O3" s="7" t="s">
        <v>277</v>
      </c>
      <c r="P3" s="27" t="s">
        <v>278</v>
      </c>
      <c r="Q3" s="60" t="s">
        <v>279</v>
      </c>
      <c r="R3" s="61">
        <v>42594</v>
      </c>
      <c r="S3" s="61">
        <v>43861</v>
      </c>
      <c r="T3" s="61">
        <v>43868</v>
      </c>
      <c r="U3" s="7" t="s">
        <v>393</v>
      </c>
      <c r="V3" s="7" t="s">
        <v>456</v>
      </c>
      <c r="W3" s="26" t="s">
        <v>457</v>
      </c>
      <c r="X3" s="26">
        <v>5</v>
      </c>
      <c r="Y3" s="26">
        <v>0</v>
      </c>
    </row>
    <row r="4" spans="1:25" s="3" customFormat="1" ht="12" customHeight="1" x14ac:dyDescent="0.2">
      <c r="A4" s="19" t="s">
        <v>526</v>
      </c>
      <c r="B4" s="20" t="s">
        <v>34</v>
      </c>
      <c r="C4" s="21">
        <v>11</v>
      </c>
      <c r="D4" s="22">
        <v>2017</v>
      </c>
      <c r="E4" s="22" t="s">
        <v>91</v>
      </c>
      <c r="F4" s="23" t="s">
        <v>92</v>
      </c>
      <c r="G4" s="78">
        <v>42947</v>
      </c>
      <c r="H4" s="22" t="s">
        <v>93</v>
      </c>
      <c r="I4" s="22" t="s">
        <v>73</v>
      </c>
      <c r="J4" s="24" t="s">
        <v>94</v>
      </c>
      <c r="K4" s="7" t="s">
        <v>95</v>
      </c>
      <c r="L4" s="25" t="s">
        <v>290</v>
      </c>
      <c r="M4" s="26" t="s">
        <v>291</v>
      </c>
      <c r="N4" s="26" t="s">
        <v>292</v>
      </c>
      <c r="O4" s="7" t="s">
        <v>293</v>
      </c>
      <c r="P4" s="27" t="s">
        <v>294</v>
      </c>
      <c r="Q4" s="60" t="s">
        <v>295</v>
      </c>
      <c r="R4" s="61">
        <v>42979</v>
      </c>
      <c r="S4" s="61">
        <v>43815</v>
      </c>
      <c r="T4" s="61">
        <v>43868</v>
      </c>
      <c r="U4" s="7" t="s">
        <v>391</v>
      </c>
      <c r="V4" s="7" t="s">
        <v>455</v>
      </c>
      <c r="W4" s="26" t="s">
        <v>457</v>
      </c>
      <c r="X4" s="26">
        <v>2</v>
      </c>
      <c r="Y4" s="26">
        <v>0</v>
      </c>
    </row>
    <row r="5" spans="1:25" s="3" customFormat="1" ht="12" customHeight="1" x14ac:dyDescent="0.2">
      <c r="A5" s="19" t="s">
        <v>526</v>
      </c>
      <c r="B5" s="20" t="s">
        <v>40</v>
      </c>
      <c r="C5" s="21">
        <v>2</v>
      </c>
      <c r="D5" s="22">
        <v>2018</v>
      </c>
      <c r="E5" s="22" t="s">
        <v>117</v>
      </c>
      <c r="F5" s="23" t="s">
        <v>431</v>
      </c>
      <c r="G5" s="78">
        <v>43418</v>
      </c>
      <c r="H5" s="22" t="s">
        <v>118</v>
      </c>
      <c r="I5" s="22" t="s">
        <v>107</v>
      </c>
      <c r="J5" s="24" t="s">
        <v>119</v>
      </c>
      <c r="K5" s="7" t="s">
        <v>120</v>
      </c>
      <c r="L5" s="25" t="s">
        <v>275</v>
      </c>
      <c r="M5" s="26" t="s">
        <v>310</v>
      </c>
      <c r="N5" s="26">
        <v>1</v>
      </c>
      <c r="O5" s="7" t="s">
        <v>311</v>
      </c>
      <c r="P5" s="27" t="s">
        <v>446</v>
      </c>
      <c r="Q5" s="60" t="s">
        <v>447</v>
      </c>
      <c r="R5" s="61">
        <v>43466</v>
      </c>
      <c r="S5" s="61">
        <v>43799</v>
      </c>
      <c r="T5" s="61">
        <v>43851</v>
      </c>
      <c r="U5" s="7" t="s">
        <v>395</v>
      </c>
      <c r="V5" s="7" t="s">
        <v>448</v>
      </c>
      <c r="W5" s="26" t="s">
        <v>457</v>
      </c>
      <c r="X5" s="26">
        <v>1</v>
      </c>
      <c r="Y5" s="26">
        <v>0</v>
      </c>
    </row>
    <row r="6" spans="1:25" s="3" customFormat="1" ht="12" customHeight="1" x14ac:dyDescent="0.2">
      <c r="A6" s="19" t="s">
        <v>526</v>
      </c>
      <c r="B6" s="20" t="s">
        <v>40</v>
      </c>
      <c r="C6" s="21">
        <v>3</v>
      </c>
      <c r="D6" s="22">
        <v>2018</v>
      </c>
      <c r="E6" s="22" t="s">
        <v>117</v>
      </c>
      <c r="F6" s="23" t="s">
        <v>431</v>
      </c>
      <c r="G6" s="78">
        <v>43418</v>
      </c>
      <c r="H6" s="22" t="s">
        <v>118</v>
      </c>
      <c r="I6" s="22" t="s">
        <v>107</v>
      </c>
      <c r="J6" s="24" t="s">
        <v>119</v>
      </c>
      <c r="K6" s="7" t="s">
        <v>121</v>
      </c>
      <c r="L6" s="25" t="s">
        <v>298</v>
      </c>
      <c r="M6" s="26" t="s">
        <v>313</v>
      </c>
      <c r="N6" s="26">
        <v>0.8</v>
      </c>
      <c r="O6" s="7" t="s">
        <v>311</v>
      </c>
      <c r="P6" s="27" t="s">
        <v>446</v>
      </c>
      <c r="Q6" s="60" t="s">
        <v>447</v>
      </c>
      <c r="R6" s="61">
        <v>43466</v>
      </c>
      <c r="S6" s="61">
        <v>43799</v>
      </c>
      <c r="T6" s="61">
        <v>43851</v>
      </c>
      <c r="U6" s="7" t="s">
        <v>395</v>
      </c>
      <c r="V6" s="7" t="s">
        <v>453</v>
      </c>
      <c r="W6" s="26" t="s">
        <v>457</v>
      </c>
      <c r="X6" s="26">
        <v>1</v>
      </c>
      <c r="Y6" s="26">
        <v>0</v>
      </c>
    </row>
    <row r="7" spans="1:25" s="3" customFormat="1" ht="12" customHeight="1" x14ac:dyDescent="0.2">
      <c r="A7" s="19" t="s">
        <v>526</v>
      </c>
      <c r="B7" s="20" t="s">
        <v>41</v>
      </c>
      <c r="C7" s="21">
        <v>2</v>
      </c>
      <c r="D7" s="22">
        <v>2018</v>
      </c>
      <c r="E7" s="22" t="s">
        <v>117</v>
      </c>
      <c r="F7" s="23" t="s">
        <v>431</v>
      </c>
      <c r="G7" s="78">
        <v>43418</v>
      </c>
      <c r="H7" s="22" t="s">
        <v>122</v>
      </c>
      <c r="I7" s="22" t="s">
        <v>123</v>
      </c>
      <c r="J7" s="24" t="s">
        <v>124</v>
      </c>
      <c r="K7" s="7" t="s">
        <v>125</v>
      </c>
      <c r="L7" s="25" t="s">
        <v>275</v>
      </c>
      <c r="M7" s="26" t="s">
        <v>314</v>
      </c>
      <c r="N7" s="26">
        <v>1</v>
      </c>
      <c r="O7" s="7" t="s">
        <v>311</v>
      </c>
      <c r="P7" s="27" t="s">
        <v>311</v>
      </c>
      <c r="Q7" s="60" t="s">
        <v>312</v>
      </c>
      <c r="R7" s="61">
        <v>43435</v>
      </c>
      <c r="S7" s="61">
        <v>43799</v>
      </c>
      <c r="T7" s="61">
        <v>43847</v>
      </c>
      <c r="U7" s="7" t="s">
        <v>395</v>
      </c>
      <c r="V7" s="7" t="s">
        <v>454</v>
      </c>
      <c r="W7" s="26" t="s">
        <v>457</v>
      </c>
      <c r="X7" s="26">
        <v>1</v>
      </c>
      <c r="Y7" s="26">
        <v>0</v>
      </c>
    </row>
    <row r="8" spans="1:25" s="3" customFormat="1" ht="12" customHeight="1" x14ac:dyDescent="0.2">
      <c r="A8" s="19" t="s">
        <v>526</v>
      </c>
      <c r="B8" s="20" t="s">
        <v>43</v>
      </c>
      <c r="C8" s="21">
        <v>3</v>
      </c>
      <c r="D8" s="22">
        <v>2019</v>
      </c>
      <c r="E8" s="22" t="s">
        <v>130</v>
      </c>
      <c r="F8" s="23" t="s">
        <v>131</v>
      </c>
      <c r="G8" s="78">
        <v>43434</v>
      </c>
      <c r="H8" s="22" t="s">
        <v>132</v>
      </c>
      <c r="I8" s="22" t="s">
        <v>133</v>
      </c>
      <c r="J8" s="24" t="s">
        <v>134</v>
      </c>
      <c r="K8" s="7" t="s">
        <v>135</v>
      </c>
      <c r="L8" s="25" t="s">
        <v>298</v>
      </c>
      <c r="M8" s="26" t="s">
        <v>316</v>
      </c>
      <c r="N8" s="26">
        <v>1</v>
      </c>
      <c r="O8" s="7" t="s">
        <v>317</v>
      </c>
      <c r="P8" s="27" t="s">
        <v>318</v>
      </c>
      <c r="Q8" s="60" t="s">
        <v>319</v>
      </c>
      <c r="R8" s="61">
        <v>43466</v>
      </c>
      <c r="S8" s="61">
        <v>43585</v>
      </c>
      <c r="T8" s="61">
        <v>43857</v>
      </c>
      <c r="U8" s="7" t="s">
        <v>396</v>
      </c>
      <c r="V8" s="7" t="s">
        <v>490</v>
      </c>
      <c r="W8" s="26" t="s">
        <v>457</v>
      </c>
      <c r="X8" s="26">
        <v>0</v>
      </c>
      <c r="Y8" s="26">
        <v>0</v>
      </c>
    </row>
    <row r="9" spans="1:25" s="3" customFormat="1" ht="12" customHeight="1" x14ac:dyDescent="0.2">
      <c r="A9" s="19" t="s">
        <v>526</v>
      </c>
      <c r="B9" s="20" t="s">
        <v>45</v>
      </c>
      <c r="C9" s="21">
        <v>1</v>
      </c>
      <c r="D9" s="22">
        <v>2019</v>
      </c>
      <c r="E9" s="22" t="s">
        <v>91</v>
      </c>
      <c r="F9" s="23" t="s">
        <v>141</v>
      </c>
      <c r="G9" s="78">
        <v>43418</v>
      </c>
      <c r="H9" s="22" t="s">
        <v>142</v>
      </c>
      <c r="I9" s="22" t="s">
        <v>491</v>
      </c>
      <c r="J9" s="24" t="s">
        <v>143</v>
      </c>
      <c r="K9" s="7" t="s">
        <v>144</v>
      </c>
      <c r="L9" s="25" t="s">
        <v>298</v>
      </c>
      <c r="M9" s="26" t="s">
        <v>325</v>
      </c>
      <c r="N9" s="26">
        <v>1</v>
      </c>
      <c r="O9" s="7" t="s">
        <v>317</v>
      </c>
      <c r="P9" s="27" t="s">
        <v>326</v>
      </c>
      <c r="Q9" s="60" t="s">
        <v>403</v>
      </c>
      <c r="R9" s="61">
        <v>43488</v>
      </c>
      <c r="S9" s="61">
        <v>43829</v>
      </c>
      <c r="T9" s="61">
        <v>43857</v>
      </c>
      <c r="U9" s="7" t="s">
        <v>396</v>
      </c>
      <c r="V9" s="7" t="s">
        <v>492</v>
      </c>
      <c r="W9" s="26" t="s">
        <v>457</v>
      </c>
      <c r="X9" s="26">
        <v>1</v>
      </c>
      <c r="Y9" s="26">
        <v>1</v>
      </c>
    </row>
    <row r="10" spans="1:25" s="3" customFormat="1" ht="12" customHeight="1" x14ac:dyDescent="0.2">
      <c r="A10" s="19" t="s">
        <v>526</v>
      </c>
      <c r="B10" s="20" t="s">
        <v>45</v>
      </c>
      <c r="C10" s="21">
        <v>2</v>
      </c>
      <c r="D10" s="22">
        <v>2019</v>
      </c>
      <c r="E10" s="22" t="s">
        <v>91</v>
      </c>
      <c r="F10" s="23" t="s">
        <v>141</v>
      </c>
      <c r="G10" s="78">
        <v>43418</v>
      </c>
      <c r="H10" s="22" t="s">
        <v>145</v>
      </c>
      <c r="I10" s="22" t="s">
        <v>491</v>
      </c>
      <c r="J10" s="24" t="s">
        <v>146</v>
      </c>
      <c r="K10" s="7" t="s">
        <v>147</v>
      </c>
      <c r="L10" s="25" t="s">
        <v>298</v>
      </c>
      <c r="M10" s="26" t="s">
        <v>325</v>
      </c>
      <c r="N10" s="26">
        <v>1</v>
      </c>
      <c r="O10" s="7" t="s">
        <v>317</v>
      </c>
      <c r="P10" s="27" t="s">
        <v>326</v>
      </c>
      <c r="Q10" s="60" t="s">
        <v>403</v>
      </c>
      <c r="R10" s="61">
        <v>43488</v>
      </c>
      <c r="S10" s="61">
        <v>43829</v>
      </c>
      <c r="T10" s="61">
        <v>43857</v>
      </c>
      <c r="U10" s="7" t="s">
        <v>396</v>
      </c>
      <c r="V10" s="7" t="s">
        <v>492</v>
      </c>
      <c r="W10" s="26" t="s">
        <v>457</v>
      </c>
      <c r="X10" s="26">
        <v>1</v>
      </c>
      <c r="Y10" s="26">
        <v>1</v>
      </c>
    </row>
    <row r="11" spans="1:25" s="3" customFormat="1" ht="12" customHeight="1" x14ac:dyDescent="0.2">
      <c r="A11" s="19" t="s">
        <v>526</v>
      </c>
      <c r="B11" s="20" t="s">
        <v>45</v>
      </c>
      <c r="C11" s="21">
        <v>4</v>
      </c>
      <c r="D11" s="22">
        <v>2019</v>
      </c>
      <c r="E11" s="22" t="s">
        <v>91</v>
      </c>
      <c r="F11" s="23" t="s">
        <v>141</v>
      </c>
      <c r="G11" s="78">
        <v>43418</v>
      </c>
      <c r="H11" s="22" t="s">
        <v>148</v>
      </c>
      <c r="I11" s="22" t="s">
        <v>491</v>
      </c>
      <c r="J11" s="24" t="s">
        <v>149</v>
      </c>
      <c r="K11" s="7" t="s">
        <v>150</v>
      </c>
      <c r="L11" s="25" t="s">
        <v>327</v>
      </c>
      <c r="M11" s="26" t="s">
        <v>328</v>
      </c>
      <c r="N11" s="26">
        <v>1</v>
      </c>
      <c r="O11" s="7" t="s">
        <v>317</v>
      </c>
      <c r="P11" s="27" t="s">
        <v>326</v>
      </c>
      <c r="Q11" s="60" t="s">
        <v>403</v>
      </c>
      <c r="R11" s="61">
        <v>43488</v>
      </c>
      <c r="S11" s="61">
        <v>43646</v>
      </c>
      <c r="T11" s="61">
        <v>43857</v>
      </c>
      <c r="U11" s="7" t="s">
        <v>396</v>
      </c>
      <c r="V11" s="7" t="s">
        <v>493</v>
      </c>
      <c r="W11" s="26" t="s">
        <v>457</v>
      </c>
      <c r="X11" s="26">
        <v>0</v>
      </c>
      <c r="Y11" s="26">
        <v>0</v>
      </c>
    </row>
    <row r="12" spans="1:25" s="3" customFormat="1" ht="12" customHeight="1" x14ac:dyDescent="0.2">
      <c r="A12" s="19" t="s">
        <v>526</v>
      </c>
      <c r="B12" s="20" t="s">
        <v>47</v>
      </c>
      <c r="C12" s="21">
        <v>1</v>
      </c>
      <c r="D12" s="22">
        <v>2019</v>
      </c>
      <c r="E12" s="22" t="s">
        <v>91</v>
      </c>
      <c r="F12" s="23" t="s">
        <v>141</v>
      </c>
      <c r="G12" s="78">
        <v>43418</v>
      </c>
      <c r="H12" s="22" t="s">
        <v>157</v>
      </c>
      <c r="I12" s="22" t="s">
        <v>133</v>
      </c>
      <c r="J12" s="24" t="s">
        <v>158</v>
      </c>
      <c r="K12" s="7" t="s">
        <v>159</v>
      </c>
      <c r="L12" s="25" t="s">
        <v>305</v>
      </c>
      <c r="M12" s="26" t="s">
        <v>328</v>
      </c>
      <c r="N12" s="26">
        <v>1</v>
      </c>
      <c r="O12" s="7" t="s">
        <v>317</v>
      </c>
      <c r="P12" s="27" t="s">
        <v>326</v>
      </c>
      <c r="Q12" s="60" t="s">
        <v>403</v>
      </c>
      <c r="R12" s="61">
        <v>43488</v>
      </c>
      <c r="S12" s="61">
        <v>43646</v>
      </c>
      <c r="T12" s="61">
        <v>43857</v>
      </c>
      <c r="U12" s="7" t="s">
        <v>396</v>
      </c>
      <c r="V12" s="7" t="s">
        <v>494</v>
      </c>
      <c r="W12" s="26" t="s">
        <v>457</v>
      </c>
      <c r="X12" s="26">
        <v>0</v>
      </c>
      <c r="Y12" s="26">
        <v>0</v>
      </c>
    </row>
    <row r="13" spans="1:25" s="3" customFormat="1" ht="12" customHeight="1" x14ac:dyDescent="0.2">
      <c r="A13" s="19" t="s">
        <v>526</v>
      </c>
      <c r="B13" s="20" t="s">
        <v>49</v>
      </c>
      <c r="C13" s="21">
        <v>3</v>
      </c>
      <c r="D13" s="22">
        <v>2019</v>
      </c>
      <c r="E13" s="22" t="s">
        <v>91</v>
      </c>
      <c r="F13" s="23" t="s">
        <v>141</v>
      </c>
      <c r="G13" s="78">
        <v>43418</v>
      </c>
      <c r="H13" s="22" t="s">
        <v>163</v>
      </c>
      <c r="I13" s="22" t="s">
        <v>491</v>
      </c>
      <c r="J13" s="24" t="s">
        <v>164</v>
      </c>
      <c r="K13" s="7" t="s">
        <v>166</v>
      </c>
      <c r="L13" s="25" t="s">
        <v>305</v>
      </c>
      <c r="M13" s="26" t="s">
        <v>328</v>
      </c>
      <c r="N13" s="26">
        <v>1</v>
      </c>
      <c r="O13" s="7" t="s">
        <v>317</v>
      </c>
      <c r="P13" s="27" t="s">
        <v>326</v>
      </c>
      <c r="Q13" s="60" t="s">
        <v>403</v>
      </c>
      <c r="R13" s="61">
        <v>43488</v>
      </c>
      <c r="S13" s="61">
        <v>43646</v>
      </c>
      <c r="T13" s="61">
        <v>43857</v>
      </c>
      <c r="U13" s="7" t="s">
        <v>396</v>
      </c>
      <c r="V13" s="7" t="s">
        <v>495</v>
      </c>
      <c r="W13" s="26" t="s">
        <v>457</v>
      </c>
      <c r="X13" s="26">
        <v>0</v>
      </c>
      <c r="Y13" s="26">
        <v>0</v>
      </c>
    </row>
    <row r="14" spans="1:25" s="3" customFormat="1" ht="12" customHeight="1" x14ac:dyDescent="0.2">
      <c r="A14" s="19" t="s">
        <v>526</v>
      </c>
      <c r="B14" s="20" t="s">
        <v>50</v>
      </c>
      <c r="C14" s="21">
        <v>1</v>
      </c>
      <c r="D14" s="22">
        <v>2019</v>
      </c>
      <c r="E14" s="22" t="s">
        <v>91</v>
      </c>
      <c r="F14" s="23" t="s">
        <v>141</v>
      </c>
      <c r="G14" s="78">
        <v>43418</v>
      </c>
      <c r="H14" s="22" t="s">
        <v>168</v>
      </c>
      <c r="I14" s="22" t="s">
        <v>491</v>
      </c>
      <c r="J14" s="24" t="s">
        <v>169</v>
      </c>
      <c r="K14" s="7" t="s">
        <v>170</v>
      </c>
      <c r="L14" s="25" t="s">
        <v>305</v>
      </c>
      <c r="M14" s="26" t="s">
        <v>328</v>
      </c>
      <c r="N14" s="26">
        <v>1</v>
      </c>
      <c r="O14" s="7" t="s">
        <v>317</v>
      </c>
      <c r="P14" s="27" t="s">
        <v>326</v>
      </c>
      <c r="Q14" s="60" t="s">
        <v>403</v>
      </c>
      <c r="R14" s="61">
        <v>43488</v>
      </c>
      <c r="S14" s="61">
        <v>43646</v>
      </c>
      <c r="T14" s="61">
        <v>43857</v>
      </c>
      <c r="U14" s="7" t="s">
        <v>396</v>
      </c>
      <c r="V14" s="7" t="s">
        <v>496</v>
      </c>
      <c r="W14" s="26" t="s">
        <v>457</v>
      </c>
      <c r="X14" s="26">
        <v>0</v>
      </c>
      <c r="Y14" s="26">
        <v>0</v>
      </c>
    </row>
    <row r="15" spans="1:25" s="3" customFormat="1" ht="12" customHeight="1" x14ac:dyDescent="0.2">
      <c r="A15" s="19" t="s">
        <v>526</v>
      </c>
      <c r="B15" s="20" t="s">
        <v>53</v>
      </c>
      <c r="C15" s="21">
        <v>4</v>
      </c>
      <c r="D15" s="22">
        <v>2019</v>
      </c>
      <c r="E15" s="22" t="s">
        <v>176</v>
      </c>
      <c r="F15" s="23" t="s">
        <v>177</v>
      </c>
      <c r="G15" s="78">
        <v>43528</v>
      </c>
      <c r="H15" s="22" t="s">
        <v>182</v>
      </c>
      <c r="I15" s="22" t="s">
        <v>183</v>
      </c>
      <c r="J15" s="24" t="s">
        <v>180</v>
      </c>
      <c r="K15" s="7" t="s">
        <v>184</v>
      </c>
      <c r="L15" s="25" t="s">
        <v>298</v>
      </c>
      <c r="M15" s="26" t="s">
        <v>337</v>
      </c>
      <c r="N15" s="26" t="s">
        <v>338</v>
      </c>
      <c r="O15" s="7" t="s">
        <v>302</v>
      </c>
      <c r="P15" s="27" t="s">
        <v>303</v>
      </c>
      <c r="Q15" s="60" t="s">
        <v>304</v>
      </c>
      <c r="R15" s="61">
        <v>43585</v>
      </c>
      <c r="S15" s="61">
        <v>43861</v>
      </c>
      <c r="T15" s="61">
        <v>43871</v>
      </c>
      <c r="U15" s="7" t="s">
        <v>394</v>
      </c>
      <c r="V15" s="7" t="s">
        <v>460</v>
      </c>
      <c r="W15" s="26" t="s">
        <v>457</v>
      </c>
      <c r="X15" s="26">
        <v>0</v>
      </c>
      <c r="Y15" s="26">
        <v>0</v>
      </c>
    </row>
    <row r="16" spans="1:25" s="3" customFormat="1" ht="12" customHeight="1" x14ac:dyDescent="0.2">
      <c r="A16" s="19" t="s">
        <v>526</v>
      </c>
      <c r="B16" s="20" t="s">
        <v>55</v>
      </c>
      <c r="C16" s="21">
        <v>1</v>
      </c>
      <c r="D16" s="22">
        <v>2019</v>
      </c>
      <c r="E16" s="22" t="s">
        <v>192</v>
      </c>
      <c r="F16" s="23" t="s">
        <v>193</v>
      </c>
      <c r="G16" s="78">
        <v>43525</v>
      </c>
      <c r="H16" s="22" t="s">
        <v>194</v>
      </c>
      <c r="I16" s="22" t="s">
        <v>195</v>
      </c>
      <c r="J16" s="24" t="s">
        <v>196</v>
      </c>
      <c r="K16" s="7" t="s">
        <v>197</v>
      </c>
      <c r="L16" s="25" t="s">
        <v>305</v>
      </c>
      <c r="M16" s="26" t="s">
        <v>345</v>
      </c>
      <c r="N16" s="26">
        <v>1</v>
      </c>
      <c r="O16" s="7" t="s">
        <v>317</v>
      </c>
      <c r="P16" s="27" t="s">
        <v>326</v>
      </c>
      <c r="Q16" s="60" t="s">
        <v>346</v>
      </c>
      <c r="R16" s="61">
        <v>43591</v>
      </c>
      <c r="S16" s="61">
        <v>43799</v>
      </c>
      <c r="T16" s="61">
        <v>43857</v>
      </c>
      <c r="U16" s="7" t="s">
        <v>396</v>
      </c>
      <c r="V16" s="7" t="s">
        <v>497</v>
      </c>
      <c r="W16" s="26" t="s">
        <v>457</v>
      </c>
      <c r="X16" s="26">
        <v>1</v>
      </c>
      <c r="Y16" s="26">
        <v>0</v>
      </c>
    </row>
    <row r="17" spans="1:25" s="3" customFormat="1" ht="12" customHeight="1" x14ac:dyDescent="0.2">
      <c r="A17" s="19" t="s">
        <v>526</v>
      </c>
      <c r="B17" s="20" t="s">
        <v>62</v>
      </c>
      <c r="C17" s="21">
        <v>1</v>
      </c>
      <c r="D17" s="22">
        <v>2019</v>
      </c>
      <c r="E17" s="22" t="s">
        <v>192</v>
      </c>
      <c r="F17" s="23" t="s">
        <v>213</v>
      </c>
      <c r="G17" s="78">
        <v>43641</v>
      </c>
      <c r="H17" s="22" t="s">
        <v>226</v>
      </c>
      <c r="I17" s="22" t="s">
        <v>218</v>
      </c>
      <c r="J17" s="24" t="s">
        <v>227</v>
      </c>
      <c r="K17" s="7" t="s">
        <v>228</v>
      </c>
      <c r="L17" s="25" t="s">
        <v>275</v>
      </c>
      <c r="M17" s="26" t="s">
        <v>363</v>
      </c>
      <c r="N17" s="26">
        <v>1</v>
      </c>
      <c r="O17" s="7" t="s">
        <v>317</v>
      </c>
      <c r="P17" s="27" t="s">
        <v>326</v>
      </c>
      <c r="Q17" s="60" t="s">
        <v>346</v>
      </c>
      <c r="R17" s="61">
        <v>43682</v>
      </c>
      <c r="S17" s="61">
        <v>43799</v>
      </c>
      <c r="T17" s="61">
        <v>43857</v>
      </c>
      <c r="U17" s="7" t="s">
        <v>396</v>
      </c>
      <c r="V17" s="7" t="s">
        <v>499</v>
      </c>
      <c r="W17" s="26" t="s">
        <v>457</v>
      </c>
      <c r="X17" s="26">
        <v>0</v>
      </c>
      <c r="Y17" s="26">
        <v>0</v>
      </c>
    </row>
    <row r="18" spans="1:25" s="3" customFormat="1" ht="12" customHeight="1" x14ac:dyDescent="0.2">
      <c r="A18" s="19" t="s">
        <v>526</v>
      </c>
      <c r="B18" s="20" t="s">
        <v>63</v>
      </c>
      <c r="C18" s="21">
        <v>2</v>
      </c>
      <c r="D18" s="22">
        <v>2019</v>
      </c>
      <c r="E18" s="22" t="s">
        <v>192</v>
      </c>
      <c r="F18" s="23" t="s">
        <v>229</v>
      </c>
      <c r="G18" s="78">
        <v>43580</v>
      </c>
      <c r="H18" s="22" t="s">
        <v>230</v>
      </c>
      <c r="I18" s="22" t="s">
        <v>231</v>
      </c>
      <c r="J18" s="24" t="s">
        <v>232</v>
      </c>
      <c r="K18" s="7" t="s">
        <v>233</v>
      </c>
      <c r="L18" s="25" t="s">
        <v>298</v>
      </c>
      <c r="M18" s="26" t="s">
        <v>364</v>
      </c>
      <c r="N18" s="26">
        <v>1</v>
      </c>
      <c r="O18" s="7" t="s">
        <v>317</v>
      </c>
      <c r="P18" s="27" t="s">
        <v>326</v>
      </c>
      <c r="Q18" s="60" t="s">
        <v>346</v>
      </c>
      <c r="R18" s="61">
        <v>43617</v>
      </c>
      <c r="S18" s="61">
        <v>43707</v>
      </c>
      <c r="T18" s="61">
        <v>43857</v>
      </c>
      <c r="U18" s="7" t="s">
        <v>396</v>
      </c>
      <c r="V18" s="7" t="s">
        <v>500</v>
      </c>
      <c r="W18" s="26" t="s">
        <v>457</v>
      </c>
      <c r="X18" s="26">
        <v>0</v>
      </c>
      <c r="Y18" s="26">
        <v>0</v>
      </c>
    </row>
    <row r="19" spans="1:25" s="3" customFormat="1" ht="12" customHeight="1" x14ac:dyDescent="0.2">
      <c r="A19" s="19" t="s">
        <v>526</v>
      </c>
      <c r="B19" s="20" t="s">
        <v>64</v>
      </c>
      <c r="C19" s="21">
        <v>2</v>
      </c>
      <c r="D19" s="22">
        <v>2019</v>
      </c>
      <c r="E19" s="22" t="s">
        <v>192</v>
      </c>
      <c r="F19" s="23" t="s">
        <v>229</v>
      </c>
      <c r="G19" s="78">
        <v>43580</v>
      </c>
      <c r="H19" s="22" t="s">
        <v>234</v>
      </c>
      <c r="I19" s="22" t="s">
        <v>235</v>
      </c>
      <c r="J19" s="24" t="s">
        <v>236</v>
      </c>
      <c r="K19" s="7" t="s">
        <v>237</v>
      </c>
      <c r="L19" s="25" t="s">
        <v>305</v>
      </c>
      <c r="M19" s="26" t="s">
        <v>365</v>
      </c>
      <c r="N19" s="26">
        <v>1</v>
      </c>
      <c r="O19" s="7" t="s">
        <v>317</v>
      </c>
      <c r="P19" s="27" t="s">
        <v>326</v>
      </c>
      <c r="Q19" s="60" t="s">
        <v>346</v>
      </c>
      <c r="R19" s="61">
        <v>43617</v>
      </c>
      <c r="S19" s="61">
        <v>43707</v>
      </c>
      <c r="T19" s="61">
        <v>43857</v>
      </c>
      <c r="U19" s="7" t="s">
        <v>396</v>
      </c>
      <c r="V19" s="7" t="s">
        <v>501</v>
      </c>
      <c r="W19" s="26" t="s">
        <v>457</v>
      </c>
      <c r="X19" s="26">
        <v>0</v>
      </c>
      <c r="Y19" s="26">
        <v>0</v>
      </c>
    </row>
    <row r="20" spans="1:25" s="3" customFormat="1" ht="12" customHeight="1" x14ac:dyDescent="0.2">
      <c r="A20" s="83" t="s">
        <v>553</v>
      </c>
      <c r="B20" s="84" t="s">
        <v>44</v>
      </c>
      <c r="C20" s="85">
        <v>6</v>
      </c>
      <c r="D20" s="86">
        <v>2019</v>
      </c>
      <c r="E20" s="86" t="s">
        <v>130</v>
      </c>
      <c r="F20" s="87" t="s">
        <v>131</v>
      </c>
      <c r="G20" s="123">
        <v>43434</v>
      </c>
      <c r="H20" s="86" t="s">
        <v>136</v>
      </c>
      <c r="I20" s="86" t="s">
        <v>133</v>
      </c>
      <c r="J20" s="89" t="s">
        <v>137</v>
      </c>
      <c r="K20" s="90" t="s">
        <v>140</v>
      </c>
      <c r="L20" s="91" t="s">
        <v>275</v>
      </c>
      <c r="M20" s="92" t="s">
        <v>324</v>
      </c>
      <c r="N20" s="92">
        <v>1</v>
      </c>
      <c r="O20" s="90" t="s">
        <v>317</v>
      </c>
      <c r="P20" s="93" t="s">
        <v>321</v>
      </c>
      <c r="Q20" s="94" t="s">
        <v>322</v>
      </c>
      <c r="R20" s="95">
        <v>43586</v>
      </c>
      <c r="S20" s="95">
        <v>43829</v>
      </c>
      <c r="T20" s="95">
        <v>43888</v>
      </c>
      <c r="U20" s="90" t="s">
        <v>396</v>
      </c>
      <c r="V20" s="90" t="s">
        <v>545</v>
      </c>
      <c r="W20" s="92" t="s">
        <v>546</v>
      </c>
      <c r="X20" s="92">
        <v>1</v>
      </c>
      <c r="Y20" s="92">
        <v>0</v>
      </c>
    </row>
    <row r="21" spans="1:25" s="3" customFormat="1" ht="12" customHeight="1" x14ac:dyDescent="0.2">
      <c r="A21" s="19" t="s">
        <v>661</v>
      </c>
      <c r="B21" s="20" t="s">
        <v>35</v>
      </c>
      <c r="C21" s="21">
        <v>1</v>
      </c>
      <c r="D21" s="22">
        <v>2017</v>
      </c>
      <c r="E21" s="22" t="s">
        <v>70</v>
      </c>
      <c r="F21" s="23" t="s">
        <v>434</v>
      </c>
      <c r="G21" s="78">
        <v>42962</v>
      </c>
      <c r="H21" s="22" t="s">
        <v>96</v>
      </c>
      <c r="I21" s="22" t="s">
        <v>73</v>
      </c>
      <c r="J21" s="24" t="s">
        <v>97</v>
      </c>
      <c r="K21" s="7" t="s">
        <v>98</v>
      </c>
      <c r="L21" s="25" t="s">
        <v>275</v>
      </c>
      <c r="M21" s="26" t="s">
        <v>296</v>
      </c>
      <c r="N21" s="26" t="s">
        <v>297</v>
      </c>
      <c r="O21" s="7" t="s">
        <v>277</v>
      </c>
      <c r="P21" s="27" t="s">
        <v>278</v>
      </c>
      <c r="Q21" s="60" t="s">
        <v>279</v>
      </c>
      <c r="R21" s="61">
        <v>42962</v>
      </c>
      <c r="S21" s="61">
        <v>43768</v>
      </c>
      <c r="T21" s="61">
        <v>43922</v>
      </c>
      <c r="U21" s="7" t="s">
        <v>393</v>
      </c>
      <c r="V21" s="7" t="s">
        <v>598</v>
      </c>
      <c r="W21" s="26" t="s">
        <v>457</v>
      </c>
      <c r="X21" s="26">
        <v>3</v>
      </c>
      <c r="Y21" s="26">
        <v>0</v>
      </c>
    </row>
    <row r="22" spans="1:25" s="3" customFormat="1" ht="12" customHeight="1" x14ac:dyDescent="0.2">
      <c r="A22" s="19" t="s">
        <v>661</v>
      </c>
      <c r="B22" s="20" t="s">
        <v>36</v>
      </c>
      <c r="C22" s="21">
        <v>1</v>
      </c>
      <c r="D22" s="22">
        <v>2018</v>
      </c>
      <c r="E22" s="22" t="s">
        <v>70</v>
      </c>
      <c r="F22" s="23" t="s">
        <v>99</v>
      </c>
      <c r="G22" s="78">
        <v>43263</v>
      </c>
      <c r="H22" s="22" t="s">
        <v>100</v>
      </c>
      <c r="I22" s="22" t="s">
        <v>101</v>
      </c>
      <c r="J22" s="24" t="s">
        <v>102</v>
      </c>
      <c r="K22" s="7" t="s">
        <v>103</v>
      </c>
      <c r="L22" s="25" t="s">
        <v>298</v>
      </c>
      <c r="M22" s="26" t="s">
        <v>299</v>
      </c>
      <c r="N22" s="26" t="s">
        <v>300</v>
      </c>
      <c r="O22" s="7" t="s">
        <v>277</v>
      </c>
      <c r="P22" s="27" t="s">
        <v>278</v>
      </c>
      <c r="Q22" s="60" t="s">
        <v>279</v>
      </c>
      <c r="R22" s="61">
        <v>43304</v>
      </c>
      <c r="S22" s="61">
        <v>43921</v>
      </c>
      <c r="T22" s="61">
        <v>43922</v>
      </c>
      <c r="U22" s="7" t="s">
        <v>393</v>
      </c>
      <c r="V22" s="7" t="s">
        <v>599</v>
      </c>
      <c r="W22" s="26" t="s">
        <v>457</v>
      </c>
      <c r="X22" s="26">
        <v>4</v>
      </c>
      <c r="Y22" s="26">
        <v>1</v>
      </c>
    </row>
    <row r="23" spans="1:25" s="3" customFormat="1" ht="12" customHeight="1" x14ac:dyDescent="0.2">
      <c r="A23" s="19" t="s">
        <v>661</v>
      </c>
      <c r="B23" s="20" t="s">
        <v>46</v>
      </c>
      <c r="C23" s="21">
        <v>1</v>
      </c>
      <c r="D23" s="22">
        <v>2019</v>
      </c>
      <c r="E23" s="22" t="s">
        <v>151</v>
      </c>
      <c r="F23" s="23" t="s">
        <v>141</v>
      </c>
      <c r="G23" s="78">
        <v>43418</v>
      </c>
      <c r="H23" s="22" t="s">
        <v>152</v>
      </c>
      <c r="I23" s="22" t="s">
        <v>133</v>
      </c>
      <c r="J23" s="24" t="s">
        <v>153</v>
      </c>
      <c r="K23" s="7" t="s">
        <v>154</v>
      </c>
      <c r="L23" s="25" t="s">
        <v>275</v>
      </c>
      <c r="M23" s="26" t="s">
        <v>329</v>
      </c>
      <c r="N23" s="26">
        <v>2</v>
      </c>
      <c r="O23" s="7" t="s">
        <v>317</v>
      </c>
      <c r="P23" s="27" t="s">
        <v>330</v>
      </c>
      <c r="Q23" s="60" t="s">
        <v>403</v>
      </c>
      <c r="R23" s="61">
        <v>43488</v>
      </c>
      <c r="S23" s="61">
        <v>43799</v>
      </c>
      <c r="T23" s="61">
        <v>43924</v>
      </c>
      <c r="U23" s="7" t="s">
        <v>396</v>
      </c>
      <c r="V23" s="7" t="s">
        <v>650</v>
      </c>
      <c r="W23" s="26" t="s">
        <v>457</v>
      </c>
      <c r="X23" s="26">
        <v>1</v>
      </c>
      <c r="Y23" s="26">
        <v>0</v>
      </c>
    </row>
    <row r="24" spans="1:25" s="3" customFormat="1" ht="12" customHeight="1" x14ac:dyDescent="0.2">
      <c r="A24" s="19" t="s">
        <v>661</v>
      </c>
      <c r="B24" s="20" t="s">
        <v>46</v>
      </c>
      <c r="C24" s="21">
        <v>2</v>
      </c>
      <c r="D24" s="22">
        <v>2019</v>
      </c>
      <c r="E24" s="22" t="s">
        <v>151</v>
      </c>
      <c r="F24" s="23" t="s">
        <v>141</v>
      </c>
      <c r="G24" s="78">
        <v>43418</v>
      </c>
      <c r="H24" s="22" t="s">
        <v>152</v>
      </c>
      <c r="I24" s="22" t="s">
        <v>133</v>
      </c>
      <c r="J24" s="24" t="s">
        <v>155</v>
      </c>
      <c r="K24" s="7" t="s">
        <v>156</v>
      </c>
      <c r="L24" s="25" t="s">
        <v>275</v>
      </c>
      <c r="M24" s="26" t="s">
        <v>329</v>
      </c>
      <c r="N24" s="26">
        <v>2</v>
      </c>
      <c r="O24" s="7" t="s">
        <v>317</v>
      </c>
      <c r="P24" s="27" t="s">
        <v>330</v>
      </c>
      <c r="Q24" s="60" t="s">
        <v>403</v>
      </c>
      <c r="R24" s="61">
        <v>43488</v>
      </c>
      <c r="S24" s="61">
        <v>43799</v>
      </c>
      <c r="T24" s="61">
        <v>43924</v>
      </c>
      <c r="U24" s="7" t="s">
        <v>396</v>
      </c>
      <c r="V24" s="7" t="s">
        <v>650</v>
      </c>
      <c r="W24" s="26" t="s">
        <v>457</v>
      </c>
      <c r="X24" s="26">
        <v>1</v>
      </c>
      <c r="Y24" s="26">
        <v>0</v>
      </c>
    </row>
    <row r="25" spans="1:25" s="3" customFormat="1" ht="12" customHeight="1" x14ac:dyDescent="0.2">
      <c r="A25" s="19" t="s">
        <v>661</v>
      </c>
      <c r="B25" s="20" t="s">
        <v>61</v>
      </c>
      <c r="C25" s="21">
        <v>3</v>
      </c>
      <c r="D25" s="22">
        <v>2019</v>
      </c>
      <c r="E25" s="22" t="s">
        <v>192</v>
      </c>
      <c r="F25" s="23" t="s">
        <v>213</v>
      </c>
      <c r="G25" s="78">
        <v>43641</v>
      </c>
      <c r="H25" s="22" t="s">
        <v>222</v>
      </c>
      <c r="I25" s="22" t="s">
        <v>498</v>
      </c>
      <c r="J25" s="24" t="s">
        <v>223</v>
      </c>
      <c r="K25" s="7" t="s">
        <v>224</v>
      </c>
      <c r="L25" s="25" t="s">
        <v>360</v>
      </c>
      <c r="M25" s="26" t="s">
        <v>361</v>
      </c>
      <c r="N25" s="26">
        <v>1</v>
      </c>
      <c r="O25" s="7" t="s">
        <v>317</v>
      </c>
      <c r="P25" s="27" t="s">
        <v>326</v>
      </c>
      <c r="Q25" s="60" t="s">
        <v>346</v>
      </c>
      <c r="R25" s="61">
        <v>43682</v>
      </c>
      <c r="S25" s="61">
        <v>43951</v>
      </c>
      <c r="T25" s="61">
        <v>43924</v>
      </c>
      <c r="U25" s="7" t="s">
        <v>396</v>
      </c>
      <c r="V25" s="7" t="s">
        <v>651</v>
      </c>
      <c r="W25" s="26" t="s">
        <v>457</v>
      </c>
      <c r="X25" s="26">
        <v>1</v>
      </c>
      <c r="Y25" s="26">
        <v>0</v>
      </c>
    </row>
    <row r="26" spans="1:25" s="3" customFormat="1" ht="12" customHeight="1" x14ac:dyDescent="0.2">
      <c r="A26" s="19" t="s">
        <v>661</v>
      </c>
      <c r="B26" s="20" t="s">
        <v>61</v>
      </c>
      <c r="C26" s="21">
        <v>4</v>
      </c>
      <c r="D26" s="22">
        <v>2019</v>
      </c>
      <c r="E26" s="22" t="s">
        <v>192</v>
      </c>
      <c r="F26" s="23" t="s">
        <v>213</v>
      </c>
      <c r="G26" s="78">
        <v>43641</v>
      </c>
      <c r="H26" s="22" t="s">
        <v>222</v>
      </c>
      <c r="I26" s="22" t="s">
        <v>498</v>
      </c>
      <c r="J26" s="24" t="s">
        <v>223</v>
      </c>
      <c r="K26" s="7" t="s">
        <v>225</v>
      </c>
      <c r="L26" s="25" t="s">
        <v>360</v>
      </c>
      <c r="M26" s="26" t="s">
        <v>362</v>
      </c>
      <c r="N26" s="26">
        <v>1</v>
      </c>
      <c r="O26" s="7" t="s">
        <v>317</v>
      </c>
      <c r="P26" s="27" t="s">
        <v>326</v>
      </c>
      <c r="Q26" s="60" t="s">
        <v>346</v>
      </c>
      <c r="R26" s="61">
        <v>43682</v>
      </c>
      <c r="S26" s="61">
        <v>43951</v>
      </c>
      <c r="T26" s="61">
        <v>43924</v>
      </c>
      <c r="U26" s="7" t="s">
        <v>396</v>
      </c>
      <c r="V26" s="7" t="s">
        <v>652</v>
      </c>
      <c r="W26" s="26" t="s">
        <v>457</v>
      </c>
      <c r="X26" s="26">
        <v>1</v>
      </c>
      <c r="Y26" s="26">
        <v>0</v>
      </c>
    </row>
    <row r="27" spans="1:25" s="3" customFormat="1" ht="12" customHeight="1" x14ac:dyDescent="0.2">
      <c r="A27" s="19" t="s">
        <v>661</v>
      </c>
      <c r="B27" s="20" t="s">
        <v>65</v>
      </c>
      <c r="C27" s="21">
        <v>1</v>
      </c>
      <c r="D27" s="22">
        <v>2019</v>
      </c>
      <c r="E27" s="22" t="s">
        <v>192</v>
      </c>
      <c r="F27" s="23" t="s">
        <v>229</v>
      </c>
      <c r="G27" s="78">
        <v>43714</v>
      </c>
      <c r="H27" s="22" t="s">
        <v>238</v>
      </c>
      <c r="I27" s="22" t="s">
        <v>239</v>
      </c>
      <c r="J27" s="24" t="s">
        <v>240</v>
      </c>
      <c r="K27" s="7" t="s">
        <v>241</v>
      </c>
      <c r="L27" s="25" t="s">
        <v>275</v>
      </c>
      <c r="M27" s="26" t="s">
        <v>366</v>
      </c>
      <c r="N27" s="26">
        <v>1</v>
      </c>
      <c r="O27" s="7" t="s">
        <v>317</v>
      </c>
      <c r="P27" s="27" t="s">
        <v>326</v>
      </c>
      <c r="Q27" s="60" t="s">
        <v>413</v>
      </c>
      <c r="R27" s="61">
        <v>43714</v>
      </c>
      <c r="S27" s="61">
        <v>43920</v>
      </c>
      <c r="T27" s="61">
        <v>43924</v>
      </c>
      <c r="U27" s="7" t="s">
        <v>396</v>
      </c>
      <c r="V27" s="7" t="s">
        <v>653</v>
      </c>
      <c r="W27" s="26" t="s">
        <v>457</v>
      </c>
      <c r="X27" s="26">
        <v>2</v>
      </c>
      <c r="Y27" s="26">
        <v>0</v>
      </c>
    </row>
    <row r="28" spans="1:25" s="3" customFormat="1" ht="12" customHeight="1" x14ac:dyDescent="0.2">
      <c r="A28" s="19" t="s">
        <v>661</v>
      </c>
      <c r="B28" s="20" t="s">
        <v>66</v>
      </c>
      <c r="C28" s="21">
        <v>3</v>
      </c>
      <c r="D28" s="22">
        <v>2019</v>
      </c>
      <c r="E28" s="22" t="s">
        <v>242</v>
      </c>
      <c r="F28" s="23" t="s">
        <v>243</v>
      </c>
      <c r="G28" s="78">
        <v>43796</v>
      </c>
      <c r="H28" s="22" t="s">
        <v>244</v>
      </c>
      <c r="I28" s="22" t="s">
        <v>245</v>
      </c>
      <c r="J28" s="24" t="s">
        <v>250</v>
      </c>
      <c r="K28" s="7" t="s">
        <v>251</v>
      </c>
      <c r="L28" s="25" t="s">
        <v>275</v>
      </c>
      <c r="M28" s="26" t="s">
        <v>374</v>
      </c>
      <c r="N28" s="26" t="s">
        <v>375</v>
      </c>
      <c r="O28" s="7" t="s">
        <v>293</v>
      </c>
      <c r="P28" s="27" t="s">
        <v>369</v>
      </c>
      <c r="Q28" s="60" t="s">
        <v>376</v>
      </c>
      <c r="R28" s="61">
        <v>43826</v>
      </c>
      <c r="S28" s="61">
        <v>43978</v>
      </c>
      <c r="T28" s="61">
        <v>43923</v>
      </c>
      <c r="U28" s="7" t="s">
        <v>391</v>
      </c>
      <c r="V28" s="7" t="s">
        <v>585</v>
      </c>
      <c r="W28" s="26" t="s">
        <v>457</v>
      </c>
      <c r="X28" s="26">
        <v>0</v>
      </c>
      <c r="Y28" s="26">
        <v>0</v>
      </c>
    </row>
    <row r="29" spans="1:25" s="3" customFormat="1" ht="12" customHeight="1" x14ac:dyDescent="0.2">
      <c r="A29" s="19" t="s">
        <v>661</v>
      </c>
      <c r="B29" s="20" t="s">
        <v>67</v>
      </c>
      <c r="C29" s="21">
        <v>3</v>
      </c>
      <c r="D29" s="22">
        <v>2019</v>
      </c>
      <c r="E29" s="22" t="s">
        <v>252</v>
      </c>
      <c r="F29" s="23" t="s">
        <v>253</v>
      </c>
      <c r="G29" s="78">
        <v>43777</v>
      </c>
      <c r="H29" s="22" t="s">
        <v>254</v>
      </c>
      <c r="I29" s="22" t="s">
        <v>255</v>
      </c>
      <c r="J29" s="24" t="s">
        <v>256</v>
      </c>
      <c r="K29" s="7" t="s">
        <v>257</v>
      </c>
      <c r="L29" s="25" t="s">
        <v>275</v>
      </c>
      <c r="M29" s="26" t="s">
        <v>377</v>
      </c>
      <c r="N29" s="26" t="s">
        <v>378</v>
      </c>
      <c r="O29" s="7" t="s">
        <v>379</v>
      </c>
      <c r="P29" s="27" t="s">
        <v>379</v>
      </c>
      <c r="Q29" s="60" t="s">
        <v>380</v>
      </c>
      <c r="R29" s="61">
        <v>43800</v>
      </c>
      <c r="S29" s="61">
        <v>43918</v>
      </c>
      <c r="T29" s="61">
        <v>43927</v>
      </c>
      <c r="U29" s="7" t="s">
        <v>395</v>
      </c>
      <c r="V29" s="7" t="s">
        <v>589</v>
      </c>
      <c r="W29" s="26" t="s">
        <v>457</v>
      </c>
      <c r="X29" s="26">
        <v>0</v>
      </c>
      <c r="Y29" s="26">
        <v>0</v>
      </c>
    </row>
    <row r="30" spans="1:25" s="3" customFormat="1" ht="12" customHeight="1" x14ac:dyDescent="0.2">
      <c r="A30" s="19" t="s">
        <v>661</v>
      </c>
      <c r="B30" s="20" t="s">
        <v>68</v>
      </c>
      <c r="C30" s="21">
        <v>1</v>
      </c>
      <c r="D30" s="22">
        <v>2019</v>
      </c>
      <c r="E30" s="22" t="s">
        <v>192</v>
      </c>
      <c r="F30" s="23" t="s">
        <v>432</v>
      </c>
      <c r="G30" s="78">
        <v>43812</v>
      </c>
      <c r="H30" s="22" t="s">
        <v>259</v>
      </c>
      <c r="I30" s="22" t="s">
        <v>260</v>
      </c>
      <c r="J30" s="24" t="s">
        <v>261</v>
      </c>
      <c r="K30" s="7" t="s">
        <v>262</v>
      </c>
      <c r="L30" s="25" t="s">
        <v>275</v>
      </c>
      <c r="M30" s="26" t="s">
        <v>382</v>
      </c>
      <c r="N30" s="26">
        <v>1</v>
      </c>
      <c r="O30" s="7" t="s">
        <v>317</v>
      </c>
      <c r="P30" s="27" t="s">
        <v>326</v>
      </c>
      <c r="Q30" s="60" t="s">
        <v>383</v>
      </c>
      <c r="R30" s="61">
        <v>43831</v>
      </c>
      <c r="S30" s="61">
        <v>44012</v>
      </c>
      <c r="T30" s="61">
        <v>43924</v>
      </c>
      <c r="U30" s="7" t="s">
        <v>396</v>
      </c>
      <c r="V30" s="7" t="s">
        <v>654</v>
      </c>
      <c r="W30" s="26" t="s">
        <v>457</v>
      </c>
      <c r="X30" s="26">
        <v>0</v>
      </c>
      <c r="Y30" s="26">
        <v>0</v>
      </c>
    </row>
    <row r="31" spans="1:25" s="3" customFormat="1" ht="12" customHeight="1" x14ac:dyDescent="0.2">
      <c r="A31" s="19" t="s">
        <v>661</v>
      </c>
      <c r="B31" s="20" t="s">
        <v>69</v>
      </c>
      <c r="C31" s="21">
        <v>2</v>
      </c>
      <c r="D31" s="22">
        <v>2019</v>
      </c>
      <c r="E31" s="22" t="s">
        <v>192</v>
      </c>
      <c r="F31" s="23" t="s">
        <v>432</v>
      </c>
      <c r="G31" s="78">
        <v>43812</v>
      </c>
      <c r="H31" s="22" t="s">
        <v>268</v>
      </c>
      <c r="I31" s="22" t="s">
        <v>269</v>
      </c>
      <c r="J31" s="24" t="s">
        <v>270</v>
      </c>
      <c r="K31" s="7" t="s">
        <v>271</v>
      </c>
      <c r="L31" s="25" t="s">
        <v>275</v>
      </c>
      <c r="M31" s="26" t="s">
        <v>388</v>
      </c>
      <c r="N31" s="26">
        <v>1</v>
      </c>
      <c r="O31" s="7" t="s">
        <v>317</v>
      </c>
      <c r="P31" s="27" t="s">
        <v>326</v>
      </c>
      <c r="Q31" s="60" t="s">
        <v>389</v>
      </c>
      <c r="R31" s="61">
        <v>43831</v>
      </c>
      <c r="S31" s="61">
        <v>43890</v>
      </c>
      <c r="T31" s="61">
        <v>43924</v>
      </c>
      <c r="U31" s="7" t="s">
        <v>396</v>
      </c>
      <c r="V31" s="7" t="s">
        <v>655</v>
      </c>
      <c r="W31" s="26" t="s">
        <v>457</v>
      </c>
      <c r="X31" s="26">
        <v>0</v>
      </c>
      <c r="Y31" s="26">
        <v>0</v>
      </c>
    </row>
    <row r="32" spans="1:25" s="3" customFormat="1" ht="12" customHeight="1" x14ac:dyDescent="0.2">
      <c r="A32" s="19" t="s">
        <v>661</v>
      </c>
      <c r="B32" s="20" t="s">
        <v>69</v>
      </c>
      <c r="C32" s="21">
        <v>3</v>
      </c>
      <c r="D32" s="22">
        <v>2019</v>
      </c>
      <c r="E32" s="22" t="s">
        <v>192</v>
      </c>
      <c r="F32" s="23" t="s">
        <v>432</v>
      </c>
      <c r="G32" s="78">
        <v>43812</v>
      </c>
      <c r="H32" s="22" t="s">
        <v>272</v>
      </c>
      <c r="I32" s="22" t="s">
        <v>269</v>
      </c>
      <c r="J32" s="24" t="s">
        <v>273</v>
      </c>
      <c r="K32" s="7" t="s">
        <v>274</v>
      </c>
      <c r="L32" s="25" t="s">
        <v>275</v>
      </c>
      <c r="M32" s="26" t="s">
        <v>390</v>
      </c>
      <c r="N32" s="26">
        <v>1</v>
      </c>
      <c r="O32" s="7" t="s">
        <v>317</v>
      </c>
      <c r="P32" s="27" t="s">
        <v>326</v>
      </c>
      <c r="Q32" s="60" t="s">
        <v>389</v>
      </c>
      <c r="R32" s="61">
        <v>43831</v>
      </c>
      <c r="S32" s="61">
        <v>43890</v>
      </c>
      <c r="T32" s="61">
        <v>43924</v>
      </c>
      <c r="U32" s="7" t="s">
        <v>396</v>
      </c>
      <c r="V32" s="7" t="s">
        <v>656</v>
      </c>
      <c r="W32" s="26" t="s">
        <v>457</v>
      </c>
      <c r="X32" s="26">
        <v>0</v>
      </c>
      <c r="Y32" s="26">
        <v>0</v>
      </c>
    </row>
    <row r="33" spans="1:25" s="3" customFormat="1" ht="12" customHeight="1" x14ac:dyDescent="0.2">
      <c r="A33" s="19" t="s">
        <v>661</v>
      </c>
      <c r="B33" s="20" t="s">
        <v>537</v>
      </c>
      <c r="C33" s="21">
        <v>1</v>
      </c>
      <c r="D33" s="22">
        <v>2020</v>
      </c>
      <c r="E33" s="22" t="s">
        <v>538</v>
      </c>
      <c r="F33" s="23" t="s">
        <v>539</v>
      </c>
      <c r="G33" s="78">
        <v>43822</v>
      </c>
      <c r="H33" s="22" t="s">
        <v>527</v>
      </c>
      <c r="I33" s="22" t="s">
        <v>528</v>
      </c>
      <c r="J33" s="24" t="s">
        <v>529</v>
      </c>
      <c r="K33" s="7" t="s">
        <v>530</v>
      </c>
      <c r="L33" s="25" t="s">
        <v>531</v>
      </c>
      <c r="M33" s="26" t="s">
        <v>532</v>
      </c>
      <c r="N33" s="26">
        <v>1</v>
      </c>
      <c r="O33" s="7" t="s">
        <v>379</v>
      </c>
      <c r="P33" s="27" t="s">
        <v>379</v>
      </c>
      <c r="Q33" s="60" t="s">
        <v>380</v>
      </c>
      <c r="R33" s="61">
        <v>43850</v>
      </c>
      <c r="S33" s="61">
        <v>43920</v>
      </c>
      <c r="T33" s="61">
        <v>43927</v>
      </c>
      <c r="U33" s="7" t="s">
        <v>395</v>
      </c>
      <c r="V33" s="7" t="s">
        <v>590</v>
      </c>
      <c r="W33" s="26" t="s">
        <v>457</v>
      </c>
      <c r="X33" s="26">
        <v>0</v>
      </c>
      <c r="Y33" s="26">
        <v>0</v>
      </c>
    </row>
  </sheetData>
  <dataValidations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opLeftCell="A2" workbookViewId="0">
      <selection activeCell="A23" sqref="A23"/>
    </sheetView>
  </sheetViews>
  <sheetFormatPr baseColWidth="10" defaultRowHeight="12.75" x14ac:dyDescent="0.2"/>
  <cols>
    <col min="1" max="1" width="8" customWidth="1"/>
    <col min="4" max="4" width="10" customWidth="1"/>
    <col min="7" max="7" width="11.42578125" style="80"/>
    <col min="15" max="15" width="40.28515625" customWidth="1"/>
    <col min="16" max="16" width="29.7109375" customWidth="1"/>
    <col min="19" max="19" width="11.42578125" style="79"/>
    <col min="20" max="20" width="11.42578125" style="80"/>
  </cols>
  <sheetData>
    <row r="1" spans="1:26" ht="15.75" x14ac:dyDescent="0.25">
      <c r="A1" s="70" t="s">
        <v>409</v>
      </c>
      <c r="T1" s="80" t="s">
        <v>11</v>
      </c>
    </row>
    <row r="2" spans="1:26" s="9" customFormat="1" ht="49.5" customHeight="1" x14ac:dyDescent="0.2">
      <c r="A2" s="73" t="s">
        <v>525</v>
      </c>
      <c r="B2" s="73" t="s">
        <v>28</v>
      </c>
      <c r="C2" s="73" t="s">
        <v>27</v>
      </c>
      <c r="D2" s="73" t="s">
        <v>26</v>
      </c>
      <c r="E2" s="73" t="s">
        <v>17</v>
      </c>
      <c r="F2" s="73" t="s">
        <v>0</v>
      </c>
      <c r="G2" s="82" t="s">
        <v>8</v>
      </c>
      <c r="H2" s="16" t="s">
        <v>10</v>
      </c>
      <c r="I2" s="73" t="s">
        <v>20</v>
      </c>
      <c r="J2" s="73" t="s">
        <v>19</v>
      </c>
      <c r="K2" s="73" t="s">
        <v>1</v>
      </c>
      <c r="L2" s="73" t="s">
        <v>15</v>
      </c>
      <c r="M2" s="73" t="s">
        <v>2</v>
      </c>
      <c r="N2" s="73" t="s">
        <v>3</v>
      </c>
      <c r="O2" s="73" t="s">
        <v>25</v>
      </c>
      <c r="P2" s="73" t="s">
        <v>4</v>
      </c>
      <c r="Q2" s="58" t="s">
        <v>5</v>
      </c>
      <c r="R2" s="58" t="s">
        <v>6</v>
      </c>
      <c r="S2" s="58" t="s">
        <v>7</v>
      </c>
      <c r="T2" s="81" t="s">
        <v>12</v>
      </c>
      <c r="U2" s="74" t="s">
        <v>18</v>
      </c>
      <c r="V2" s="74" t="s">
        <v>13</v>
      </c>
      <c r="W2" s="74" t="s">
        <v>14</v>
      </c>
      <c r="X2" s="74" t="s">
        <v>401</v>
      </c>
      <c r="Y2" s="96" t="s">
        <v>402</v>
      </c>
      <c r="Z2" s="96" t="s">
        <v>554</v>
      </c>
    </row>
    <row r="3" spans="1:26" s="3" customFormat="1" ht="12" customHeight="1" x14ac:dyDescent="0.2">
      <c r="A3" s="19" t="s">
        <v>526</v>
      </c>
      <c r="B3" s="20" t="s">
        <v>31</v>
      </c>
      <c r="C3" s="21">
        <v>2</v>
      </c>
      <c r="D3" s="22">
        <v>2016</v>
      </c>
      <c r="E3" s="22" t="s">
        <v>70</v>
      </c>
      <c r="F3" s="23" t="s">
        <v>435</v>
      </c>
      <c r="G3" s="62">
        <v>42594</v>
      </c>
      <c r="H3" s="22" t="s">
        <v>80</v>
      </c>
      <c r="I3" s="22" t="s">
        <v>73</v>
      </c>
      <c r="J3" s="24" t="s">
        <v>81</v>
      </c>
      <c r="K3" s="7" t="s">
        <v>82</v>
      </c>
      <c r="L3" s="25" t="s">
        <v>275</v>
      </c>
      <c r="M3" s="26" t="s">
        <v>282</v>
      </c>
      <c r="N3" s="26">
        <v>2</v>
      </c>
      <c r="O3" s="7" t="s">
        <v>277</v>
      </c>
      <c r="P3" s="27" t="s">
        <v>278</v>
      </c>
      <c r="Q3" s="60" t="s">
        <v>279</v>
      </c>
      <c r="R3" s="61">
        <v>42594</v>
      </c>
      <c r="S3" s="72">
        <v>43861</v>
      </c>
      <c r="T3" s="61">
        <v>43868</v>
      </c>
      <c r="U3" s="7" t="s">
        <v>393</v>
      </c>
      <c r="V3" s="7" t="s">
        <v>456</v>
      </c>
      <c r="W3" s="71" t="s">
        <v>457</v>
      </c>
      <c r="X3" s="26">
        <v>5</v>
      </c>
      <c r="Y3" s="26">
        <v>0</v>
      </c>
      <c r="Z3" s="98">
        <f>1/1</f>
        <v>1</v>
      </c>
    </row>
    <row r="4" spans="1:26" s="3" customFormat="1" ht="12" customHeight="1" x14ac:dyDescent="0.2">
      <c r="A4" s="19" t="s">
        <v>526</v>
      </c>
      <c r="B4" s="20" t="s">
        <v>53</v>
      </c>
      <c r="C4" s="21">
        <v>4</v>
      </c>
      <c r="D4" s="22">
        <v>2019</v>
      </c>
      <c r="E4" s="22" t="s">
        <v>176</v>
      </c>
      <c r="F4" s="23" t="s">
        <v>177</v>
      </c>
      <c r="G4" s="62">
        <v>43528</v>
      </c>
      <c r="H4" s="22" t="s">
        <v>182</v>
      </c>
      <c r="I4" s="22" t="s">
        <v>183</v>
      </c>
      <c r="J4" s="24" t="s">
        <v>180</v>
      </c>
      <c r="K4" s="7" t="s">
        <v>184</v>
      </c>
      <c r="L4" s="25" t="s">
        <v>298</v>
      </c>
      <c r="M4" s="26" t="s">
        <v>337</v>
      </c>
      <c r="N4" s="26" t="s">
        <v>338</v>
      </c>
      <c r="O4" s="7" t="s">
        <v>302</v>
      </c>
      <c r="P4" s="27" t="s">
        <v>303</v>
      </c>
      <c r="Q4" s="60" t="s">
        <v>304</v>
      </c>
      <c r="R4" s="61">
        <v>43585</v>
      </c>
      <c r="S4" s="72">
        <v>43861</v>
      </c>
      <c r="T4" s="61">
        <v>43871</v>
      </c>
      <c r="U4" s="7" t="s">
        <v>394</v>
      </c>
      <c r="V4" s="7" t="s">
        <v>460</v>
      </c>
      <c r="W4" s="71" t="s">
        <v>457</v>
      </c>
      <c r="X4" s="26">
        <v>0</v>
      </c>
      <c r="Y4" s="26">
        <v>0</v>
      </c>
      <c r="Z4" s="111">
        <f>1/3</f>
        <v>0.33333333333333331</v>
      </c>
    </row>
    <row r="5" spans="1:26" s="3" customFormat="1" ht="12" customHeight="1" x14ac:dyDescent="0.2">
      <c r="A5" s="19" t="s">
        <v>526</v>
      </c>
      <c r="B5" s="20" t="s">
        <v>53</v>
      </c>
      <c r="C5" s="21">
        <v>5</v>
      </c>
      <c r="D5" s="22">
        <v>2019</v>
      </c>
      <c r="E5" s="22" t="s">
        <v>176</v>
      </c>
      <c r="F5" s="23" t="s">
        <v>177</v>
      </c>
      <c r="G5" s="62">
        <v>43528</v>
      </c>
      <c r="H5" s="22" t="s">
        <v>182</v>
      </c>
      <c r="I5" s="22" t="s">
        <v>185</v>
      </c>
      <c r="J5" s="24" t="s">
        <v>180</v>
      </c>
      <c r="K5" s="7" t="s">
        <v>186</v>
      </c>
      <c r="L5" s="25" t="s">
        <v>298</v>
      </c>
      <c r="M5" s="26" t="s">
        <v>339</v>
      </c>
      <c r="N5" s="26">
        <v>0.6</v>
      </c>
      <c r="O5" s="7" t="s">
        <v>302</v>
      </c>
      <c r="P5" s="27" t="s">
        <v>303</v>
      </c>
      <c r="Q5" s="60" t="s">
        <v>304</v>
      </c>
      <c r="R5" s="61">
        <v>43585</v>
      </c>
      <c r="S5" s="72">
        <v>43861</v>
      </c>
      <c r="T5" s="61">
        <v>43899</v>
      </c>
      <c r="U5" s="7" t="s">
        <v>394</v>
      </c>
      <c r="V5" s="7" t="s">
        <v>550</v>
      </c>
      <c r="W5" s="71" t="s">
        <v>392</v>
      </c>
      <c r="X5" s="26">
        <v>0</v>
      </c>
      <c r="Y5" s="26">
        <v>0</v>
      </c>
      <c r="Z5" s="111"/>
    </row>
    <row r="6" spans="1:26" s="3" customFormat="1" ht="12" customHeight="1" x14ac:dyDescent="0.2">
      <c r="A6" s="19" t="s">
        <v>526</v>
      </c>
      <c r="B6" s="20" t="s">
        <v>52</v>
      </c>
      <c r="C6" s="21">
        <v>3</v>
      </c>
      <c r="D6" s="22">
        <v>2019</v>
      </c>
      <c r="E6" s="22" t="s">
        <v>176</v>
      </c>
      <c r="F6" s="23" t="s">
        <v>177</v>
      </c>
      <c r="G6" s="62">
        <v>43528</v>
      </c>
      <c r="H6" s="22" t="s">
        <v>178</v>
      </c>
      <c r="I6" s="22" t="s">
        <v>179</v>
      </c>
      <c r="J6" s="24" t="s">
        <v>180</v>
      </c>
      <c r="K6" s="7" t="s">
        <v>181</v>
      </c>
      <c r="L6" s="25" t="s">
        <v>298</v>
      </c>
      <c r="M6" s="26" t="s">
        <v>336</v>
      </c>
      <c r="N6" s="26">
        <v>1</v>
      </c>
      <c r="O6" s="7" t="s">
        <v>302</v>
      </c>
      <c r="P6" s="27" t="s">
        <v>303</v>
      </c>
      <c r="Q6" s="60" t="s">
        <v>304</v>
      </c>
      <c r="R6" s="61">
        <v>43585</v>
      </c>
      <c r="S6" s="72">
        <v>43861</v>
      </c>
      <c r="T6" s="61">
        <v>43899</v>
      </c>
      <c r="U6" s="7" t="s">
        <v>394</v>
      </c>
      <c r="V6" s="7" t="s">
        <v>549</v>
      </c>
      <c r="W6" s="71" t="s">
        <v>392</v>
      </c>
      <c r="X6" s="26">
        <v>0</v>
      </c>
      <c r="Y6" s="26">
        <v>0</v>
      </c>
      <c r="Z6" s="111"/>
    </row>
    <row r="7" spans="1:26" s="3" customFormat="1" ht="12" customHeight="1" x14ac:dyDescent="0.2">
      <c r="A7" s="83" t="s">
        <v>553</v>
      </c>
      <c r="B7" s="84" t="s">
        <v>419</v>
      </c>
      <c r="C7" s="85">
        <v>1</v>
      </c>
      <c r="D7" s="86">
        <v>2020</v>
      </c>
      <c r="E7" s="86" t="s">
        <v>176</v>
      </c>
      <c r="F7" s="87" t="s">
        <v>430</v>
      </c>
      <c r="G7" s="88">
        <v>43741</v>
      </c>
      <c r="H7" s="86" t="s">
        <v>502</v>
      </c>
      <c r="I7" s="86" t="s">
        <v>512</v>
      </c>
      <c r="J7" s="89" t="s">
        <v>516</v>
      </c>
      <c r="K7" s="90" t="s">
        <v>414</v>
      </c>
      <c r="L7" s="91" t="s">
        <v>275</v>
      </c>
      <c r="M7" s="92" t="s">
        <v>420</v>
      </c>
      <c r="N7" s="92">
        <v>1</v>
      </c>
      <c r="O7" s="90" t="s">
        <v>302</v>
      </c>
      <c r="P7" s="93" t="s">
        <v>303</v>
      </c>
      <c r="Q7" s="94" t="s">
        <v>425</v>
      </c>
      <c r="R7" s="95">
        <v>43829</v>
      </c>
      <c r="S7" s="72">
        <v>43890</v>
      </c>
      <c r="T7" s="95">
        <v>43899</v>
      </c>
      <c r="U7" s="90" t="s">
        <v>394</v>
      </c>
      <c r="V7" s="90" t="s">
        <v>551</v>
      </c>
      <c r="W7" s="71" t="s">
        <v>392</v>
      </c>
      <c r="X7" s="92">
        <v>0</v>
      </c>
      <c r="Y7" s="92">
        <v>0</v>
      </c>
      <c r="Z7" s="129">
        <f>0/1</f>
        <v>0</v>
      </c>
    </row>
    <row r="8" spans="1:26" s="3" customFormat="1" ht="12" customHeight="1" x14ac:dyDescent="0.2">
      <c r="A8" s="83" t="s">
        <v>553</v>
      </c>
      <c r="B8" s="84" t="s">
        <v>69</v>
      </c>
      <c r="C8" s="85">
        <v>3</v>
      </c>
      <c r="D8" s="86">
        <v>2019</v>
      </c>
      <c r="E8" s="86" t="s">
        <v>192</v>
      </c>
      <c r="F8" s="87" t="s">
        <v>432</v>
      </c>
      <c r="G8" s="88">
        <v>43812</v>
      </c>
      <c r="H8" s="86" t="s">
        <v>272</v>
      </c>
      <c r="I8" s="86" t="s">
        <v>269</v>
      </c>
      <c r="J8" s="89" t="s">
        <v>273</v>
      </c>
      <c r="K8" s="90" t="s">
        <v>274</v>
      </c>
      <c r="L8" s="91" t="s">
        <v>275</v>
      </c>
      <c r="M8" s="92" t="s">
        <v>390</v>
      </c>
      <c r="N8" s="92">
        <v>1</v>
      </c>
      <c r="O8" s="90" t="s">
        <v>317</v>
      </c>
      <c r="P8" s="93" t="s">
        <v>326</v>
      </c>
      <c r="Q8" s="94" t="s">
        <v>389</v>
      </c>
      <c r="R8" s="95">
        <v>43831</v>
      </c>
      <c r="S8" s="72">
        <v>43890</v>
      </c>
      <c r="T8" s="95"/>
      <c r="U8" s="90"/>
      <c r="V8" s="90"/>
      <c r="W8" s="71" t="s">
        <v>392</v>
      </c>
      <c r="X8" s="92">
        <v>0</v>
      </c>
      <c r="Y8" s="92">
        <v>0</v>
      </c>
      <c r="Z8" s="130">
        <f>0/2</f>
        <v>0</v>
      </c>
    </row>
    <row r="9" spans="1:26" s="3" customFormat="1" ht="12" customHeight="1" x14ac:dyDescent="0.2">
      <c r="A9" s="83" t="s">
        <v>553</v>
      </c>
      <c r="B9" s="84" t="s">
        <v>69</v>
      </c>
      <c r="C9" s="85">
        <v>2</v>
      </c>
      <c r="D9" s="86">
        <v>2019</v>
      </c>
      <c r="E9" s="86" t="s">
        <v>192</v>
      </c>
      <c r="F9" s="87" t="s">
        <v>432</v>
      </c>
      <c r="G9" s="88">
        <v>43812</v>
      </c>
      <c r="H9" s="86" t="s">
        <v>268</v>
      </c>
      <c r="I9" s="86" t="s">
        <v>269</v>
      </c>
      <c r="J9" s="89" t="s">
        <v>270</v>
      </c>
      <c r="K9" s="90" t="s">
        <v>271</v>
      </c>
      <c r="L9" s="91" t="s">
        <v>275</v>
      </c>
      <c r="M9" s="92" t="s">
        <v>388</v>
      </c>
      <c r="N9" s="92">
        <v>1</v>
      </c>
      <c r="O9" s="90" t="s">
        <v>317</v>
      </c>
      <c r="P9" s="93" t="s">
        <v>326</v>
      </c>
      <c r="Q9" s="94" t="s">
        <v>389</v>
      </c>
      <c r="R9" s="95">
        <v>43831</v>
      </c>
      <c r="S9" s="72">
        <v>43890</v>
      </c>
      <c r="T9" s="95"/>
      <c r="U9" s="90"/>
      <c r="V9" s="90"/>
      <c r="W9" s="71" t="s">
        <v>392</v>
      </c>
      <c r="X9" s="92">
        <v>0</v>
      </c>
      <c r="Y9" s="97">
        <v>0</v>
      </c>
      <c r="Z9" s="131"/>
    </row>
    <row r="10" spans="1:26" s="3" customFormat="1" ht="12" customHeight="1" x14ac:dyDescent="0.2">
      <c r="A10" s="19" t="s">
        <v>661</v>
      </c>
      <c r="B10" s="20" t="s">
        <v>67</v>
      </c>
      <c r="C10" s="21">
        <v>3</v>
      </c>
      <c r="D10" s="22">
        <v>2019</v>
      </c>
      <c r="E10" s="22" t="s">
        <v>252</v>
      </c>
      <c r="F10" s="23" t="s">
        <v>253</v>
      </c>
      <c r="G10" s="62">
        <v>43777</v>
      </c>
      <c r="H10" s="22" t="s">
        <v>254</v>
      </c>
      <c r="I10" s="22" t="s">
        <v>255</v>
      </c>
      <c r="J10" s="24" t="s">
        <v>256</v>
      </c>
      <c r="K10" s="7" t="s">
        <v>257</v>
      </c>
      <c r="L10" s="25" t="s">
        <v>275</v>
      </c>
      <c r="M10" s="26" t="s">
        <v>377</v>
      </c>
      <c r="N10" s="26" t="s">
        <v>378</v>
      </c>
      <c r="O10" s="7" t="s">
        <v>379</v>
      </c>
      <c r="P10" s="27" t="s">
        <v>379</v>
      </c>
      <c r="Q10" s="60" t="s">
        <v>380</v>
      </c>
      <c r="R10" s="61">
        <v>43800</v>
      </c>
      <c r="S10" s="72">
        <v>43918</v>
      </c>
      <c r="T10" s="61">
        <v>43927</v>
      </c>
      <c r="U10" s="7" t="s">
        <v>395</v>
      </c>
      <c r="V10" s="7" t="s">
        <v>589</v>
      </c>
      <c r="W10" s="71" t="s">
        <v>457</v>
      </c>
      <c r="X10" s="26">
        <v>0</v>
      </c>
      <c r="Y10" s="26">
        <v>0</v>
      </c>
      <c r="Z10" s="128">
        <v>1</v>
      </c>
    </row>
    <row r="11" spans="1:26" s="3" customFormat="1" ht="12" customHeight="1" x14ac:dyDescent="0.2">
      <c r="A11" s="19" t="s">
        <v>661</v>
      </c>
      <c r="B11" s="20" t="s">
        <v>537</v>
      </c>
      <c r="C11" s="21">
        <v>1</v>
      </c>
      <c r="D11" s="22">
        <v>2020</v>
      </c>
      <c r="E11" s="22" t="s">
        <v>538</v>
      </c>
      <c r="F11" s="23" t="s">
        <v>539</v>
      </c>
      <c r="G11" s="62">
        <v>43822</v>
      </c>
      <c r="H11" s="22" t="s">
        <v>527</v>
      </c>
      <c r="I11" s="22" t="s">
        <v>528</v>
      </c>
      <c r="J11" s="24" t="s">
        <v>529</v>
      </c>
      <c r="K11" s="7" t="s">
        <v>530</v>
      </c>
      <c r="L11" s="25" t="s">
        <v>531</v>
      </c>
      <c r="M11" s="26" t="s">
        <v>532</v>
      </c>
      <c r="N11" s="26">
        <v>1</v>
      </c>
      <c r="O11" s="7" t="s">
        <v>379</v>
      </c>
      <c r="P11" s="27" t="s">
        <v>379</v>
      </c>
      <c r="Q11" s="60" t="s">
        <v>380</v>
      </c>
      <c r="R11" s="61">
        <v>43850</v>
      </c>
      <c r="S11" s="72">
        <v>43920</v>
      </c>
      <c r="T11" s="61">
        <v>43927</v>
      </c>
      <c r="U11" s="7" t="s">
        <v>395</v>
      </c>
      <c r="V11" s="7" t="s">
        <v>590</v>
      </c>
      <c r="W11" s="71" t="s">
        <v>457</v>
      </c>
      <c r="X11" s="26">
        <v>0</v>
      </c>
      <c r="Y11" s="26">
        <v>0</v>
      </c>
      <c r="Z11" s="128"/>
    </row>
    <row r="12" spans="1:26" s="3" customFormat="1" ht="12" customHeight="1" x14ac:dyDescent="0.2">
      <c r="A12" s="19" t="s">
        <v>661</v>
      </c>
      <c r="B12" s="20" t="s">
        <v>36</v>
      </c>
      <c r="C12" s="21">
        <v>1</v>
      </c>
      <c r="D12" s="22">
        <v>2018</v>
      </c>
      <c r="E12" s="22" t="s">
        <v>70</v>
      </c>
      <c r="F12" s="23" t="s">
        <v>99</v>
      </c>
      <c r="G12" s="62">
        <v>43263</v>
      </c>
      <c r="H12" s="22" t="s">
        <v>100</v>
      </c>
      <c r="I12" s="22" t="s">
        <v>101</v>
      </c>
      <c r="J12" s="24" t="s">
        <v>102</v>
      </c>
      <c r="K12" s="7" t="s">
        <v>103</v>
      </c>
      <c r="L12" s="25" t="s">
        <v>298</v>
      </c>
      <c r="M12" s="26" t="s">
        <v>299</v>
      </c>
      <c r="N12" s="26" t="s">
        <v>300</v>
      </c>
      <c r="O12" s="7" t="s">
        <v>277</v>
      </c>
      <c r="P12" s="27" t="s">
        <v>278</v>
      </c>
      <c r="Q12" s="60" t="s">
        <v>279</v>
      </c>
      <c r="R12" s="61">
        <v>43304</v>
      </c>
      <c r="S12" s="72">
        <v>43921</v>
      </c>
      <c r="T12" s="61">
        <v>43922</v>
      </c>
      <c r="U12" s="7" t="s">
        <v>393</v>
      </c>
      <c r="V12" s="7" t="s">
        <v>599</v>
      </c>
      <c r="W12" s="71" t="s">
        <v>457</v>
      </c>
      <c r="X12" s="26">
        <v>4</v>
      </c>
      <c r="Y12" s="26">
        <v>1</v>
      </c>
      <c r="Z12" s="124">
        <v>0.33333333333333331</v>
      </c>
    </row>
    <row r="13" spans="1:26" s="3" customFormat="1" ht="12" customHeight="1" x14ac:dyDescent="0.2">
      <c r="A13" s="19" t="s">
        <v>661</v>
      </c>
      <c r="B13" s="20" t="s">
        <v>58</v>
      </c>
      <c r="C13" s="21">
        <v>2</v>
      </c>
      <c r="D13" s="22">
        <v>2019</v>
      </c>
      <c r="E13" s="22" t="s">
        <v>70</v>
      </c>
      <c r="F13" s="23" t="s">
        <v>433</v>
      </c>
      <c r="G13" s="62">
        <v>43586</v>
      </c>
      <c r="H13" s="22" t="s">
        <v>210</v>
      </c>
      <c r="I13" s="22" t="s">
        <v>73</v>
      </c>
      <c r="J13" s="24" t="s">
        <v>211</v>
      </c>
      <c r="K13" s="7" t="s">
        <v>212</v>
      </c>
      <c r="L13" s="25" t="s">
        <v>275</v>
      </c>
      <c r="M13" s="26" t="s">
        <v>352</v>
      </c>
      <c r="N13" s="26" t="s">
        <v>353</v>
      </c>
      <c r="O13" s="7" t="s">
        <v>277</v>
      </c>
      <c r="P13" s="27" t="s">
        <v>278</v>
      </c>
      <c r="Q13" s="60" t="s">
        <v>354</v>
      </c>
      <c r="R13" s="61">
        <v>43626</v>
      </c>
      <c r="S13" s="72">
        <v>43921</v>
      </c>
      <c r="T13" s="61">
        <v>43838</v>
      </c>
      <c r="U13" s="7" t="s">
        <v>393</v>
      </c>
      <c r="V13" s="7" t="s">
        <v>398</v>
      </c>
      <c r="W13" s="71" t="s">
        <v>392</v>
      </c>
      <c r="X13" s="26">
        <v>0</v>
      </c>
      <c r="Y13" s="26">
        <v>0</v>
      </c>
      <c r="Z13" s="124"/>
    </row>
    <row r="14" spans="1:26" s="3" customFormat="1" ht="12" customHeight="1" x14ac:dyDescent="0.2">
      <c r="A14" s="19" t="s">
        <v>661</v>
      </c>
      <c r="B14" s="20" t="s">
        <v>59</v>
      </c>
      <c r="C14" s="21">
        <v>1</v>
      </c>
      <c r="D14" s="22">
        <v>2019</v>
      </c>
      <c r="E14" s="22" t="s">
        <v>70</v>
      </c>
      <c r="F14" s="23" t="s">
        <v>213</v>
      </c>
      <c r="G14" s="62">
        <v>43657</v>
      </c>
      <c r="H14" s="22" t="s">
        <v>214</v>
      </c>
      <c r="I14" s="22"/>
      <c r="J14" s="24" t="s">
        <v>215</v>
      </c>
      <c r="K14" s="7" t="s">
        <v>216</v>
      </c>
      <c r="L14" s="25" t="s">
        <v>298</v>
      </c>
      <c r="M14" s="26" t="s">
        <v>355</v>
      </c>
      <c r="N14" s="26" t="s">
        <v>356</v>
      </c>
      <c r="O14" s="7" t="s">
        <v>277</v>
      </c>
      <c r="P14" s="27" t="s">
        <v>278</v>
      </c>
      <c r="Q14" s="60" t="s">
        <v>357</v>
      </c>
      <c r="R14" s="61">
        <v>43664</v>
      </c>
      <c r="S14" s="72">
        <v>43920</v>
      </c>
      <c r="T14" s="61">
        <v>43838</v>
      </c>
      <c r="U14" s="7" t="s">
        <v>399</v>
      </c>
      <c r="V14" s="7" t="s">
        <v>400</v>
      </c>
      <c r="W14" s="71" t="s">
        <v>392</v>
      </c>
      <c r="X14" s="26">
        <v>1</v>
      </c>
      <c r="Y14" s="26">
        <v>0</v>
      </c>
      <c r="Z14" s="124"/>
    </row>
    <row r="15" spans="1:26" s="3" customFormat="1" ht="12" customHeight="1" x14ac:dyDescent="0.2">
      <c r="A15" s="19" t="s">
        <v>661</v>
      </c>
      <c r="B15" s="20" t="s">
        <v>37</v>
      </c>
      <c r="C15" s="21">
        <v>2</v>
      </c>
      <c r="D15" s="22">
        <v>2018</v>
      </c>
      <c r="E15" s="22" t="s">
        <v>104</v>
      </c>
      <c r="F15" s="23" t="s">
        <v>105</v>
      </c>
      <c r="G15" s="62">
        <v>43364</v>
      </c>
      <c r="H15" s="22" t="s">
        <v>106</v>
      </c>
      <c r="I15" s="22" t="s">
        <v>107</v>
      </c>
      <c r="J15" s="24" t="s">
        <v>108</v>
      </c>
      <c r="K15" s="7" t="s">
        <v>458</v>
      </c>
      <c r="L15" s="25" t="s">
        <v>275</v>
      </c>
      <c r="M15" s="26" t="s">
        <v>459</v>
      </c>
      <c r="N15" s="26">
        <v>0.9</v>
      </c>
      <c r="O15" s="7" t="s">
        <v>302</v>
      </c>
      <c r="P15" s="27" t="s">
        <v>303</v>
      </c>
      <c r="Q15" s="60" t="s">
        <v>304</v>
      </c>
      <c r="R15" s="61">
        <v>43388</v>
      </c>
      <c r="S15" s="72">
        <v>43921</v>
      </c>
      <c r="T15" s="61">
        <v>43928</v>
      </c>
      <c r="U15" s="7" t="s">
        <v>394</v>
      </c>
      <c r="V15" s="7" t="s">
        <v>630</v>
      </c>
      <c r="W15" s="71" t="s">
        <v>392</v>
      </c>
      <c r="X15" s="26">
        <v>1</v>
      </c>
      <c r="Y15" s="26">
        <v>1</v>
      </c>
      <c r="Z15" s="125">
        <f>0/7</f>
        <v>0</v>
      </c>
    </row>
    <row r="16" spans="1:26" s="3" customFormat="1" ht="12" customHeight="1" x14ac:dyDescent="0.2">
      <c r="A16" s="19" t="s">
        <v>661</v>
      </c>
      <c r="B16" s="20" t="s">
        <v>42</v>
      </c>
      <c r="C16" s="21">
        <v>1</v>
      </c>
      <c r="D16" s="22">
        <v>2018</v>
      </c>
      <c r="E16" s="22" t="s">
        <v>117</v>
      </c>
      <c r="F16" s="23" t="s">
        <v>431</v>
      </c>
      <c r="G16" s="62">
        <v>43418</v>
      </c>
      <c r="H16" s="22" t="s">
        <v>126</v>
      </c>
      <c r="I16" s="22" t="s">
        <v>127</v>
      </c>
      <c r="J16" s="24" t="s">
        <v>128</v>
      </c>
      <c r="K16" s="7" t="s">
        <v>129</v>
      </c>
      <c r="L16" s="25" t="s">
        <v>275</v>
      </c>
      <c r="M16" s="26" t="s">
        <v>315</v>
      </c>
      <c r="N16" s="26">
        <v>0.8</v>
      </c>
      <c r="O16" s="7" t="s">
        <v>302</v>
      </c>
      <c r="P16" s="27" t="s">
        <v>303</v>
      </c>
      <c r="Q16" s="60" t="s">
        <v>304</v>
      </c>
      <c r="R16" s="61">
        <v>43466</v>
      </c>
      <c r="S16" s="72">
        <v>43921</v>
      </c>
      <c r="T16" s="61">
        <v>43928</v>
      </c>
      <c r="U16" s="7" t="s">
        <v>394</v>
      </c>
      <c r="V16" s="7" t="s">
        <v>631</v>
      </c>
      <c r="W16" s="71" t="s">
        <v>392</v>
      </c>
      <c r="X16" s="26">
        <v>1</v>
      </c>
      <c r="Y16" s="26">
        <v>0</v>
      </c>
      <c r="Z16" s="126"/>
    </row>
    <row r="17" spans="1:26" s="3" customFormat="1" ht="12" customHeight="1" x14ac:dyDescent="0.2">
      <c r="A17" s="19" t="s">
        <v>661</v>
      </c>
      <c r="B17" s="20" t="s">
        <v>426</v>
      </c>
      <c r="C17" s="21">
        <v>1</v>
      </c>
      <c r="D17" s="22">
        <v>2020</v>
      </c>
      <c r="E17" s="22" t="s">
        <v>176</v>
      </c>
      <c r="F17" s="23" t="s">
        <v>430</v>
      </c>
      <c r="G17" s="62">
        <v>43741</v>
      </c>
      <c r="H17" s="22" t="s">
        <v>503</v>
      </c>
      <c r="I17" s="22" t="s">
        <v>513</v>
      </c>
      <c r="J17" s="24" t="s">
        <v>517</v>
      </c>
      <c r="K17" s="7" t="s">
        <v>415</v>
      </c>
      <c r="L17" s="25" t="s">
        <v>275</v>
      </c>
      <c r="M17" s="26" t="s">
        <v>421</v>
      </c>
      <c r="N17" s="26">
        <v>1</v>
      </c>
      <c r="O17" s="7" t="s">
        <v>302</v>
      </c>
      <c r="P17" s="27" t="s">
        <v>303</v>
      </c>
      <c r="Q17" s="60" t="s">
        <v>425</v>
      </c>
      <c r="R17" s="61">
        <v>43829</v>
      </c>
      <c r="S17" s="72">
        <v>43921</v>
      </c>
      <c r="T17" s="61">
        <v>43928</v>
      </c>
      <c r="U17" s="7" t="s">
        <v>394</v>
      </c>
      <c r="V17" s="7" t="s">
        <v>635</v>
      </c>
      <c r="W17" s="71" t="s">
        <v>392</v>
      </c>
      <c r="X17" s="26">
        <v>0</v>
      </c>
      <c r="Y17" s="26">
        <v>0</v>
      </c>
      <c r="Z17" s="126"/>
    </row>
    <row r="18" spans="1:26" s="3" customFormat="1" ht="12" customHeight="1" x14ac:dyDescent="0.2">
      <c r="A18" s="19" t="s">
        <v>661</v>
      </c>
      <c r="B18" s="20" t="s">
        <v>427</v>
      </c>
      <c r="C18" s="21">
        <v>1</v>
      </c>
      <c r="D18" s="22">
        <v>2020</v>
      </c>
      <c r="E18" s="22" t="s">
        <v>176</v>
      </c>
      <c r="F18" s="23" t="s">
        <v>430</v>
      </c>
      <c r="G18" s="62">
        <v>43741</v>
      </c>
      <c r="H18" s="22" t="s">
        <v>504</v>
      </c>
      <c r="I18" s="22" t="s">
        <v>513</v>
      </c>
      <c r="J18" s="24" t="s">
        <v>517</v>
      </c>
      <c r="K18" s="7" t="s">
        <v>415</v>
      </c>
      <c r="L18" s="25" t="s">
        <v>275</v>
      </c>
      <c r="M18" s="26" t="s">
        <v>421</v>
      </c>
      <c r="N18" s="26">
        <v>1</v>
      </c>
      <c r="O18" s="7" t="s">
        <v>302</v>
      </c>
      <c r="P18" s="27" t="s">
        <v>303</v>
      </c>
      <c r="Q18" s="60" t="s">
        <v>425</v>
      </c>
      <c r="R18" s="61">
        <v>43829</v>
      </c>
      <c r="S18" s="72">
        <v>43921</v>
      </c>
      <c r="T18" s="61">
        <v>43928</v>
      </c>
      <c r="U18" s="7" t="s">
        <v>394</v>
      </c>
      <c r="V18" s="7" t="s">
        <v>636</v>
      </c>
      <c r="W18" s="71" t="s">
        <v>392</v>
      </c>
      <c r="X18" s="26">
        <v>0</v>
      </c>
      <c r="Y18" s="26">
        <v>0</v>
      </c>
      <c r="Z18" s="126"/>
    </row>
    <row r="19" spans="1:26" s="3" customFormat="1" ht="12" customHeight="1" x14ac:dyDescent="0.2">
      <c r="A19" s="19" t="s">
        <v>661</v>
      </c>
      <c r="B19" s="20" t="s">
        <v>428</v>
      </c>
      <c r="C19" s="21">
        <v>1</v>
      </c>
      <c r="D19" s="22">
        <v>2020</v>
      </c>
      <c r="E19" s="22" t="s">
        <v>176</v>
      </c>
      <c r="F19" s="23" t="s">
        <v>430</v>
      </c>
      <c r="G19" s="62">
        <v>43741</v>
      </c>
      <c r="H19" s="22" t="s">
        <v>505</v>
      </c>
      <c r="I19" s="22" t="s">
        <v>513</v>
      </c>
      <c r="J19" s="24" t="s">
        <v>518</v>
      </c>
      <c r="K19" s="7" t="s">
        <v>416</v>
      </c>
      <c r="L19" s="25" t="s">
        <v>275</v>
      </c>
      <c r="M19" s="26" t="s">
        <v>422</v>
      </c>
      <c r="N19" s="26">
        <v>1</v>
      </c>
      <c r="O19" s="7" t="s">
        <v>302</v>
      </c>
      <c r="P19" s="27" t="s">
        <v>303</v>
      </c>
      <c r="Q19" s="60" t="s">
        <v>425</v>
      </c>
      <c r="R19" s="61">
        <v>43829</v>
      </c>
      <c r="S19" s="72">
        <v>43921</v>
      </c>
      <c r="T19" s="61">
        <v>43928</v>
      </c>
      <c r="U19" s="7" t="s">
        <v>394</v>
      </c>
      <c r="V19" s="7" t="s">
        <v>637</v>
      </c>
      <c r="W19" s="71" t="s">
        <v>392</v>
      </c>
      <c r="X19" s="26">
        <v>0</v>
      </c>
      <c r="Y19" s="26">
        <v>0</v>
      </c>
      <c r="Z19" s="126"/>
    </row>
    <row r="20" spans="1:26" s="3" customFormat="1" ht="12" customHeight="1" x14ac:dyDescent="0.2">
      <c r="A20" s="19" t="s">
        <v>661</v>
      </c>
      <c r="B20" s="20" t="s">
        <v>429</v>
      </c>
      <c r="C20" s="21">
        <v>1</v>
      </c>
      <c r="D20" s="22">
        <v>2020</v>
      </c>
      <c r="E20" s="22" t="s">
        <v>176</v>
      </c>
      <c r="F20" s="23" t="s">
        <v>430</v>
      </c>
      <c r="G20" s="62">
        <v>43741</v>
      </c>
      <c r="H20" s="22" t="s">
        <v>506</v>
      </c>
      <c r="I20" s="22" t="s">
        <v>514</v>
      </c>
      <c r="J20" s="24" t="s">
        <v>519</v>
      </c>
      <c r="K20" s="7" t="s">
        <v>417</v>
      </c>
      <c r="L20" s="25" t="s">
        <v>275</v>
      </c>
      <c r="M20" s="26" t="s">
        <v>423</v>
      </c>
      <c r="N20" s="26">
        <v>1</v>
      </c>
      <c r="O20" s="7" t="s">
        <v>302</v>
      </c>
      <c r="P20" s="27" t="s">
        <v>303</v>
      </c>
      <c r="Q20" s="60" t="s">
        <v>425</v>
      </c>
      <c r="R20" s="61">
        <v>43829</v>
      </c>
      <c r="S20" s="72">
        <v>43921</v>
      </c>
      <c r="T20" s="61">
        <v>43899</v>
      </c>
      <c r="U20" s="7" t="s">
        <v>394</v>
      </c>
      <c r="V20" s="7" t="s">
        <v>552</v>
      </c>
      <c r="W20" s="71" t="s">
        <v>392</v>
      </c>
      <c r="X20" s="26">
        <v>0</v>
      </c>
      <c r="Y20" s="26">
        <v>0</v>
      </c>
      <c r="Z20" s="126"/>
    </row>
    <row r="21" spans="1:26" s="3" customFormat="1" ht="12" customHeight="1" x14ac:dyDescent="0.2">
      <c r="A21" s="19" t="s">
        <v>661</v>
      </c>
      <c r="B21" s="20" t="s">
        <v>429</v>
      </c>
      <c r="C21" s="21">
        <v>2</v>
      </c>
      <c r="D21" s="22">
        <v>2020</v>
      </c>
      <c r="E21" s="22" t="s">
        <v>176</v>
      </c>
      <c r="F21" s="23" t="s">
        <v>430</v>
      </c>
      <c r="G21" s="62">
        <v>43741</v>
      </c>
      <c r="H21" s="22" t="s">
        <v>506</v>
      </c>
      <c r="I21" s="22" t="s">
        <v>514</v>
      </c>
      <c r="J21" s="24" t="s">
        <v>519</v>
      </c>
      <c r="K21" s="7" t="s">
        <v>418</v>
      </c>
      <c r="L21" s="25" t="s">
        <v>275</v>
      </c>
      <c r="M21" s="26" t="s">
        <v>424</v>
      </c>
      <c r="N21" s="26">
        <v>0.8</v>
      </c>
      <c r="O21" s="7" t="s">
        <v>302</v>
      </c>
      <c r="P21" s="27" t="s">
        <v>303</v>
      </c>
      <c r="Q21" s="60" t="s">
        <v>425</v>
      </c>
      <c r="R21" s="61">
        <v>43829</v>
      </c>
      <c r="S21" s="72">
        <v>43921</v>
      </c>
      <c r="T21" s="61">
        <v>43928</v>
      </c>
      <c r="U21" s="7" t="s">
        <v>394</v>
      </c>
      <c r="V21" s="7" t="s">
        <v>638</v>
      </c>
      <c r="W21" s="71" t="s">
        <v>392</v>
      </c>
      <c r="X21" s="26">
        <v>0</v>
      </c>
      <c r="Y21" s="26">
        <v>0</v>
      </c>
      <c r="Z21" s="127"/>
    </row>
    <row r="22" spans="1:26" s="3" customFormat="1" ht="12" customHeight="1" x14ac:dyDescent="0.2">
      <c r="A22" s="19" t="s">
        <v>661</v>
      </c>
      <c r="B22" s="20" t="s">
        <v>65</v>
      </c>
      <c r="C22" s="21">
        <v>1</v>
      </c>
      <c r="D22" s="22">
        <v>2019</v>
      </c>
      <c r="E22" s="22" t="s">
        <v>192</v>
      </c>
      <c r="F22" s="23" t="s">
        <v>229</v>
      </c>
      <c r="G22" s="62">
        <v>43714</v>
      </c>
      <c r="H22" s="22" t="s">
        <v>238</v>
      </c>
      <c r="I22" s="22" t="s">
        <v>239</v>
      </c>
      <c r="J22" s="24" t="s">
        <v>240</v>
      </c>
      <c r="K22" s="7" t="s">
        <v>241</v>
      </c>
      <c r="L22" s="25" t="s">
        <v>275</v>
      </c>
      <c r="M22" s="26" t="s">
        <v>366</v>
      </c>
      <c r="N22" s="26">
        <v>1</v>
      </c>
      <c r="O22" s="7" t="s">
        <v>317</v>
      </c>
      <c r="P22" s="27" t="s">
        <v>326</v>
      </c>
      <c r="Q22" s="60" t="s">
        <v>413</v>
      </c>
      <c r="R22" s="61">
        <v>43714</v>
      </c>
      <c r="S22" s="72">
        <v>43920</v>
      </c>
      <c r="T22" s="61">
        <v>43924</v>
      </c>
      <c r="U22" s="7" t="s">
        <v>396</v>
      </c>
      <c r="V22" s="7" t="s">
        <v>653</v>
      </c>
      <c r="W22" s="71" t="s">
        <v>457</v>
      </c>
      <c r="X22" s="26">
        <v>2</v>
      </c>
      <c r="Y22" s="26">
        <v>0</v>
      </c>
      <c r="Z22" s="98">
        <v>1</v>
      </c>
    </row>
  </sheetData>
  <sortState ref="A10:Y22">
    <sortCondition ref="O10:O22"/>
  </sortState>
  <mergeCells count="5">
    <mergeCell ref="Z12:Z14"/>
    <mergeCell ref="Z15:Z21"/>
    <mergeCell ref="Z4:Z6"/>
    <mergeCell ref="Z8:Z9"/>
    <mergeCell ref="Z10:Z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23" sqref="A23"/>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54" customWidth="1"/>
    <col min="9" max="9" width="22.140625" style="68" customWidth="1"/>
    <col min="10" max="10" width="18.28515625" customWidth="1"/>
    <col min="11" max="11" width="16.5703125" customWidth="1"/>
    <col min="12" max="12" width="19.5703125" customWidth="1"/>
    <col min="13" max="13" width="0" style="68" hidden="1" customWidth="1"/>
    <col min="14" max="14" width="29.140625" customWidth="1"/>
    <col min="15" max="15" width="20.7109375" bestFit="1" customWidth="1"/>
  </cols>
  <sheetData>
    <row r="1" spans="1:7" hidden="1" x14ac:dyDescent="0.2">
      <c r="A1" s="46" t="s">
        <v>437</v>
      </c>
      <c r="C1" s="46">
        <v>2016</v>
      </c>
      <c r="D1" s="46">
        <v>2017</v>
      </c>
      <c r="E1" s="46">
        <v>2018</v>
      </c>
      <c r="F1" s="46">
        <v>2019</v>
      </c>
      <c r="G1" s="46">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419</v>
      </c>
      <c r="G43">
        <v>1</v>
      </c>
    </row>
    <row r="44" spans="1:8" hidden="1" x14ac:dyDescent="0.2">
      <c r="A44" t="s">
        <v>426</v>
      </c>
      <c r="G44">
        <v>1</v>
      </c>
    </row>
    <row r="45" spans="1:8" hidden="1" x14ac:dyDescent="0.2">
      <c r="A45" t="s">
        <v>427</v>
      </c>
      <c r="G45">
        <v>1</v>
      </c>
    </row>
    <row r="46" spans="1:8" hidden="1" x14ac:dyDescent="0.2">
      <c r="A46" t="s">
        <v>428</v>
      </c>
      <c r="G46">
        <v>1</v>
      </c>
    </row>
    <row r="47" spans="1:8" hidden="1" x14ac:dyDescent="0.2">
      <c r="A47" t="s">
        <v>429</v>
      </c>
      <c r="G47">
        <v>1</v>
      </c>
    </row>
    <row r="48" spans="1:8" hidden="1" x14ac:dyDescent="0.2">
      <c r="A48" s="46" t="s">
        <v>438</v>
      </c>
      <c r="C48" s="46">
        <f>SUM(C2:C47)</f>
        <v>2</v>
      </c>
      <c r="D48" s="46">
        <f>SUM(D2:D47)</f>
        <v>5</v>
      </c>
      <c r="E48" s="46">
        <f>SUM(E2:E47)</f>
        <v>7</v>
      </c>
      <c r="F48" s="46">
        <f>SUM(F2:F47)</f>
        <v>27</v>
      </c>
      <c r="G48" s="46">
        <f>SUM(G2:G47)</f>
        <v>5</v>
      </c>
      <c r="H48" s="55">
        <f>SUM(C48:G48)</f>
        <v>46</v>
      </c>
    </row>
    <row r="49" spans="1:15" hidden="1" x14ac:dyDescent="0.2">
      <c r="A49" s="46" t="s">
        <v>26</v>
      </c>
      <c r="C49" s="46">
        <v>2016</v>
      </c>
      <c r="D49" s="46">
        <v>2017</v>
      </c>
      <c r="E49" s="46">
        <v>2018</v>
      </c>
      <c r="F49" s="46">
        <v>2019</v>
      </c>
      <c r="G49" s="46">
        <v>2020</v>
      </c>
      <c r="H49" s="56" t="s">
        <v>436</v>
      </c>
    </row>
    <row r="50" spans="1:15" x14ac:dyDescent="0.2">
      <c r="H50" s="57" t="s">
        <v>26</v>
      </c>
      <c r="I50" s="121" t="s">
        <v>445</v>
      </c>
      <c r="L50" s="57" t="s">
        <v>439</v>
      </c>
      <c r="M50" s="114" t="s">
        <v>441</v>
      </c>
      <c r="N50" s="48" t="s">
        <v>443</v>
      </c>
      <c r="O50" s="48" t="s">
        <v>442</v>
      </c>
    </row>
    <row r="51" spans="1:15" x14ac:dyDescent="0.2">
      <c r="L51" s="52">
        <v>2016</v>
      </c>
      <c r="M51" s="112">
        <v>3</v>
      </c>
      <c r="N51" s="49">
        <v>2</v>
      </c>
      <c r="O51" s="49">
        <v>2</v>
      </c>
    </row>
    <row r="52" spans="1:15" x14ac:dyDescent="0.2">
      <c r="H52" s="57" t="s">
        <v>439</v>
      </c>
      <c r="I52" s="121" t="s">
        <v>440</v>
      </c>
      <c r="L52" s="52">
        <v>2017</v>
      </c>
      <c r="M52" s="112">
        <v>2</v>
      </c>
      <c r="N52" s="49">
        <v>5</v>
      </c>
      <c r="O52" s="49">
        <v>5</v>
      </c>
    </row>
    <row r="53" spans="1:15" x14ac:dyDescent="0.2">
      <c r="H53" s="115" t="s">
        <v>229</v>
      </c>
      <c r="I53" s="119">
        <v>1</v>
      </c>
      <c r="L53" s="52">
        <v>2018</v>
      </c>
      <c r="M53" s="112">
        <v>9</v>
      </c>
      <c r="N53" s="49">
        <v>12</v>
      </c>
      <c r="O53" s="49">
        <v>7</v>
      </c>
    </row>
    <row r="54" spans="1:15" x14ac:dyDescent="0.2">
      <c r="H54" s="42" t="s">
        <v>238</v>
      </c>
      <c r="I54" s="119">
        <v>1</v>
      </c>
      <c r="L54" s="52">
        <v>2019</v>
      </c>
      <c r="M54" s="112">
        <v>32</v>
      </c>
      <c r="N54" s="49">
        <v>45</v>
      </c>
      <c r="O54" s="49">
        <v>27</v>
      </c>
    </row>
    <row r="55" spans="1:15" x14ac:dyDescent="0.2">
      <c r="H55" s="115" t="s">
        <v>431</v>
      </c>
      <c r="I55" s="119">
        <v>5</v>
      </c>
      <c r="L55" s="53">
        <v>2020</v>
      </c>
      <c r="M55" s="113">
        <v>16</v>
      </c>
      <c r="N55" s="50">
        <v>16</v>
      </c>
      <c r="O55" s="50">
        <v>10</v>
      </c>
    </row>
    <row r="56" spans="1:15" x14ac:dyDescent="0.2">
      <c r="H56" s="42" t="s">
        <v>126</v>
      </c>
      <c r="I56" s="119">
        <v>1</v>
      </c>
      <c r="L56" s="52" t="s">
        <v>407</v>
      </c>
      <c r="M56" s="112">
        <v>62</v>
      </c>
      <c r="N56" s="51">
        <f>SUM(N51:N55)</f>
        <v>80</v>
      </c>
      <c r="O56" s="51">
        <f>SUM(O51:O55)</f>
        <v>51</v>
      </c>
    </row>
    <row r="57" spans="1:15" x14ac:dyDescent="0.2">
      <c r="H57" s="42" t="s">
        <v>118</v>
      </c>
      <c r="I57" s="119">
        <v>4</v>
      </c>
      <c r="L57" s="55" t="s">
        <v>444</v>
      </c>
      <c r="M57" s="69"/>
      <c r="N57" s="47">
        <f>+SUM(N51:N54)</f>
        <v>64</v>
      </c>
      <c r="O57" s="47">
        <f>+SUM(O51:O54)</f>
        <v>41</v>
      </c>
    </row>
    <row r="58" spans="1:15" x14ac:dyDescent="0.2">
      <c r="H58" s="118" t="s">
        <v>430</v>
      </c>
      <c r="I58" s="120">
        <v>6</v>
      </c>
      <c r="N58" s="41"/>
      <c r="O58" s="40"/>
    </row>
    <row r="59" spans="1:15" x14ac:dyDescent="0.2">
      <c r="H59" s="42" t="s">
        <v>502</v>
      </c>
      <c r="I59" s="119">
        <v>1</v>
      </c>
      <c r="N59" s="41"/>
      <c r="O59" s="40"/>
    </row>
    <row r="60" spans="1:15" ht="12.75" customHeight="1" x14ac:dyDescent="0.2">
      <c r="H60" s="42" t="s">
        <v>503</v>
      </c>
      <c r="I60" s="119">
        <v>1</v>
      </c>
      <c r="N60" s="41"/>
      <c r="O60" s="40"/>
    </row>
    <row r="61" spans="1:15" x14ac:dyDescent="0.2">
      <c r="H61" s="42" t="s">
        <v>505</v>
      </c>
      <c r="I61" s="119">
        <v>1</v>
      </c>
      <c r="N61" s="41"/>
      <c r="O61" s="40"/>
    </row>
    <row r="62" spans="1:15" x14ac:dyDescent="0.2">
      <c r="H62" s="42" t="s">
        <v>504</v>
      </c>
      <c r="I62" s="119">
        <v>1</v>
      </c>
      <c r="N62" s="41"/>
      <c r="O62" s="40"/>
    </row>
    <row r="63" spans="1:15" x14ac:dyDescent="0.2">
      <c r="H63" s="42" t="s">
        <v>506</v>
      </c>
      <c r="I63" s="119">
        <v>2</v>
      </c>
      <c r="N63" s="41"/>
      <c r="O63" s="40"/>
    </row>
    <row r="64" spans="1:15" x14ac:dyDescent="0.2">
      <c r="H64" s="115" t="s">
        <v>131</v>
      </c>
      <c r="I64" s="119">
        <v>2</v>
      </c>
      <c r="N64" s="41"/>
      <c r="O64" s="40"/>
    </row>
    <row r="65" spans="8:15" x14ac:dyDescent="0.2">
      <c r="H65" s="42" t="s">
        <v>136</v>
      </c>
      <c r="I65" s="119">
        <v>2</v>
      </c>
      <c r="N65" s="41"/>
      <c r="O65" s="40"/>
    </row>
    <row r="66" spans="8:15" x14ac:dyDescent="0.2">
      <c r="H66" s="116" t="s">
        <v>141</v>
      </c>
      <c r="I66" s="119">
        <v>5</v>
      </c>
      <c r="N66" s="41"/>
      <c r="O66" s="40"/>
    </row>
    <row r="67" spans="8:15" x14ac:dyDescent="0.2">
      <c r="H67" s="42" t="s">
        <v>163</v>
      </c>
      <c r="I67" s="119">
        <v>2</v>
      </c>
      <c r="N67" s="41"/>
      <c r="O67" s="40"/>
    </row>
    <row r="68" spans="8:15" x14ac:dyDescent="0.2">
      <c r="H68" s="42" t="s">
        <v>152</v>
      </c>
      <c r="I68" s="119">
        <v>2</v>
      </c>
      <c r="N68" s="41"/>
      <c r="O68" s="40"/>
    </row>
    <row r="69" spans="8:15" x14ac:dyDescent="0.2">
      <c r="H69" s="42" t="s">
        <v>160</v>
      </c>
      <c r="I69" s="119">
        <v>1</v>
      </c>
      <c r="N69" s="41"/>
      <c r="O69" s="40"/>
    </row>
    <row r="70" spans="8:15" x14ac:dyDescent="0.2">
      <c r="H70" s="115" t="s">
        <v>87</v>
      </c>
      <c r="I70" s="119">
        <v>1</v>
      </c>
      <c r="N70" s="41"/>
      <c r="O70" s="40"/>
    </row>
    <row r="71" spans="8:15" x14ac:dyDescent="0.2">
      <c r="H71" s="42" t="s">
        <v>88</v>
      </c>
      <c r="I71" s="119">
        <v>1</v>
      </c>
      <c r="N71" s="41"/>
      <c r="O71" s="40"/>
    </row>
    <row r="72" spans="8:15" x14ac:dyDescent="0.2">
      <c r="H72" s="115" t="s">
        <v>253</v>
      </c>
      <c r="I72" s="119">
        <v>2</v>
      </c>
      <c r="N72" s="41"/>
      <c r="O72" s="40"/>
    </row>
    <row r="73" spans="8:15" x14ac:dyDescent="0.2">
      <c r="H73" s="42" t="s">
        <v>254</v>
      </c>
      <c r="I73" s="119">
        <v>2</v>
      </c>
      <c r="N73" s="41"/>
      <c r="O73" s="40"/>
    </row>
    <row r="74" spans="8:15" ht="24" x14ac:dyDescent="0.2">
      <c r="H74" s="117" t="s">
        <v>213</v>
      </c>
      <c r="I74" s="119">
        <v>5</v>
      </c>
      <c r="N74" s="41"/>
      <c r="O74" s="40"/>
    </row>
    <row r="75" spans="8:15" x14ac:dyDescent="0.2">
      <c r="H75" s="42" t="s">
        <v>222</v>
      </c>
      <c r="I75" s="119">
        <v>2</v>
      </c>
      <c r="N75" s="41"/>
      <c r="O75" s="40"/>
    </row>
    <row r="76" spans="8:15" x14ac:dyDescent="0.2">
      <c r="H76" s="42" t="s">
        <v>214</v>
      </c>
      <c r="I76" s="119">
        <v>1</v>
      </c>
      <c r="N76" s="41"/>
      <c r="O76" s="40"/>
    </row>
    <row r="77" spans="8:15" x14ac:dyDescent="0.2">
      <c r="H77" s="42" t="s">
        <v>217</v>
      </c>
      <c r="I77" s="119">
        <v>2</v>
      </c>
      <c r="N77" s="41"/>
      <c r="O77" s="40"/>
    </row>
    <row r="78" spans="8:15" x14ac:dyDescent="0.2">
      <c r="H78" s="115" t="s">
        <v>99</v>
      </c>
      <c r="I78" s="119">
        <v>1</v>
      </c>
      <c r="N78" s="41"/>
      <c r="O78" s="40"/>
    </row>
    <row r="79" spans="8:15" x14ac:dyDescent="0.2">
      <c r="H79" s="42" t="s">
        <v>100</v>
      </c>
      <c r="I79" s="119">
        <v>1</v>
      </c>
      <c r="N79" s="41"/>
      <c r="O79" s="40"/>
    </row>
    <row r="80" spans="8:15" x14ac:dyDescent="0.2">
      <c r="H80" s="115" t="s">
        <v>83</v>
      </c>
      <c r="I80" s="119">
        <v>1</v>
      </c>
      <c r="N80" s="41"/>
      <c r="O80" s="40"/>
    </row>
    <row r="81" spans="8:15" x14ac:dyDescent="0.2">
      <c r="H81" s="42" t="s">
        <v>84</v>
      </c>
      <c r="I81" s="119">
        <v>1</v>
      </c>
      <c r="N81" s="41"/>
      <c r="O81" s="40"/>
    </row>
    <row r="82" spans="8:15" x14ac:dyDescent="0.2">
      <c r="H82" s="116" t="s">
        <v>432</v>
      </c>
      <c r="I82" s="119">
        <v>5</v>
      </c>
      <c r="N82" s="41"/>
      <c r="O82" s="40"/>
    </row>
    <row r="83" spans="8:15" x14ac:dyDescent="0.2">
      <c r="H83" s="42" t="s">
        <v>268</v>
      </c>
      <c r="I83" s="119">
        <v>1</v>
      </c>
      <c r="N83" s="41"/>
      <c r="O83" s="40"/>
    </row>
    <row r="84" spans="8:15" x14ac:dyDescent="0.2">
      <c r="H84" s="42" t="s">
        <v>259</v>
      </c>
      <c r="I84" s="119">
        <v>2</v>
      </c>
      <c r="N84" s="41"/>
      <c r="O84" s="40"/>
    </row>
    <row r="85" spans="8:15" x14ac:dyDescent="0.2">
      <c r="H85" s="42" t="s">
        <v>265</v>
      </c>
      <c r="I85" s="119">
        <v>1</v>
      </c>
      <c r="N85" s="41"/>
      <c r="O85" s="40"/>
    </row>
    <row r="86" spans="8:15" x14ac:dyDescent="0.2">
      <c r="H86" s="42" t="s">
        <v>272</v>
      </c>
      <c r="I86" s="119">
        <v>1</v>
      </c>
      <c r="N86" s="41"/>
      <c r="O86" s="40"/>
    </row>
    <row r="87" spans="8:15" x14ac:dyDescent="0.2">
      <c r="H87" s="115" t="s">
        <v>177</v>
      </c>
      <c r="I87" s="119">
        <v>3</v>
      </c>
      <c r="N87" s="41"/>
      <c r="O87" s="40"/>
    </row>
    <row r="88" spans="8:15" x14ac:dyDescent="0.2">
      <c r="H88" s="42" t="s">
        <v>178</v>
      </c>
      <c r="I88" s="119">
        <v>1</v>
      </c>
      <c r="N88" s="41"/>
      <c r="O88" s="40"/>
    </row>
    <row r="89" spans="8:15" x14ac:dyDescent="0.2">
      <c r="H89" s="42" t="s">
        <v>182</v>
      </c>
      <c r="I89" s="119">
        <v>1</v>
      </c>
      <c r="N89" s="41"/>
      <c r="O89" s="40"/>
    </row>
    <row r="90" spans="8:15" x14ac:dyDescent="0.2">
      <c r="H90" s="42" t="s">
        <v>188</v>
      </c>
      <c r="I90" s="119">
        <v>1</v>
      </c>
      <c r="N90" s="41"/>
      <c r="O90" s="40"/>
    </row>
    <row r="91" spans="8:15" x14ac:dyDescent="0.2">
      <c r="H91" s="115" t="s">
        <v>433</v>
      </c>
      <c r="I91" s="119">
        <v>1</v>
      </c>
      <c r="N91" s="41"/>
      <c r="O91" s="40"/>
    </row>
    <row r="92" spans="8:15" x14ac:dyDescent="0.2">
      <c r="H92" s="42" t="s">
        <v>210</v>
      </c>
      <c r="I92" s="119">
        <v>1</v>
      </c>
      <c r="N92" s="41"/>
      <c r="O92" s="40"/>
    </row>
    <row r="93" spans="8:15" x14ac:dyDescent="0.2">
      <c r="H93" s="115" t="s">
        <v>434</v>
      </c>
      <c r="I93" s="119">
        <v>1</v>
      </c>
      <c r="N93" s="41"/>
      <c r="O93" s="40"/>
    </row>
    <row r="94" spans="8:15" x14ac:dyDescent="0.2">
      <c r="H94" s="42" t="s">
        <v>96</v>
      </c>
      <c r="I94" s="119">
        <v>1</v>
      </c>
      <c r="N94" s="41"/>
      <c r="O94" s="40"/>
    </row>
    <row r="95" spans="8:15" x14ac:dyDescent="0.2">
      <c r="H95" s="115" t="s">
        <v>199</v>
      </c>
      <c r="I95" s="119">
        <v>4</v>
      </c>
      <c r="N95" s="41"/>
      <c r="O95" s="40"/>
    </row>
    <row r="96" spans="8:15" x14ac:dyDescent="0.2">
      <c r="H96" s="42" t="s">
        <v>200</v>
      </c>
      <c r="I96" s="119">
        <v>2</v>
      </c>
      <c r="N96" s="41"/>
      <c r="O96" s="40"/>
    </row>
    <row r="97" spans="8:15" x14ac:dyDescent="0.2">
      <c r="H97" s="42" t="s">
        <v>206</v>
      </c>
      <c r="I97" s="119">
        <v>2</v>
      </c>
      <c r="N97" s="41"/>
      <c r="O97" s="40"/>
    </row>
    <row r="98" spans="8:15" x14ac:dyDescent="0.2">
      <c r="H98" s="115" t="s">
        <v>71</v>
      </c>
      <c r="I98" s="119">
        <v>2</v>
      </c>
      <c r="N98" s="41"/>
      <c r="O98" s="40"/>
    </row>
    <row r="99" spans="8:15" x14ac:dyDescent="0.2">
      <c r="H99" s="42" t="s">
        <v>76</v>
      </c>
      <c r="I99" s="119">
        <v>1</v>
      </c>
      <c r="N99" s="41"/>
      <c r="O99" s="40"/>
    </row>
    <row r="100" spans="8:15" x14ac:dyDescent="0.2">
      <c r="H100" s="42" t="s">
        <v>72</v>
      </c>
      <c r="I100" s="119">
        <v>1</v>
      </c>
      <c r="N100" s="41"/>
      <c r="O100" s="40"/>
    </row>
    <row r="101" spans="8:15" x14ac:dyDescent="0.2">
      <c r="H101" s="115" t="s">
        <v>109</v>
      </c>
      <c r="I101" s="119">
        <v>2</v>
      </c>
      <c r="N101" s="41"/>
      <c r="O101" s="40"/>
    </row>
    <row r="102" spans="8:15" x14ac:dyDescent="0.2">
      <c r="H102" s="42" t="s">
        <v>114</v>
      </c>
      <c r="I102" s="119">
        <v>1</v>
      </c>
      <c r="N102" s="41"/>
      <c r="O102" s="40"/>
    </row>
    <row r="103" spans="8:15" x14ac:dyDescent="0.2">
      <c r="H103" s="42" t="s">
        <v>110</v>
      </c>
      <c r="I103" s="119">
        <v>1</v>
      </c>
      <c r="N103" s="41"/>
      <c r="O103" s="40"/>
    </row>
    <row r="104" spans="8:15" x14ac:dyDescent="0.2">
      <c r="H104" s="115" t="s">
        <v>105</v>
      </c>
      <c r="I104" s="119">
        <v>1</v>
      </c>
      <c r="N104" s="41"/>
      <c r="O104" s="40"/>
    </row>
    <row r="105" spans="8:15" x14ac:dyDescent="0.2">
      <c r="H105" s="42" t="s">
        <v>106</v>
      </c>
      <c r="I105" s="119">
        <v>1</v>
      </c>
      <c r="N105" s="41"/>
      <c r="O105" s="40"/>
    </row>
    <row r="106" spans="8:15" x14ac:dyDescent="0.2">
      <c r="H106" s="115" t="s">
        <v>243</v>
      </c>
      <c r="I106" s="119">
        <v>3</v>
      </c>
      <c r="N106" s="41"/>
      <c r="O106" s="40"/>
    </row>
    <row r="107" spans="8:15" x14ac:dyDescent="0.2">
      <c r="H107" s="42" t="s">
        <v>244</v>
      </c>
      <c r="I107" s="119">
        <v>3</v>
      </c>
      <c r="N107" s="41"/>
      <c r="O107" s="40"/>
    </row>
    <row r="108" spans="8:15" x14ac:dyDescent="0.2">
      <c r="H108" s="115" t="s">
        <v>171</v>
      </c>
      <c r="I108" s="119">
        <v>1</v>
      </c>
      <c r="N108" s="41"/>
      <c r="O108" s="40"/>
    </row>
    <row r="109" spans="8:15" x14ac:dyDescent="0.2">
      <c r="H109" s="42" t="s">
        <v>172</v>
      </c>
      <c r="I109" s="119">
        <v>1</v>
      </c>
      <c r="N109" s="41"/>
      <c r="O109" s="40"/>
    </row>
    <row r="110" spans="8:15" x14ac:dyDescent="0.2">
      <c r="H110" s="115" t="s">
        <v>488</v>
      </c>
      <c r="I110" s="119">
        <v>10</v>
      </c>
      <c r="N110" s="41"/>
      <c r="O110" s="40"/>
    </row>
    <row r="111" spans="8:15" x14ac:dyDescent="0.2">
      <c r="H111" s="42" t="s">
        <v>507</v>
      </c>
      <c r="I111" s="119">
        <v>3</v>
      </c>
      <c r="N111" s="41"/>
      <c r="O111" s="40"/>
    </row>
    <row r="112" spans="8:15" x14ac:dyDescent="0.2">
      <c r="H112" s="42" t="s">
        <v>508</v>
      </c>
      <c r="I112" s="119">
        <v>2</v>
      </c>
      <c r="N112" s="41"/>
      <c r="O112" s="40"/>
    </row>
    <row r="113" spans="8:15" x14ac:dyDescent="0.2">
      <c r="H113" s="42" t="s">
        <v>509</v>
      </c>
      <c r="I113" s="119">
        <v>2</v>
      </c>
      <c r="N113" s="41"/>
      <c r="O113" s="40"/>
    </row>
    <row r="114" spans="8:15" x14ac:dyDescent="0.2">
      <c r="H114" s="42" t="s">
        <v>510</v>
      </c>
      <c r="I114" s="119">
        <v>1</v>
      </c>
      <c r="N114" s="41"/>
      <c r="O114" s="40"/>
    </row>
    <row r="115" spans="8:15" x14ac:dyDescent="0.2">
      <c r="H115" s="42" t="s">
        <v>511</v>
      </c>
      <c r="I115" s="119">
        <v>2</v>
      </c>
      <c r="N115" s="41"/>
      <c r="O115" s="40"/>
    </row>
    <row r="116" spans="8:15" x14ac:dyDescent="0.2">
      <c r="H116" s="52" t="s">
        <v>407</v>
      </c>
      <c r="I116" s="119">
        <v>62</v>
      </c>
      <c r="N116" s="41"/>
      <c r="O116" s="40"/>
    </row>
    <row r="117" spans="8:15" x14ac:dyDescent="0.2">
      <c r="H117"/>
      <c r="I117"/>
      <c r="N117" s="41"/>
      <c r="O117" s="40"/>
    </row>
    <row r="118" spans="8:15" x14ac:dyDescent="0.2">
      <c r="H118"/>
      <c r="I118"/>
      <c r="N118" s="41"/>
      <c r="O118" s="40"/>
    </row>
    <row r="119" spans="8:15" x14ac:dyDescent="0.2">
      <c r="H119"/>
      <c r="I119"/>
      <c r="N119" s="41"/>
      <c r="O119" s="40"/>
    </row>
    <row r="120" spans="8:15" x14ac:dyDescent="0.2">
      <c r="H120"/>
      <c r="I120"/>
      <c r="N120" s="41"/>
      <c r="O120" s="40"/>
    </row>
    <row r="121" spans="8:15" x14ac:dyDescent="0.2">
      <c r="H121"/>
      <c r="I121"/>
      <c r="N121" s="41"/>
      <c r="O121" s="40"/>
    </row>
    <row r="122" spans="8:15" x14ac:dyDescent="0.2">
      <c r="H122"/>
      <c r="I122"/>
      <c r="N122" s="41"/>
      <c r="O122" s="40"/>
    </row>
    <row r="123" spans="8:15" x14ac:dyDescent="0.2">
      <c r="H123"/>
      <c r="I123"/>
      <c r="N123" s="41"/>
      <c r="O123" s="40"/>
    </row>
    <row r="124" spans="8:15" x14ac:dyDescent="0.2">
      <c r="H124"/>
      <c r="I124"/>
      <c r="N124" s="41"/>
      <c r="O124" s="40"/>
    </row>
    <row r="125" spans="8:15" x14ac:dyDescent="0.2">
      <c r="H125"/>
      <c r="I125"/>
      <c r="N125" s="41"/>
      <c r="O125" s="40"/>
    </row>
    <row r="126" spans="8:15" x14ac:dyDescent="0.2">
      <c r="H126"/>
      <c r="I126"/>
      <c r="N126" s="41"/>
      <c r="O126" s="40"/>
    </row>
    <row r="127" spans="8:15" x14ac:dyDescent="0.2">
      <c r="H127"/>
      <c r="I127"/>
      <c r="N127" s="41"/>
      <c r="O127" s="40"/>
    </row>
    <row r="128" spans="8:15" x14ac:dyDescent="0.2">
      <c r="H128"/>
      <c r="I128"/>
      <c r="N128" s="41"/>
      <c r="O128" s="40"/>
    </row>
    <row r="129" spans="8:15" x14ac:dyDescent="0.2">
      <c r="H129"/>
      <c r="I129"/>
      <c r="N129" s="41"/>
      <c r="O129" s="40"/>
    </row>
    <row r="130" spans="8:15" x14ac:dyDescent="0.2">
      <c r="H130"/>
      <c r="I130"/>
      <c r="N130" s="41"/>
      <c r="O130" s="40"/>
    </row>
    <row r="131" spans="8:15" x14ac:dyDescent="0.2">
      <c r="H131"/>
      <c r="I131"/>
      <c r="N131" s="41"/>
      <c r="O131" s="40"/>
    </row>
    <row r="132" spans="8:15" x14ac:dyDescent="0.2">
      <c r="H132"/>
      <c r="I132"/>
      <c r="N132" s="41"/>
      <c r="O132" s="40"/>
    </row>
    <row r="133" spans="8:15" x14ac:dyDescent="0.2">
      <c r="H133"/>
      <c r="N133" s="41"/>
      <c r="O133" s="40"/>
    </row>
    <row r="134" spans="8:15" x14ac:dyDescent="0.2">
      <c r="H134"/>
      <c r="N134" s="41"/>
      <c r="O134" s="40"/>
    </row>
    <row r="135" spans="8:15" x14ac:dyDescent="0.2">
      <c r="H135"/>
      <c r="N135" s="41"/>
      <c r="O135" s="40"/>
    </row>
    <row r="136" spans="8:15" x14ac:dyDescent="0.2">
      <c r="N136" s="41"/>
      <c r="O136" s="40"/>
    </row>
    <row r="137" spans="8:15" x14ac:dyDescent="0.2">
      <c r="N137" s="41"/>
      <c r="O137" s="40"/>
    </row>
    <row r="138" spans="8:15" x14ac:dyDescent="0.2">
      <c r="N138" s="41"/>
      <c r="O138" s="40"/>
    </row>
    <row r="139" spans="8:15" x14ac:dyDescent="0.2">
      <c r="N139" s="41"/>
      <c r="O139" s="40"/>
    </row>
    <row r="140" spans="8:15" x14ac:dyDescent="0.2">
      <c r="N140" s="41"/>
      <c r="O140" s="40"/>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Marzo 2020</vt:lpstr>
      <vt:lpstr>Acciones Cerradas</vt:lpstr>
      <vt:lpstr>Estadistica Cumpl mensual PMP</vt:lpstr>
      <vt:lpstr>Inicio Vigencia</vt:lpstr>
      <vt:lpstr>'Consolidado Marzo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2020-04-09T18:34:55Z</dcterms:modified>
</cp:coreProperties>
</file>