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pivotTables/pivotTable7.xml" ContentType="application/vnd.openxmlformats-officedocument.spreadsheetml.pivotTable+xml"/>
  <Override PartName="/xl/pivotTables/pivotTable8.xml" ContentType="application/vnd.openxmlformats-officedocument.spreadsheetml.pivot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STORAGE_ADMIN\Control Interno1\23. Auditorias\03. PM\2020\PMP\Publicados\"/>
    </mc:Choice>
  </mc:AlternateContent>
  <bookViews>
    <workbookView xWindow="0" yWindow="0" windowWidth="19200" windowHeight="6900" tabRatio="781"/>
  </bookViews>
  <sheets>
    <sheet name="Estadisticas" sheetId="19" r:id="rId1"/>
    <sheet name="Consolidado Diciembre  2020" sheetId="18" r:id="rId2"/>
    <sheet name="Acciones Cerradas" sheetId="21" r:id="rId3"/>
    <sheet name="Estadistica Cumpl mensual PMP" sheetId="22" r:id="rId4"/>
    <sheet name="Inicio Vigencia" sheetId="20" state="hidden" r:id="rId5"/>
  </sheets>
  <definedNames>
    <definedName name="_xlnm._FilterDatabase" localSheetId="2" hidden="1">'Acciones Cerradas'!$A$2:$Y$60</definedName>
    <definedName name="_xlnm._FilterDatabase" localSheetId="1" hidden="1">'Consolidado Diciembre  2020'!$A$6:$Y$92</definedName>
    <definedName name="_xlnm._FilterDatabase" localSheetId="3" hidden="1">'Estadistica Cumpl mensual PMP'!$A$2:$Z$2</definedName>
    <definedName name="_xlnm.Print_Area" localSheetId="1">'Consolidado Diciembre  2020'!$A$1:$V$10</definedName>
    <definedName name="CERRADA">'Consolidado Diciembre  2020'!$R$7</definedName>
  </definedNames>
  <calcPr calcId="162913"/>
  <pivotCaches>
    <pivotCache cacheId="57" r:id="rId6"/>
    <pivotCache cacheId="64" r:id="rId7"/>
  </pivotCaches>
</workbook>
</file>

<file path=xl/calcChain.xml><?xml version="1.0" encoding="utf-8"?>
<calcChain xmlns="http://schemas.openxmlformats.org/spreadsheetml/2006/main">
  <c r="Z135" i="22" l="1"/>
  <c r="Z130" i="22"/>
  <c r="Z125" i="22"/>
  <c r="Z121" i="22"/>
  <c r="Z118" i="22"/>
  <c r="Z94" i="22" l="1"/>
  <c r="Z112" i="22"/>
  <c r="Z106" i="22"/>
  <c r="Z104" i="22"/>
  <c r="Z96" i="22"/>
  <c r="Z83" i="22" l="1"/>
  <c r="Z66" i="22"/>
  <c r="Z68" i="22" l="1"/>
  <c r="Z57" i="22" l="1"/>
  <c r="Z56" i="22"/>
  <c r="Z55" i="22"/>
  <c r="Z61" i="22"/>
  <c r="Z54" i="22" l="1"/>
  <c r="Z51" i="22"/>
  <c r="Z49" i="22"/>
  <c r="Z48" i="22"/>
  <c r="Z43" i="22"/>
  <c r="Z42" i="22"/>
  <c r="Z38" i="22"/>
  <c r="Z23" i="22" l="1"/>
  <c r="Z15" i="22" l="1"/>
  <c r="Z7" i="22"/>
  <c r="Z8" i="22"/>
  <c r="Z4" i="22" l="1"/>
  <c r="Z3" i="22"/>
  <c r="O57" i="20" l="1"/>
  <c r="N57" i="20"/>
  <c r="O56" i="20"/>
  <c r="N56" i="20"/>
  <c r="H48" i="20"/>
  <c r="G48" i="20"/>
  <c r="F48" i="20"/>
  <c r="E48" i="20"/>
  <c r="D48" i="20"/>
  <c r="C48" i="20"/>
</calcChain>
</file>

<file path=xl/comments1.xml><?xml version="1.0" encoding="utf-8"?>
<comments xmlns="http://schemas.openxmlformats.org/spreadsheetml/2006/main">
  <authors>
    <author>Pablo Jose Parra Ayala</author>
    <author>Diana Elizabeth Patiño Sabogal</author>
    <author>Diego Nairo Useche Rueda</author>
    <author>Francisco Javier Romero Quintero</author>
  </authors>
  <commentList>
    <comment ref="S5" authorId="0" shapeId="0">
      <text>
        <r>
          <rPr>
            <b/>
            <sz val="9"/>
            <color indexed="81"/>
            <rFont val="Tahoma"/>
            <family val="2"/>
          </rPr>
          <t xml:space="preserve">Eficacia. </t>
        </r>
        <r>
          <rPr>
            <sz val="9"/>
            <color indexed="81"/>
            <rFont val="Tahoma"/>
            <family val="2"/>
          </rPr>
          <t xml:space="preserve">Está relacionada con el cumplimiento de la acción propuesta y el resultado del indicador.
</t>
        </r>
        <r>
          <rPr>
            <b/>
            <sz val="9"/>
            <color indexed="81"/>
            <rFont val="Tahoma"/>
            <family val="2"/>
          </rPr>
          <t>Efectividad</t>
        </r>
        <r>
          <rPr>
            <sz val="9"/>
            <color indexed="81"/>
            <rFont val="Tahoma"/>
            <family val="2"/>
          </rPr>
          <t xml:space="preserve">. Está relacionada con la capacidad de la acción para subsanar o eliminar la causa, motivo o factor que originó el hallazgo de auditoría
</t>
        </r>
      </text>
    </comment>
    <comment ref="G6" authorId="0" shapeId="0">
      <text>
        <r>
          <rPr>
            <sz val="9"/>
            <color indexed="81"/>
            <rFont val="Tahoma"/>
            <family val="2"/>
          </rPr>
          <t>Transcribir el hecho o situación
presentada en el informe de auditoría</t>
        </r>
        <r>
          <rPr>
            <b/>
            <sz val="9"/>
            <color indexed="81"/>
            <rFont val="Tahoma"/>
            <family val="2"/>
          </rPr>
          <t xml:space="preserve"> </t>
        </r>
        <r>
          <rPr>
            <sz val="9"/>
            <color indexed="81"/>
            <rFont val="Tahoma"/>
            <family val="2"/>
          </rPr>
          <t xml:space="preserve">
</t>
        </r>
      </text>
    </comment>
    <comment ref="H6" authorId="1" shapeId="0">
      <text>
        <r>
          <rPr>
            <sz val="9"/>
            <color indexed="81"/>
            <rFont val="Tahoma"/>
            <family val="2"/>
          </rPr>
          <t xml:space="preserve">Relacionar el riesgo al cual se asocia el hallazgo o no Conformidad según el mapa de riesgo del proceso o aquel que a juicio del proceso se puede controlar a través de la acción aquí propuesta. 
</t>
        </r>
      </text>
    </comment>
    <comment ref="I6" authorId="0" shapeId="0">
      <text>
        <r>
          <rPr>
            <sz val="9"/>
            <color indexed="81"/>
            <rFont val="Tahoma"/>
            <family val="2"/>
          </rPr>
          <t xml:space="preserve">Indicar las causas, motivos o factores que pueden estar originando el hallazgo evidenciado
establecido en la aplicación del instructivo PV01-PR01-IN01. 
Tenga en cuenta: Que las causas sean coherentes y claras,  
</t>
        </r>
      </text>
    </comment>
    <comment ref="J6" authorId="0" shapeId="0">
      <text>
        <r>
          <rPr>
            <sz val="9"/>
            <color indexed="81"/>
            <rFont val="Tahoma"/>
            <family val="2"/>
          </rPr>
          <t>Registrar la(s) actuación(es) que realizará el proceso para subsanar o corregir la situación descrita por el auditor.
Tenga en cuenta: Que las acciones propuestas estén enfocadas a eliminar la(s) causa(s) raíz(ces).</t>
        </r>
      </text>
    </comment>
    <comment ref="K6" authorId="0" shapeId="0">
      <text>
        <r>
          <rPr>
            <b/>
            <sz val="9"/>
            <color indexed="81"/>
            <rFont val="Tahoma"/>
            <family val="2"/>
          </rPr>
          <t xml:space="preserve">Acción correctiva. </t>
        </r>
        <r>
          <rPr>
            <sz val="9"/>
            <color indexed="81"/>
            <rFont val="Tahoma"/>
            <family val="2"/>
          </rPr>
          <t>Conjunto de acciones tomadas para eliminar la(s) causa(s) de una no
conformidad detectada u otra situación no deseable.</t>
        </r>
        <r>
          <rPr>
            <b/>
            <sz val="9"/>
            <color indexed="81"/>
            <rFont val="Tahoma"/>
            <family val="2"/>
          </rPr>
          <t xml:space="preserve">
</t>
        </r>
        <r>
          <rPr>
            <sz val="9"/>
            <color indexed="81"/>
            <rFont val="Tahoma"/>
            <family val="2"/>
          </rPr>
          <t>NOTA 1 Puede haber más de una causa para una no conformidad.
NOTA 2 La acción correctiva se toma para evitar que algo vuelva a producirse.
NOTA 3 Existe diferencia entre corrección y acción correctiva.</t>
        </r>
        <r>
          <rPr>
            <b/>
            <sz val="9"/>
            <color indexed="81"/>
            <rFont val="Tahoma"/>
            <family val="2"/>
          </rPr>
          <t xml:space="preserve">
Corrección. </t>
        </r>
        <r>
          <rPr>
            <sz val="9"/>
            <color indexed="81"/>
            <rFont val="Tahoma"/>
            <family val="2"/>
          </rPr>
          <t xml:space="preserve">Acción tomada para eliminar una no conformidad detectada.
NOTA 1 Una corrección puede realizarse junto con una acción correctiva.
NOTA 2 Una corrección puede ser, por ejemplo, un reproceso o una reclasificación.
</t>
        </r>
        <r>
          <rPr>
            <b/>
            <sz val="9"/>
            <color indexed="81"/>
            <rFont val="Tahoma"/>
            <family val="2"/>
          </rPr>
          <t>Mejora Continua</t>
        </r>
        <r>
          <rPr>
            <sz val="9"/>
            <color indexed="81"/>
            <rFont val="Tahoma"/>
            <family val="2"/>
          </rPr>
          <t>. Acción permanente realizada, con el fin de aumentar la capacidad para cumplir los requisitos y optimizar el desempeño.
(NTC GP 1000:2009 Numeral 3 Términos y Definiciones)</t>
        </r>
        <r>
          <rPr>
            <b/>
            <sz val="9"/>
            <color indexed="81"/>
            <rFont val="Tahoma"/>
            <family val="2"/>
          </rPr>
          <t xml:space="preserve">
</t>
        </r>
      </text>
    </comment>
    <comment ref="L6" authorId="0" shapeId="0">
      <text>
        <r>
          <rPr>
            <sz val="9"/>
            <color indexed="81"/>
            <rFont val="Tahoma"/>
            <family val="2"/>
          </rPr>
          <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6" authorId="0" shapeId="0">
      <text>
        <r>
          <rPr>
            <sz val="9"/>
            <color indexed="81"/>
            <rFont val="Tahoma"/>
            <family val="2"/>
          </rPr>
          <t xml:space="preserve">Indicar la medida cuantitativa, concreta, realizable y verificable de la corrección o acción correctiva que se espera alcanzar en el tiempo definido.
Tenga en cuenta: Que la meta guarde relación con la acción y el indicador propuesto. </t>
        </r>
      </text>
    </comment>
    <comment ref="P6" authorId="2" shapeId="0">
      <text>
        <r>
          <rPr>
            <sz val="9"/>
            <color indexed="81"/>
            <rFont val="Tahoma"/>
            <family val="2"/>
          </rPr>
          <t>Por favor diligenciar con el cargo del colaborador que ejecutará la acción o la actividad.</t>
        </r>
      </text>
    </comment>
    <comment ref="Q6" authorId="0" shapeId="0">
      <text>
        <r>
          <rPr>
            <sz val="9"/>
            <color indexed="81"/>
            <rFont val="Tahoma"/>
            <family val="2"/>
          </rPr>
          <t xml:space="preserve">Indicar (aaaa/mm/dd) en que comienza la acción(es) registrada(s).
</t>
        </r>
      </text>
    </comment>
    <comment ref="R6" authorId="0" shapeId="0">
      <text>
        <r>
          <rPr>
            <sz val="9"/>
            <color indexed="81"/>
            <rFont val="Tahoma"/>
            <family val="2"/>
          </rPr>
          <t xml:space="preserve">Indicar el (aaaa/mm/dd) en que finaliza la(s)
acción(es) registrada(s). 
</t>
        </r>
      </text>
    </comment>
    <comment ref="V6" authorId="3" shapeId="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List>
</comments>
</file>

<file path=xl/comments2.xml><?xml version="1.0" encoding="utf-8"?>
<comments xmlns="http://schemas.openxmlformats.org/spreadsheetml/2006/main">
  <authors>
    <author>Maria Janneth Romero Martinez</author>
  </authors>
  <commentList>
    <comment ref="N51" authorId="0" shapeId="0">
      <text>
        <r>
          <rPr>
            <b/>
            <sz val="9"/>
            <color indexed="81"/>
            <rFont val="Tahoma"/>
            <family val="2"/>
          </rPr>
          <t>Maria Janneth Romero Martinez:</t>
        </r>
        <r>
          <rPr>
            <sz val="9"/>
            <color indexed="81"/>
            <rFont val="Tahoma"/>
            <family val="2"/>
          </rPr>
          <t xml:space="preserve">
Se restan dos acciones formuladas en el 2017, se cuentan en la estadistica según el numero asignado que incluye vigencia
</t>
        </r>
      </text>
    </comment>
    <comment ref="N52" authorId="0" shapeId="0">
      <text>
        <r>
          <rPr>
            <b/>
            <sz val="9"/>
            <color indexed="81"/>
            <rFont val="Tahoma"/>
            <family val="2"/>
          </rPr>
          <t>Maria Janneth Romero Martinez:</t>
        </r>
        <r>
          <rPr>
            <sz val="9"/>
            <color indexed="81"/>
            <rFont val="Tahoma"/>
            <family val="2"/>
          </rPr>
          <t xml:space="preserve">
Se suman dos acciones formuladas en el 2017, se cuentan en la estadistica según el numero asignado que incluye vigencia
</t>
        </r>
      </text>
    </comment>
  </commentList>
</comments>
</file>

<file path=xl/sharedStrings.xml><?xml version="1.0" encoding="utf-8"?>
<sst xmlns="http://schemas.openxmlformats.org/spreadsheetml/2006/main" count="6933" uniqueCount="1647">
  <si>
    <t>ORIGEN</t>
  </si>
  <si>
    <t>ACCIÓN</t>
  </si>
  <si>
    <t>INDICADOR</t>
  </si>
  <si>
    <t>META</t>
  </si>
  <si>
    <t>ÁREA RESPONSABLE</t>
  </si>
  <si>
    <t>RESPONSABLE DE LA EJECUCIÓN</t>
  </si>
  <si>
    <t>FECHA DE INICIO</t>
  </si>
  <si>
    <t>FECHA DE TERMINACIÓN</t>
  </si>
  <si>
    <t>FECHA DEL HALLAZGO</t>
  </si>
  <si>
    <t>ETAPA DE FORMULACIÓN</t>
  </si>
  <si>
    <t>DESCRIPCIÓN DEL HALLAZGO</t>
  </si>
  <si>
    <t>SEGUIMIENTO EFICACIA Y EFECTIVIDAD -OCI</t>
  </si>
  <si>
    <t>FECHA DE REVISIÓN</t>
  </si>
  <si>
    <t>DESCRIPCION DEL ANALISIS DE LA EFICACIA Y EFECTIVIDAD DE LA ACCIÓN</t>
  </si>
  <si>
    <t>ESTADO DE LA ACCION</t>
  </si>
  <si>
    <t>TIPO DE ACCIÓN</t>
  </si>
  <si>
    <t>PROCESO DE CONTROL Y EVALUACIÓN DE LA GESTIÓN</t>
  </si>
  <si>
    <t>PROCESO</t>
  </si>
  <si>
    <t>NOMBRE DEL AUDITOR</t>
  </si>
  <si>
    <t>CAUSA</t>
  </si>
  <si>
    <t>RIESGO</t>
  </si>
  <si>
    <t>Plan de Mejoramiento por Proceso</t>
  </si>
  <si>
    <t>Código: PV01-PR01-F01</t>
  </si>
  <si>
    <t xml:space="preserve">SISTEMA INTEGRADO DE GESTION DISTRITAL BAJO EL ESTÁNDAR MIPG
</t>
  </si>
  <si>
    <t>Versión 2.0</t>
  </si>
  <si>
    <t>SUBSECRETARÍA RESPONSABLE</t>
  </si>
  <si>
    <t>VIGENCIA</t>
  </si>
  <si>
    <t>No. Acción</t>
  </si>
  <si>
    <t>No. Hallazgo</t>
  </si>
  <si>
    <t>31-2016</t>
  </si>
  <si>
    <t>39-2016</t>
  </si>
  <si>
    <t>22-2017</t>
  </si>
  <si>
    <t>29-2017</t>
  </si>
  <si>
    <t>68-2017</t>
  </si>
  <si>
    <t>156-2017</t>
  </si>
  <si>
    <t>183-2017</t>
  </si>
  <si>
    <t>053-2018</t>
  </si>
  <si>
    <t>115-2018</t>
  </si>
  <si>
    <t>126-2018</t>
  </si>
  <si>
    <t>130-2018</t>
  </si>
  <si>
    <t>132-2018</t>
  </si>
  <si>
    <t>134-2018</t>
  </si>
  <si>
    <t>138-2018</t>
  </si>
  <si>
    <t>003-2019</t>
  </si>
  <si>
    <t>005-2019</t>
  </si>
  <si>
    <t>009-2019</t>
  </si>
  <si>
    <t>011-2019</t>
  </si>
  <si>
    <t>013-2019</t>
  </si>
  <si>
    <t>014-2019</t>
  </si>
  <si>
    <t>015-2019</t>
  </si>
  <si>
    <t>016-2019</t>
  </si>
  <si>
    <t>022-2019</t>
  </si>
  <si>
    <t>029-2019</t>
  </si>
  <si>
    <t>030-2019</t>
  </si>
  <si>
    <t>035-2019</t>
  </si>
  <si>
    <t>038-2019</t>
  </si>
  <si>
    <t>039-2019</t>
  </si>
  <si>
    <t>040-2019</t>
  </si>
  <si>
    <t>042-2019</t>
  </si>
  <si>
    <t>061-2019</t>
  </si>
  <si>
    <t>063-2019</t>
  </si>
  <si>
    <t>064-2019</t>
  </si>
  <si>
    <t>067-2019</t>
  </si>
  <si>
    <t>069-2019</t>
  </si>
  <si>
    <t>070-2019</t>
  </si>
  <si>
    <t>082-2019</t>
  </si>
  <si>
    <t>083-2019</t>
  </si>
  <si>
    <t>084-2019</t>
  </si>
  <si>
    <t>085-2019</t>
  </si>
  <si>
    <t>086-2019</t>
  </si>
  <si>
    <t>GESTIÓN ADMINISTRATIVA</t>
  </si>
  <si>
    <t>INFORME VISITA SEGUIMIENTO POR PARTE DEL ARCHIVO DE BOGOTÁ</t>
  </si>
  <si>
    <t>La Secretaría Distrital de Movilidad a la fecha no cuenta con un Programa de Gestión Documental (PGD), con la estructura e instancias de aprobación como lo establece el Decreto 2609 de 2012.
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"entrega de Tabla de Retención y Tabla de Valoración Documental" en el que se comprometió a presentarlas ante el Consejo Distrital de Archivos el 30 de agosto de 2014 y las Tablas de Valoración Documental en el mes de diciembre de 2015.
Adicionalmente está pendiente la elaboración del Plan Institucional de Archivos -PINAR- de la Secretaría Distrital de Movilidad.</t>
  </si>
  <si>
    <t>Debilidades en el seguimiento de actividades al interior del proceso</t>
  </si>
  <si>
    <t>Posible desconocimiento de normas, en particular, el Decreto 2609 de 2012 y el Acuerdo 04 de 2013 del Archivo General de la Nación.
Posibles deficiencias en la Planeación de la Gestión Documental.</t>
  </si>
  <si>
    <t>Elaboración y aprobación de las Tablas de Valoración Documental por parte del Comité Interno de Archivo de la SDM y presentación ante el Consejo Distrital de Archivos para su convalidación.</t>
  </si>
  <si>
    <t>El Archivo Central no cuenta con inventarios documentales que permitan conocer con exactitud la documentación que se conserva en el archivo, así como facilitar su ubicación y recuperación.</t>
  </si>
  <si>
    <t xml:space="preserve">Organización archivo </t>
  </si>
  <si>
    <t>Posible desconocimiento de normas, en particular, el Decreto 2609 de 2012 
Posibles deficiencias en la Planeación de la Gestión Documental.</t>
  </si>
  <si>
    <t>Levantamiento del inventario documental en  estado natural del Fondo Documental Acumulado (FDA) de la SDM.</t>
  </si>
  <si>
    <t>No se cuenta con Plan Estratégico de Seguridad Vial</t>
  </si>
  <si>
    <t>No aplicación del artículo 12 de la Ley 1503 de 2011, reglamentado por el  Decreto 2851 del 2013, respecto del Plan Estratégico de Seguridad Vial, por falta de actualización normativa.</t>
  </si>
  <si>
    <t>Socializar el Plan Estratégico de Seguridad Vial de la SDM a los funcionarios de la SDM, a través de publicación e la Intranet y piezas publicitarias.</t>
  </si>
  <si>
    <t>AUDITORÍA PQRSD 2016</t>
  </si>
  <si>
    <t xml:space="preserve">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t>
  </si>
  <si>
    <t xml:space="preserve">El aplicativo SICON que tiene los  módulos  MAC y correspondencia no tiene un desarrollo Web Service que permita registrar en el aplicativo SDQS de la Secretaria General, los requerimientos de la ciudadanía ingresados en SICON a través de los módulos descritos. 
</t>
  </si>
  <si>
    <t>Gestionar con la SA, la OIS y la Dirección de Servicio al Ciudadano, la implementación del Web Service requerido entre el Modulo de correspondencia de SICON y el SDQS. De acuerdo al alcance tecnológico.</t>
  </si>
  <si>
    <t>AUDITORÍA EXTERNA E INTERNA GESTIÓN ADMINISTRATIVA</t>
  </si>
  <si>
    <t>Conforme a la Resolución 931 de 2008 artículo 2 y el concepto jurídico 107 de 2012, la entidad debe contar con los registros de su Publicidad Exterior Visual para las instalaciones que cuentan con aviso en fachada o áreas de intervención que les aplique.</t>
  </si>
  <si>
    <t>No se cuenta con el registro de la publicidad exterior visual de la Entidad</t>
  </si>
  <si>
    <t xml:space="preserve">Realizar los registros de Publicidad Exterior Visual para las instalaciones que cuentan con aviso en fachada o áreas de intervención que aplique </t>
  </si>
  <si>
    <t>SERVICIO AL CIUDADANO</t>
  </si>
  <si>
    <t xml:space="preserve">AUDITORIA PQRSD 2017 </t>
  </si>
  <si>
    <t>No conformidad 6
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
de ley; no obstante, se identifica la falta de controles y articulación entre las dependencias que intervienen en el trámite de dichos requerimientos para poder evidenciar la trazabilidad en cuanto a la distribución,
gestión, envió y cierre de los requerimientos en los aplicativos correspondientes. Lo anterior con el fin de contar con datos reales y certeros sobre el trámite de las diferentes solicitudes atendidas por la Entidad</t>
  </si>
  <si>
    <t>Desactualización de la información en los aplicativos de correspondencia y SDQS, de los requerimientos pendientes por respuesta.</t>
  </si>
  <si>
    <t>Revisar, actualizar y responder los requerimientos que requieran respuesta asignados a la dependencia en la vigencia 2017 en los aplicativos de correspondencia y SDQS.</t>
  </si>
  <si>
    <t>Al revisar la acción 47-2017 que indica “ajustar la Resolución 696 de 2008… relacionada con la incorporación de cargos que utilizan el servicio” acción con fecha de terminación a 31/03/2017 la cual no ha sido ejecutada.  Adicional a esto, se observa que se encuentra asignaciones de teléfonos celulares a la Dirección de Servicio al Ciudadano (33) teléfonos celulares y la Dirección de Control y Vigilancia 24 avanteles y 15 sim card en razón a las actividades misionales; que no se encuentran incluidas en la Resolución vigente</t>
  </si>
  <si>
    <t xml:space="preserve">Debilidades en la reglamentación de la normatividad sobre el uso de los servicios de telefonía móvil celular en la entidad.
</t>
  </si>
  <si>
    <t xml:space="preserve">
Actualizar la reglamentación sobre el uso y asiganación del servicio de telefonía móvil celular en la Secretaria Distrital de Movilidad, incluyendo a la DSC, DCV y el reporte a la Oficina de Control Disciplinario de cualquier eventuaidad que amerite.
</t>
  </si>
  <si>
    <t>AUDITORIA INTERNA SIG 2018</t>
  </si>
  <si>
    <t>NC 1 - En la revisión de las Tablas de Retención Documental se identificó la aplicación de documentos desactualizados dada la aplicación de la versión 02, siendo la versión 01 la vigente, como se evidencia en la publicación en la intranet.
En este hallazgo se unifican el 054-2018 y 055-2018 contabilizados inicialmente por separado cuando correspondian a una misma no conformidad</t>
  </si>
  <si>
    <t>Debilidades en la actualización de documentos del SIG</t>
  </si>
  <si>
    <t xml:space="preserve">La entidad, debe esperar los términos normativos que tiene el Archivo de Bogotá para evaluar y convalidar el Instrumento y sus soportes técnicos. </t>
  </si>
  <si>
    <t xml:space="preserve">Aprobar por parte del Comité Interno de Archivo los ajustes realizados a las TRD de la SDM con base en el concepto técnico de evaluación. </t>
  </si>
  <si>
    <t>GESTIÓN DE TRÁNSITO</t>
  </si>
  <si>
    <t>SEGUIMIENTO DE CONTRATOS Nos. 2017-1846 Y 2017-190</t>
  </si>
  <si>
    <t>NO CONFORMIDAD No. 2
Se evidencia que los informes de ejecución de los Contratos 2017-1846 y 2017-1910,no se han subido en las plataformas de Secop I y Secop II.</t>
  </si>
  <si>
    <t xml:space="preserve">Incumplimiento de condiciones establecidas contractualmente  en el Procedimiento o Manual de Contratación y Supervisión </t>
  </si>
  <si>
    <t>Debilidad en la apropiación de las funciones  por parte del supervisor y el profesional referente al procedimiento según lo señalado en el Manual de Supervisión y Contratación.</t>
  </si>
  <si>
    <t>INFORME VISITA SEGUIMIENTO POR PARTE DEL ARCHIVO DE BOGOTÁ, 2018</t>
  </si>
  <si>
    <t>Es importante que la entidad diseñe indicadores de seguimiento para todas las operaciones de la gestión documental y de los archivos, para medir el avance, efectividad y pertinencia de las estrategias y políticas establecidas, lo que permitirá registrar y consolidar la información sobre el comportamiento (crecimiento y tecnificación) de la gestión documental y los archivos, y de ese modo justificar las decisiones administrativas relacionadas con la inversión de recursos para las operaciones de la gestión documental de la entidad. Por lo anterior, se les recomienda consultar la guía para la construcción de indicadores de gestión, elaborada por el Departamento Administrativo de la Función Pública (DAFP).</t>
  </si>
  <si>
    <t>21. Implementación de planes de gestión documental deficientes e ineficaces.</t>
  </si>
  <si>
    <t>No se realizó la formulación y construcción de indicadores frente a todas las operaciones de la gestión documental.</t>
  </si>
  <si>
    <t>Realizar la formulación, aprobación e implementación de los indicadores para todas las operaciones de la gestión documental de la Secretaría (planeación, producción, gestión y trámite, organización, transferencias, disposición final, preservacióna a largo plazo, valoración).</t>
  </si>
  <si>
    <t>Es importante que la entidad complete la totalidad de los instrumentos archivísticos requeridos por norma.</t>
  </si>
  <si>
    <t>No se han elaborado los siguientes instrumentos archivísticos:   Modelo de requisitos para la gestión de documentos electrónicos, Banco terminológico de series y subseries, Tablas de control de acceso a los documentos.</t>
  </si>
  <si>
    <t>Elaborar los siguientes instrumentos archivísticos: Modelo de requisitos para la gestión de documentos electrónicos, Banco terminológico de series y subseries, Tablas de control de acceso a los documentos.</t>
  </si>
  <si>
    <t>GESTIÓN LEGAL Y CONTRACTUAL</t>
  </si>
  <si>
    <t>N° Conformidad 2 La Dirección de Asuntos Legales, no está publicando la información contractual en los medios tecnológicos cómo lo determina la normatividad vigente.</t>
  </si>
  <si>
    <t>Debilidad por parte de los supervisores (SECOPII) y de los profesionales de la DAL responsables del cargue de la información al SECOP I, en la apropiación de las funciones  según lo señalado en el Manual de Supervisión e Interventoría.</t>
  </si>
  <si>
    <t>Realizar seguimientos trimestrales a la información de los contratos registrados en el SECOP II</t>
  </si>
  <si>
    <t>Actualizacion de la plataforma Secop I( DAL)- Secop II ( Supervisores) con informes de ejecuccion  según manual de supervision e interventoria</t>
  </si>
  <si>
    <t>N° conformidad 4 No se Evidencia requerimiento efecuado por parte de los supervisores a los contratistas a los contratos, para que modificaran las garantias presentadas para la legalización de contratos</t>
  </si>
  <si>
    <t xml:space="preserve">Posible contratos sin amparo contractual </t>
  </si>
  <si>
    <t xml:space="preserve">Debilidades en el seguimiento de la supervisión.
</t>
  </si>
  <si>
    <t xml:space="preserve">Expedir y socializar memorando o circular por parte de los Ordenadores del Gasto a los Supervisores en la que se haga la solicitud  para revisión de los contratos que requieran poliza (Cubrimiento) </t>
  </si>
  <si>
    <t>Inconformidad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t>
  </si>
  <si>
    <t>Incumplimiento al procedimiento de Gestión Documental.</t>
  </si>
  <si>
    <t>Falta de cuidado por parte del personal del archivo al momento de archivar los documentos, teniendo en cuenta que en algunas ocasiones se requieren para el cumplimiento de otras actividades de la Dirección de Asuntos Legales.</t>
  </si>
  <si>
    <t>Realizar plan de trabajo para  revisar la totalidad de expedientes contractuales 2017-2018 con el fin de verificar la organización de los mismos.</t>
  </si>
  <si>
    <t>REGULACIÓN Y CONTROL</t>
  </si>
  <si>
    <t>AUDITORIA CONTRAVENCIONAL</t>
  </si>
  <si>
    <t>NC 2 Las dependencias auditadas no responden oportunamente los PQRSD que ingresaron por el Aplicativo de Correspondencia o por el SDQS</t>
  </si>
  <si>
    <t>Ejecución de un trámite o servicio a la ciudadanía, incumpliendo los requisitos, con el propósito de obtener un beneficio propio o para un tercero.</t>
  </si>
  <si>
    <t>Represamiento de las PQRS por la gran cantidad  y la entrega tardía a las dependencias.</t>
  </si>
  <si>
    <t xml:space="preserve">Contestar las PQRS que se encontraban fuera de términos a 28/09/2018. </t>
  </si>
  <si>
    <t xml:space="preserve">NC 4 Se evidencia que el archivo de gestión de la Subdirección de Contravenciones de Tránsito no da cumplimiento a lo dispuesto en las TRD para la organización del archivo de la dependencia. </t>
  </si>
  <si>
    <t>Insuficiencia de espacio físico para infraestructura y personal de archivo</t>
  </si>
  <si>
    <t>Elaborar la Hoja de Control para incorporar en los expedientes que por TRD hayan cerrado su tiempo de retención de la vigencia 2017 al 2018, que se encuentran en el archivo de Calle 13, el cual fue revisado en la Auditoria Interna</t>
  </si>
  <si>
    <t xml:space="preserve">Archivar los documentos de entrega de vehículos inmovilizados  </t>
  </si>
  <si>
    <t>Realizar seguimiento a las acciones planteadas para dar cumplimiento a lo dispuesto en las TRD para la organización del archivo de la Subdirección de Contravenciones</t>
  </si>
  <si>
    <t>AUDITORIA EXCEPTUADOS 2018</t>
  </si>
  <si>
    <t xml:space="preserve">NC 1 De la verificación de la normatividad relacionada con el objeto de la auditoria, no se evidencio el cumplimiento integral de los requisitos establecidos en: 
Resolución 011 de 2018 articulo 3, 4 y 7.
Resolución 4575 de 2013 Artículo 3 numeral 4, articulo 4 y articulo 6.
Resolución 011 de 2018 articulo 3. .."deberán realizar ante la Dirección de Servicio al Ciudadano de esta Secretaría las inscripciones, actualizaciones o modificaciones a que haya a lugar" 
</t>
  </si>
  <si>
    <t xml:space="preserve">De acuerdo al Decreto 567 de 2006 no se encuentra establecida esa función, para ningún proceso.
</t>
  </si>
  <si>
    <t>Incluir en la nueva Resolución de Exceptuados,  la función del numeral 13 del Artículo 28 del Decreto 672 de 2018, publicarla y socializarla a los responsables de ejecutar lo establecido en la misma.</t>
  </si>
  <si>
    <t xml:space="preserve">NC 1 De la verificación de la normatividad relacionada con el objeto de la auditoria, no se evidencio el cumplimiento integral de los requisitos establecidos en: 
Resolución 011 de 2018 articulo 4 y 7.
</t>
  </si>
  <si>
    <t xml:space="preserve">1.   No se identificó la diferenciación  
frente a requisitos para algunas 
excepciones, como son los vehículos eléctricos, blindados y 
vehículos diplomaticos
2. No se evidencio que en la parte resolutiva estuviera requisito normativo " "El vehículo registrado para uso del beneficiario deberá portar tanto en la parte frontal, como en la posterior, la respectiva señal demostrativa de ser destinado para el transporte de discapacitados" 
</t>
  </si>
  <si>
    <t xml:space="preserve">Incluir  en la nueva resolución frente al Resolución 011 de 2018 articulo  4 y 7
Resolución 4575 de 2013, articulo 3 numeral 4., respecto a los requistios de excepción para vehículos electricos, vehículos diplomaticos y blindados y al principio de congruencia en dicho acto administrativo  y eliminar algunos requisitos en aplicación a la Ley Antitramites
</t>
  </si>
  <si>
    <t xml:space="preserve">NC 1 De la verificación de la normtividad relacionada con el objeto de la auditoria, no se evidencio el cumplimiento integral de los requisitos establecidos en: 
Resolución 011 de 2018 articulo  4 y 7
Resolución 4575 de 2013, articulo 3 numeral 4
</t>
  </si>
  <si>
    <t>3.   No se identificó la diferenciación  frente a requisitos para algunas  excepciones, como son los organismos de seguridad del estado.</t>
  </si>
  <si>
    <t>Documentar los controles relacionados con las excepciones otorgadas a los organismos de seguridad del estado</t>
  </si>
  <si>
    <t>SERVICIO AL CIUDADANO - GESTION DE LA INFORMACION</t>
  </si>
  <si>
    <t>En la verificación de la Base de Datos del Aplicativo  SIMUR – Exceptuados, se evidenciaron debilidades y aspectos por mejorar relacionados con la administración, confiabilidad e integralidad de la información propia y recibida de terceros (SDS), ya que se evidenció que la OIS recibe un archivo en Excel de la Secretaría Distrital de Salud, con la información de la base del “Registro para la Localización y Caracterización de las personas con discapacidad”, la cual no cuenta con los controles o medidas de seguridad que garanticen la confiabilidad de la información.</t>
  </si>
  <si>
    <t xml:space="preserve">Debilidad en la construcción de herramientas de software que permitan mantener controles automáticos para salvaguardar y mantener la confiabilidad de los archivos  intercambiados y procesados por la OIS </t>
  </si>
  <si>
    <t xml:space="preserve">Programar  dos (2) mesas de trabajo con la SDS y TRANSMILENIO   para determinar y establecer la posibles herramientas informaticas  para controlar y mantener  en forma conjunta  la confiablidad y seguridad de  la informacion  compartida 
</t>
  </si>
  <si>
    <t>Debilidad en la interacción con las partes que intervienen el proceso, para definir canales seguros y controles que permitan garantizar la confiabilidad y seguridad de la información primaria. 
Debilidad en la metodología para mantener el aseguramiento de la calidad y veracidad de la información contenida en el archivo remitido por la SDS que recibe y procesa la OIS como insumo para Transmilenio y el aplicativo de Exceptuados de la información por la SDM</t>
  </si>
  <si>
    <t xml:space="preserve">Programar  dos (2) mesas de trabajo con la SDS y TRANSMILENIO   para determinar y establecer en forma conjunta los controles a aplicar para mantener la confiablidad y seguridad de  la informacion  PRIMARIA Y SECUNDARIA FUENTE  PARA LOS PROCESOS DE SUBSIDIOS Y EXCEPTUADOS
</t>
  </si>
  <si>
    <t xml:space="preserve">NC. 4 En la verificación y revisión documental al cumplimiento de la normatividad y demás lineamientos, entrevistas y aplicación de la lista de verificación a los servidores relacionados con el tema evaluado y la revisión de documentación e información publicada en la página web e intranet relacionada con el objeto de auditoría, se evidenciaron algunas oportunidades de mejora, así:
• Se observaron diferentes bases de control en Excel de la radicación y trámite de la correspondencia relacionada con el tema de exceptuados, las cuales ocasionan reprocesos
• Tratamiento diferente entre las solicitudes que ingresan a través de los distintos canales de atención en relación a las opciones que tiene el ciudadano para subsanar.
</t>
  </si>
  <si>
    <t>No hay lineamientos establecidos por lo anterior se realiza el trabajo de acuerdo al criterio del profesional</t>
  </si>
  <si>
    <t xml:space="preserve">Crear documento con lineamientos donde  se establezcan parametros para el manejo de las bases de control y tratamiento de solicitudes y correspondencia de exceptuados.
</t>
  </si>
  <si>
    <t>En la verificación efectuada al trámite de los PQRSD relacionados con el tema de exceptuados, no se evidenciaron controles eficaces para hacer seguimiento a la respuesta de los mismos; lo anterior por cuanto no se identifican ni clasifican por separados dichos requerimientos, de las solicitudes de inscripción de exceptuados; lo que dificulta establecer el número de PQRSD que ingresaron por el Aplicativo de Correspondencia, la oportunidad en la respuesta. Así mismo se evidenció que la DSC no cuenta con la información actualizada en tiempo real para establecer el número y estado de éstas solicitudes. Se observó que en la vigencia 2018 el 48,62% de las PQRSD se contestaron fuera de términos; igualmente se evidencia que, de las peticiones que se encuentran sin contestar el 39.93% se encuentran vencidas.</t>
  </si>
  <si>
    <t>Respuesta con falta de oportunidad de PQRSD</t>
  </si>
  <si>
    <t>Verificar mensualmente con la encargada del SDQS y correspondencia que el tramite de exceptuados este cumpliendo con los 45 días hábiles frente a la respuesta. Adicionamente se realizará seguimiento a la respuesta oportuna de quejas, reclamos, derechos de petición en los 15 días establecidos de exceptuados</t>
  </si>
  <si>
    <t xml:space="preserve">En la evaluación que se efectuó a la elaboración e implementación de los documentos SIG del Proceso de Servicio al Ciudadano en lo relacionado con exceptuados se evidenciaron aspectos por mejorar relacionados con:
1 No se evidenció la identificación y tratamiento de las Salidas No Conformes
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
 No se cuenta con indicadores en el POA que permitan medir la gestión relacionada con exceptuados. (ver oficio)
3 No se viene implementando la herramienta de Gestión de Conocimiento que permita la transferencia del mismo, más cuando este procedimiento ha tenido un alto volumen de rotación de personal a cargo del tema de exceptuados
4 La DSC no viene efectuando la medición de satisfacción del ciudadano, lo cual le permitiría implementar acciones de mejora que permitan el cumplimiento de las expectativas del cliente.
5 No se evidencia en el Glosario de la entidad, que se hayan incluidos los términos relacionados con el tema de exceptuados de la restricción de circulación vehicular.
</t>
  </si>
  <si>
    <t>No hay lineamientos establecidos para este trámite</t>
  </si>
  <si>
    <t xml:space="preserve">1. Identificar las salidas no conformes y su tratamiento </t>
  </si>
  <si>
    <t>3.Crear documento con lineamientos que permita establecer la trasferencia de conocimiento</t>
  </si>
  <si>
    <t>4. Realizar la medición de la satisfacción de usuarios</t>
  </si>
  <si>
    <t>Si bien el Procedimiento para Inscripción en la Base de Datos de Vehículos Exceptuados de la Restricción de Circulación Vehicular en el Distrito Capital (Código PM05-PR18 Versión 4.0) fue eliminado, actualmente no se cuenta con la información documentada donde se establezcan las responsabilidades, los lineamientos y/o políticas de operación tales como especificar que la Inscripción en la Base de Datos de Vehículos Exceptuados de la Restricción de Circulación Vehicular en el Distrito Capital es un trámite y le aplican los tiempos establecidos para los mismos (45 días hábiles), así mismo los mecanismos de control que se deben tener en cuenta para el desarrollo de ésta labor, entre otros.</t>
  </si>
  <si>
    <t>Se considero que con la Resolucion 011 de 2018 era suficiente, para no crear duplicidad de documentos.</t>
  </si>
  <si>
    <t xml:space="preserve">Crear documento con lineamientos que permita establecer las politicas de operación, responsabilidades y demás oportunidades de mejora, frente al tema de exceptuados.
</t>
  </si>
  <si>
    <t>VISITA DE SEGUIMIENTO SECRETARIA DISTRITAL DE AMBIENTE</t>
  </si>
  <si>
    <t>Conforme a la Resolución 931 de 2008 la Entidad debe contar con los registros de publicidad exterior Visual</t>
  </si>
  <si>
    <t>Incumplimiento martividad ambiental</t>
  </si>
  <si>
    <t>Se acogierón parcialmente los resultados de la auditoria 2018 de la SDA como origen para definir un plan de mejoramiento relacionado con el Subsistema de Gestión Ambiental</t>
  </si>
  <si>
    <t>Realizar el registro de la publicidad exterior visual o el desmonte de elementos de publicidad exterior de las sedes de la entidad que lo requieran</t>
  </si>
  <si>
    <t>GESTIÓN JURÍDICA</t>
  </si>
  <si>
    <t>AUDITORIA SEGUIMIENTO A LA LEY DE TRANSPARENCIA Y DEL DERECHO ACCESO A LA INFORMACION PUBLICA NACIONAL  MARZO 2019</t>
  </si>
  <si>
    <t xml:space="preserve">N° conformidad 1:Desactualización de la información publicada respecto de los  requisitos: -1.3.b-; - 2.1.b; 2.5.a; - 3.2.a; 3.3 a; 3.4 a; 3.5 a, b, c, i , j ;- 3.8 a; - 4.2.a ; - 5.3.a; - 6.1.b; 6.3 a ;6.5 a; 6.6a; - 7.5 a; 7.6 a, b, c y d ;  - 8.1a;  -10.2a ; 10.4 a-f; 10.6a;  10.7a ; 10.8b.  </t>
  </si>
  <si>
    <t xml:space="preserve">Incumplimiento de los requisitos establecidos en la resolucion 3564 de 2015. </t>
  </si>
  <si>
    <t>Falta apropiación de las funciones por parte de las dependencias,respecto a la verificación de la información que se encuentra publicada o que en su defecto se solicita publicar en la página Web de la entidad según lo establecido en la resolución 3564.</t>
  </si>
  <si>
    <t xml:space="preserve">Depuración, Actualización y Publicación mensual de la Información contractual en la Pagina Web(Se solicitara a comunicaciones mediante correo la publicación en la pagina web) </t>
  </si>
  <si>
    <t xml:space="preserve">N° conformidad 2:Incumplimiento de los requisitos establecidos en la norma: 1.4.d; -2. 4a, 2.7a; 2.8 a; -3.4c; 3.6 a; 3.7 a; 4.2 b; 4.2 c; - 6.1. d; - 8.2 a; 8.4 b; -9.1d; - 10.2 b.  i; 10.3 b, i, l, n, o; -10.4 j, k; 10.6 b; 10.7b; -11.4 j; 11.4n; 11.4ai.     </t>
  </si>
  <si>
    <t>Incumplimiento de los requisitos establecidos en la resolucion 3564 de 2015</t>
  </si>
  <si>
    <t>Verificacion y actualización semestral  del link que direcciona a la plataforma de Colombia Compra Eficiente en la pagina web de la entidad.</t>
  </si>
  <si>
    <t>Incumplimiento de los requisitos establecidos en la resolucion 3564 de 2015 8.4 b</t>
  </si>
  <si>
    <t>Actualización de la plataforma Secop I ( Subsecretaria de Gestión Jurídica) con los elementos mencionados en la norma.</t>
  </si>
  <si>
    <t>COMUNICACIONES Y CULTURA PARA LA MOVILIDAD</t>
  </si>
  <si>
    <t>Registro de publicaciones que contenga los documentos publicados de conformidad con la Ley 1712 de 2014.</t>
  </si>
  <si>
    <t xml:space="preserve">Incumplimiento a la normatividad. </t>
  </si>
  <si>
    <t>Falta de seguimiento a las publicaciones realizadas en la página web.</t>
  </si>
  <si>
    <t>Actualizar y publicar en la página web de la entidad el Registro de Activos de Información (RAI) de acuerdo con los procedimientos, lineamientos, valoración y tiempos definidos en su programa de Gestión Documental.</t>
  </si>
  <si>
    <t>GESTIÓN DE TRÁMITES Y SERVICIOS PARA LA CIUDADANÍA</t>
  </si>
  <si>
    <t>PMA- PLAN DE MEJORAMIENTO POR AUTOCONTROL POR COMUNICADO DEL MINISTERIO MT 20194210138001</t>
  </si>
  <si>
    <t>Cierre de puntos de atención  en red CADE y Paloquemao  para cursos pedagógicos  por infracción a las normas de tránsito por incumplimiento de Resolución 3204 de 2011</t>
  </si>
  <si>
    <t>Designación de colaboradores no competentes o idóneos para el desarrollo de las actividades asignadas</t>
  </si>
  <si>
    <t>Por no cumplir la norma Legal, en conformidad al concepto legal de la DAL de la SDM en relación a la formación de los instructores, no había tiempo de realizar nueva contratación de instructores, para evitar el cierre.Concepto del ministerio de Transporte frente a los requisitos indicados en el articulo 11 de la resolución 3204 de 2010.</t>
  </si>
  <si>
    <t xml:space="preserve">Elaboración de estudio técnico y legal, con el proposito de realizar la  virtualización de cursos pedagógicos </t>
  </si>
  <si>
    <t>GESTION ADMINISTRATIVA - GESTIÓN DE TICS</t>
  </si>
  <si>
    <t xml:space="preserve">INFORME ANUAL EN MATERIA DE DERECHO DE AUTOR SOBRE SOFTWARE Y HARDWARE - AÑO 2018  </t>
  </si>
  <si>
    <t>Se evidencia que existe diferencias entre la información de Software y Hardware que se administra en la entidad por los diferentes actores, tales como: Almacén –Subdirección Administrativa y el Operador Tecnológico a cargo hoy de la OTIC.</t>
  </si>
  <si>
    <t xml:space="preserve">15. Implementación de la política de seguridad de la información deficiente e ineficaz, para las características y condiciones de la entidad. </t>
  </si>
  <si>
    <t xml:space="preserve">Debilidad en el flujo de información hacia la subdirección administrativa, del procedimiento ejecutado por operador tecnológico, debido a la contratacion menor a 12 meses, donde informa los movimientos del Hardware y Software que realiza este, para gestionar la respectiva actualización en el inventario de la Entidad. </t>
  </si>
  <si>
    <t>Formular  y dar cumplimiento  a un plan de trabajo  enfocado  a la homologacion  de la informacion  linea base de los componentes de software y hardware   recibidos y administrados  por el operador tecnologico en cabeza de la OTIC   y la informacion  de los componentes de hardware y software  registrados  en el sistema de informacion SICAPITAL en el modulo de SAE en cabeza de la Subdireccion Administrativa.</t>
  </si>
  <si>
    <t xml:space="preserve">Debilidad en la diferencia velocidad de rotación del inventario de activos fijos frente a la línea base del operador lo que genera una diferencia en la actualización del inventario de la Entidad. </t>
  </si>
  <si>
    <t xml:space="preserve">Hacer el seguimientos  trimestrales a los eventos de ingeso, movimientos, bajas y salidas  de los de los componentes de hardware y software  registrados  en el sistema de informacion SICAPITAL en el modulo de SAE en cabeza de la Subdireccion Administratvia Vs los recibidos y administrados  por el operador tecnologico en cabeza de la OTIC  </t>
  </si>
  <si>
    <t xml:space="preserve">Se evidencian diferencias entre la información verificada in situ de los Equipos asignados a las diferentes dependencias de la entidad, frente a la información suministrada por el Almacén – SA mediante memorando SDM-OTIC-43774-2019.   
</t>
  </si>
  <si>
    <t xml:space="preserve">Debilidad en el conocimiento del procedimiento PA 01 PR12  PROCEDIMIENTO GESTIÓN DE INGRESOS EGRESOS Y TRASLADOS DE ALMACÉN VERSIÓN 1,0 DE 18-02-2019.PDFpor parte de funcionarios y contratistas de la SDM, quienes deben informar a la subdirección administrativa cualquier novedad frente a los bienes asignados </t>
  </si>
  <si>
    <t>Actualizar y hacer seguimientos  trimestrales a los eventos de ingeso, movimientos, bajas y salidas  de los de los componentes de hardware y software  registrados  en el sistema de informacion SICAPITAL en el modulo de SAE en cabeza de la Subdireccion Administratvia.</t>
  </si>
  <si>
    <t xml:space="preserve">Socializar y evaluar mediante comunicaciones y formularios  masivos la aplicación del procedimiento  PA 01 PR12  PROCEDIMIENTO GESTIÓN DE INGRESOS EGRESOS Y TRASLADOS DE ALMACÉN VERSIÓN 1,0 DE 18-02-2019    a los servidores  y contratista   de la SDM sobre  su  responsabilidad  frente a  los  bienes asignados, para el ejercicio d e sus obligaciones contractuales o sus  funciones laborales. </t>
  </si>
  <si>
    <t>No Conformidad No.2 No se evidenció que la Dirección Administrativa y Financiera estableciera los controles necesarios que permita que todos los colaboradores, dependencias y procesos acaten las instrucciones permanentes de ahorro de energía y agua, definidas en artículo 19 de la Resolución 069 de 2018, lo anterior dado que, de 12 instrucciones la SA trabajo sobre 4; y de acuerdo con lo establecido con el artículo 23 “le corresponde a la Dirección Administrativa y Financiera verificar el estricto cumplimiento de las disposiciones contenidas en la presente resolución”</t>
  </si>
  <si>
    <t>Carencia de lineamientos relacionados con los temas de auteridad en el gasto</t>
  </si>
  <si>
    <t>Solicitar a los cuatro (4) contratistas de servicios administrativos (Impresión y fotocopiado, correspondencia, vigilancia, aseo y cafetería) incluir en el informe mensual de actividades, las acciones desarrolladas en el marco de los lineamientos impartidos, relacionados con austeridad en el gasto los cuales están definidos en el articulo 19 de la Resolución 069 de 2018.</t>
  </si>
  <si>
    <t xml:space="preserve">AUDITORÍA INTERNA SGC 2019 
</t>
  </si>
  <si>
    <t xml:space="preserve">No Conformidad 04.
Se evidencia que las tablas de retención documental (TRD) acorde con las nuevas dependencias de la Entidad conforme al Decreto 672 de 2018, no se encuentran actualizadas, ya que las que se encuentran disponibles en el Subsistema Interno de Gestión Documental y Archivos (SIGA) de la intranet, tienen Resolución No. 195 del 4 de mayo de 2016. Aunque el proceso cuenta con un plan de acción, y de acuerdo con el cronograma se tendrán actualizadas las TRD hasta diciembre de 2019.
Se evidencia Incumpliendo a lo dispuesto en el artículo 14. actualización del Acuerdo 004 de 2013 del Archivo General de la Nación. Y al numeral 7.5. Información documentada de la Norma Técnica ISO 9001:2015. </t>
  </si>
  <si>
    <t>Modificación de estructura organico funcional de la entidad como resultado del proceso de Rediseño Institucional a partir del 18 de febrero de 2019 - Decreto 672 de 2018</t>
  </si>
  <si>
    <t>Documento de actualización del instrumento TRD de la SDM</t>
  </si>
  <si>
    <t>No Conformidad 08.
Se evidenció mediante revisión y verificación documental de la auditoria de ICONTEC de octubre de 2018, el mapa de riesgos institucional y el PMP del proceso, el no cumplimiento de acciones frente a la oportunidad de mejora presentada por el ICONTEC, "Contemplar en el riesgo de corrupción, la suplantación de los participantes, así como sus controles, por ejemplo con reconocimiento dactilar en la inscripción e ingreso al curso, independiente que no se tenga la plataforma en con el RUNT lo que ...". Incumpliendo lo estipulado en el numeral 6.1 acciones para abordar riesgos y oportunidades Norma Técnica ISO 9001:2015.</t>
  </si>
  <si>
    <t>Riesgo 2: Formulación e implementación de acciones que no fomenten la cultura ciudadana y el respeto ente todos los usuarios de todas las formas de transporte</t>
  </si>
  <si>
    <t>Insuficiencias en el componente tecnológico para dar continuidad al proceso y/o convenios con la Registraduría y los terceros que intervengan.</t>
  </si>
  <si>
    <t xml:space="preserve">Accion 1: Concertar  reuniones con la Registraduria Y RUNT, para dar continuidad a lo adelantado por la Direccion de Atención al ciudadano </t>
  </si>
  <si>
    <t>Accion 2 : Realizar memorando al RUNT para la validación de la tecnología actual y la viabilidad de la ampliación del servicio.</t>
  </si>
  <si>
    <t>Mediante verificación estadística entregada por la Dirección de Servicio a la Ciudadanía, se evidencia un alto porcentaje de solicitudes realizadas por la ciudadanía, en forma presencial, referente a que los cursos realizados en la SDM no han sido incorporados en la plataforma de SIMIT- (Sistema de Información de Multas de Infracciones de Tránsito). Aunque se verifica a diario aleatoriamente un 10% dentro del total de asistentes, que el comparendo haya sido descargado tanto de la plataforma de la Secretaría de Movilidad como del SIMIT-, la probabilidad de no cargue del 90% es muy alta, se recomienda aumentar el muestreo. Lo anterior para dar cumplimiento el literal c) del numeral 8.2.1 Comunicación con el Cliente de la Norma Técnica ISO 9001; 2015.</t>
  </si>
  <si>
    <t>Confusión de este lineamiento con el lineamiento 10% de anticorrupción.</t>
  </si>
  <si>
    <t xml:space="preserve">Accion 3: Verificar el reporte, entregado por el SIMIT </t>
  </si>
  <si>
    <t>Acción 4: Solicitar ajuste si se evidencian inconsistecias en el reporte</t>
  </si>
  <si>
    <t>Incluir nuevos controles y/o la verificación de los existentes, para evitar que las versiones publicados en la página Web de la SDM, no coincidan con las versiones compartidas en la Intranet, caso evidenciado con el Portafolio de Trámites y/o Servicios el cual en la Intranet dispone de una versión a julio de 2018, en tanto que en la página Web de la SDM se encuentra publicada otra versión a junio de 2019 (actualizada luego de la auditoría interna), no obstante, esta última aún reseña procesos correspondientes a la plataforma estratégica que fue derogada el 18 de febrero de 2019 mediante Resolución 062 por la Secretaría Distrital de Movilidad.</t>
  </si>
  <si>
    <t>No existe un control</t>
  </si>
  <si>
    <t xml:space="preserve">Verificar mensualmente la información publicada en las diferentes plataformas y/o canales de comunicación de la entidad, correspondiente al procedimiento de cursos de pedagogía. </t>
  </si>
  <si>
    <t>ACCIONES POR AUTOCONTROL</t>
  </si>
  <si>
    <t>Incumplimiento del requisito normativo numeral 10.2.1. No Conformidad y Acción Correctiva de la norma NTC-ISO 9001:2015</t>
  </si>
  <si>
    <t>12. Discriminación hacia los ciudadanos que requieren atención y respuesta por parte de la SDM.</t>
  </si>
  <si>
    <t xml:space="preserve"> Deficiente implementación de los lineamientos internos frente a la atencion al ciudadano. </t>
  </si>
  <si>
    <t>Revisar y dar tratamiento  a las quejas correspondientes al servicio prestado por los proveedores internos  de cursos de Pedagogía, durante el periodo comprendido entre enero a mayo de 2019.</t>
  </si>
  <si>
    <t>Incumplimiento parcial de los requisitos normativos de la Resolución 3204 de 2010 Ministerio de Transporte artículo 8 y el numeral 7,3, literal c de la norma NTC-ISO 9001:2015</t>
  </si>
  <si>
    <t>2. Formulación e implementación de acciones que no fomenten la cultura ciudadana y el respeto entre todos los usuarios de todas las formas de transporte.</t>
  </si>
  <si>
    <t xml:space="preserve">Falta de seguimiento al cumplimiento de los  requisitos normativos </t>
  </si>
  <si>
    <t>Revisar semanalmente comparativamente los registros fotográficos frente a la plataforma del SICON con el fin de identificar incosistencias al cumplimiento de la norma.</t>
  </si>
  <si>
    <t>En la validación del cumplimiento de lo dispuesto en la Ley 1755 de 2015, en relación a la oportunidad en los tiempos de respuesta, se observa que la entidad presenta un 61.7% de requerimientos en el periodo evaluado que se responden fuera de términos y sin respuesta.</t>
  </si>
  <si>
    <t>Incumplimiento de la normatividad vigente específicamente en lo establecido en la Ley 1755 en el artículo 14. Términos para resolver las distintas modalidades de peticiones.</t>
  </si>
  <si>
    <t>Debilidad en el seguimiento y control de cada una de las dependencias de la Secretaría de Movilidad que contestan derechos de petición</t>
  </si>
  <si>
    <t>Realizar seguimiento semanal por parte de cada dependencia a los requerimientos asignados en los aplicativos de correspondencia y Bogotá te escucha.</t>
  </si>
  <si>
    <t>GESTIÓN INGENIERÍA DE TRÁNSITO</t>
  </si>
  <si>
    <t>VEEDURIA DISTRITAL EXPEDIENTE 201950033309900016E</t>
  </si>
  <si>
    <t>Posible violación al Derecho de Petición y a la Tranquilidad por parte de la Secretaria Distrital de Movilidad - SDM</t>
  </si>
  <si>
    <t>Respuestas fuera de terminos de ley de PQRS (Señalización)</t>
  </si>
  <si>
    <t xml:space="preserve">Porque no se tiene control especifico sobre quejas relacionados con estoperoles. 
Recomendación de la Veeduría: 1. 1. Tomar medidas correctivas frente a las peticiones, quejas y reclamos, con el fin de que se dé respuesta oportuna y clara a la ciudadanía dentro de los tiempos determinados por la ley 1755 de 2015. 
</t>
  </si>
  <si>
    <t>Llevar control previo para que las peticiones se atiendan en los términos previstos.</t>
  </si>
  <si>
    <t xml:space="preserve">Porque no se cuenta con un análisis del comportamiento de las quejas relacionada con la instalación de estoperoles.
Recomendación Veeduría: 3. Analizar el comportamiento de quejas y de ubicación de estoperoles en toda la ciudad, con el fin de determinar sí existe una alternativa que si bien reduzca la  accidentalidad, no perturbe la tranquilidad y descanso de los vecinos del sector donde se instalen. </t>
  </si>
  <si>
    <t xml:space="preserve">Análisis por la parte técnica de diseño al planeamiento de la implementación de dispositivos alternos a los estoperoles para disminuir la velocidad en los futuros diseños a implementar.  </t>
  </si>
  <si>
    <t xml:space="preserve">Porque no se cuenta con un estudio auditivo que permita evidenciar niveles de  contaminación auditiva causada por estoperoles instalados. 
Recomendación Veeduria: 4.Solicitar a la Secretaría Distrital de Ambiente un estudio auditivo sobre los impactos negativos generados por los estoperoles en la ciudad de Bogotá D.C. y que la Secretaría Distrital
de Movilidad tome correctivos frente a los resultados allí consignados. </t>
  </si>
  <si>
    <t>Emitir solicitud a la Secretaría Distrital de Ambiente, para que se conceptúe.</t>
  </si>
  <si>
    <t>DIRECCIONAMIENTO ESTRATÉGICO</t>
  </si>
  <si>
    <t>AUDITORÍA EXTERNA ICONTEC 2019</t>
  </si>
  <si>
    <t xml:space="preserve">En la auditoria externa 2019 de seguimiento a la certificación con ISO 9001:2015 del procedimiento de Cursos Pedagógicos, se detectó que la organización no determina las oportunidades priorizadas que es necesario abordar con el fin de asegurar que se aumentan los efectos deseables. 
Evidencia: Aunque la Organización cuenta con una DOFA, no se evidencia que se priorizan las oportunidades determinadas para asegurar que se aumentan los efectos deseables. 
</t>
  </si>
  <si>
    <t>No asegurar la mejora continua del procedimiento certificado con ISO 9001</t>
  </si>
  <si>
    <t xml:space="preserve">Deficiente entendimiento de la metodología aplicable para priorizar las oportunidades que aseguran que se aumentan los efectos deseables. </t>
  </si>
  <si>
    <t>Aplicar la metodología a partir de la identificación de las oportunidades en la matriz DOFA</t>
  </si>
  <si>
    <t>Hacer seguimiento a la aplicación eficaz de la metodología a través de la auditoria interna</t>
  </si>
  <si>
    <t>NC1 -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t>
  </si>
  <si>
    <t>9. Discriminación y restricción a la participación de los ciudadanos que requieren atención y respuesta por parte de la SDM.</t>
  </si>
  <si>
    <t>El formato estándar que propone la subdirección administrativa, en su saludo y despedida no está parametrizado y estandarizado, para garantizar una estructura cordial amable y de calidad, en conformidad al artículo 3, inciso uno del decretó 371 de 2010.</t>
  </si>
  <si>
    <t>Enviar un (1) memorando a la Subdireccion  Administrativa, solicitando la parametrizacion y estandarización del anexo PA01 PR01 MD01 en  concordancia con el artículo 3, inciso 1° el decreto 371 de 2010.</t>
  </si>
  <si>
    <t xml:space="preserve">• El seguimiento realizado le falta eficacia en razón a recordar la aplicación la Ley 1755 de 2015 y del artículo 3, inciso 1° el decreto 371 de 2010, en cada uno de los requerimientos de PQRSD atendidos.
</t>
  </si>
  <si>
    <t>Enviar un (1) memorando  bimensual a las áreas de la entidad, recordando  la importacia del cumplimiento de la oportunidad de las respuestas, de conformidad con lo términos  de la Ley 1755 de 2015 y del artículo 3, inciso 1° el decreto 371 de 2010.</t>
  </si>
  <si>
    <t>NC2 -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t>
  </si>
  <si>
    <t xml:space="preserve">• El seguimiento realizado por cada una de las dependencias, le falta eficacia en razón a socializar, analizar y tomar acción sobre   la efectividad de las accione implementadas por cada una de las dependencias, para la atención de requerimientos vencidos y la atención oportuna de los que están en términos. </t>
  </si>
  <si>
    <t>Realizar reuniones trimestrales con los equipos operativos de las dependencias,  para revisar el estado de gestion de los PQRS vencidos.</t>
  </si>
  <si>
    <t xml:space="preserve">NC 2 - No se evidencia la gestión realizada por la Dirección de Atención al Ciudadano relacionada con:
• La realización de las mesas de trabajo con los equipos operativos para la revisión de quejas y reclamos que ingresan a la entidad
• La presentación a la Alta Dirección de los resultados obtenidos de la satisfacción de los usuarios y partes interesadas
• La presentación de los resultados de los seguimientos realizados a los PQRS en la Revisión por la Dirección.
</t>
  </si>
  <si>
    <t>4. Efectuar la rendición de cuentas sin dar cumplimiento a la normativa y metodologia aplicable</t>
  </si>
  <si>
    <t xml:space="preserve">• Debido a la constante actualización del manual de trámites y servicios, en razón a cambios organizacionales y normativos, la frecuencia de realización de mesas de trabajo no era clara para los equipos tecnicos de cada dependencia, asi mismo la socialización y apropiación de conocimiento de PQRSD y su aplicación  ha sido compleja por estos cambios organizacionales. 
</t>
  </si>
  <si>
    <t xml:space="preserve">Actualizar manual de servicio al ciudadano en la periodicidad del desarrollo de las mesas de trabajo PQRS, para que las mismas se realicen de manera semestral y realizar su correspondiente socializacion en tematicas de PQRS 
</t>
  </si>
  <si>
    <t>NC2 - No se evidencia la gestión realizada por la Dirección de Atención al Ciudadano relacionada con:
• La realización de las mesas de trabajo con los equipos operativos para la revisión de quejas y reclamos que ingresan a la entidad
• La presentación a la Alta Dirección de los resultados obtenidos de la satisfacción de los usuarios y partes interesadas
• La presentación de los resultados de los seguimientos realizados a los PQRS en la Revisión por la Dirección.</t>
  </si>
  <si>
    <t>• Desconocimiento de los lineamientos dados en el manual servicio frente a la presentación de reportes de PQRS y de las encuestas de satisfacción a la alta dirección y al comité técnico de gestión - CIGD</t>
  </si>
  <si>
    <t>Actualización del manual de servicio al ciudadano, en relación a la  presentacion obligatoria de reportes de resultados de gestion de PQRS y Encuesta de Satisfaccion .</t>
  </si>
  <si>
    <t>Correctiva</t>
  </si>
  <si>
    <t>TVD elaboradas, aprobadas y presentadas al Consejo Distrital de Archivos.</t>
  </si>
  <si>
    <t>SUBSECRETARÍA DE GESTIÓN CORPORATIVA</t>
  </si>
  <si>
    <t>SUBDIRECCIÓN ADMINISTRATIVA</t>
  </si>
  <si>
    <t>Sonia Mireya Alfonso Muñoz</t>
  </si>
  <si>
    <t>Archivos del FDA con inventario / Total de archivos del FDA</t>
  </si>
  <si>
    <t>100% del Fondo Documental Acumulado de la SDM con inventario en estado natural.</t>
  </si>
  <si>
    <t xml:space="preserve">Dos (2) Socializaciones. </t>
  </si>
  <si>
    <t>Requerimientos a las Dependencias involucradas</t>
  </si>
  <si>
    <t>Solución Tecnológica</t>
  </si>
  <si>
    <t>SUBSECRETARÍA DE GESTIÓN CORPORATIVA - DESPACHO - SUBSECRETARÍA DE SERVICIOS A LA CIUDADANÍA</t>
  </si>
  <si>
    <t>SUBDIRECCION ADMINISTRATIVA - OFICINA DE TECNOLOGÍAS DE LA INFORMACIÓN Y LAS COMUNICACIONES - DIRECCIÓN DE ATENCIÓN AL CIUDADANO</t>
  </si>
  <si>
    <t xml:space="preserve">Sonia Mireya Alfonso Muñoz - Edgar Romero Bohorquez - </t>
  </si>
  <si>
    <t xml:space="preserve">Número de avisos de publicidad exterior visual registrados / Número total de avisos de publicidad exterior visual </t>
  </si>
  <si>
    <t>Tramitar con las diferentes dependencias internas y externas el Registro de avisos de publicidad exterior visual</t>
  </si>
  <si>
    <t xml:space="preserve">Corrección </t>
  </si>
  <si>
    <t>(No. de requerimientos de la vigencia 2017 actualizados en el SDQS y correspondencia / No. de requerimientos pendientes de la vigencia 2017  ingresados en el SDQS y correspondencia)*100</t>
  </si>
  <si>
    <t>Actualización de la información en la Matriz de seguimiento de PQRSD</t>
  </si>
  <si>
    <t>SUBSECRETARÍA DE GESTIÓN DE LA MOVILIDAD</t>
  </si>
  <si>
    <t>DIRECCIÓN DE INGENIERÍA DE TRANSITO - DIRECCIÓN DE GESTIÓN DE TRANSITO Y CONTROL DE TRANSITO Y TRANSPORTE</t>
  </si>
  <si>
    <t>Adriana Marcela Neira - Nicolás Adolfo Correal</t>
  </si>
  <si>
    <t xml:space="preserve">Resolución actualizada con la reglamentación para el uso y asignación de líneas móviles </t>
  </si>
  <si>
    <t>Resolución de telefonía móvil celular actualizada</t>
  </si>
  <si>
    <t>Corrección</t>
  </si>
  <si>
    <t>No. TRD aprobadas por el Comité Interno de Archivo/  No. TRD presentadas al Comité Interno de Archivo</t>
  </si>
  <si>
    <t>22  TRD aprobadas por el Comité Interno de Archivo</t>
  </si>
  <si>
    <t xml:space="preserve">Plan de Trabajo realizado/ Plan de Trabajo Programado </t>
  </si>
  <si>
    <t>SUBSECRETARÍA DE GESTIÓN JURÍDICA</t>
  </si>
  <si>
    <t>DIRECCIÓN DE CONTRATACIÓN</t>
  </si>
  <si>
    <t>Angélica María Ramírez</t>
  </si>
  <si>
    <t>Acción Correctiva</t>
  </si>
  <si>
    <t>Indicadores de gestión documental implementados/ indicadores aprobados.* 100</t>
  </si>
  <si>
    <t>100% de Indicadores de gestión documental implementados.</t>
  </si>
  <si>
    <t>Instrumentos archivísticos elaborados y aprobados por el Comité Interno de Archivo.</t>
  </si>
  <si>
    <t>Tres instrumentos archivísticos aprobados por el CIA: Modelo de requisitos para la gestión de documentos electrónicos, Banco terminológico de series y subseries, Tablas de control de acceso a los documentos.</t>
  </si>
  <si>
    <t>Seguimientos realizados/seguimientos programados</t>
  </si>
  <si>
    <t>SUBSECRETARÍAS</t>
  </si>
  <si>
    <t>Sergio Eduardo Martinez-Jonny Leonardo Vasquez-Nasly Jennifer Ruiz</t>
  </si>
  <si>
    <t>N° total de informes Publicados/N° total de Contratos Secop II</t>
  </si>
  <si>
    <t xml:space="preserve">Circular o Memorando expedido y socializado </t>
  </si>
  <si>
    <t>Plan de trabajo Realizado/Plan de Trabajo Programado.</t>
  </si>
  <si>
    <t>Número de PQRSD respondidas que se encontraban fuera de términos a 28/09/2018 / Número total de PQRSD que se encontraban fuera de términos a 28/09/2018</t>
  </si>
  <si>
    <t>SUBSECRETARÍA DE SERVICIOS A LA CIUDADANÍA</t>
  </si>
  <si>
    <t>SUBDIRECCIÓN DE CONTROL E INVESTIGACIONES AL TRANSPORTE PÚBLICO</t>
  </si>
  <si>
    <t>Juan Carlos Espeleta</t>
  </si>
  <si>
    <t>Total de expedientes con Hoja de Control</t>
  </si>
  <si>
    <t xml:space="preserve">SUBDIRECCIÓN DE CONTRAVENCIONES </t>
  </si>
  <si>
    <t>Pablo Cesar Garcia Camacho</t>
  </si>
  <si>
    <t>Archivo de los documentos de entrega de vehículos inmovilizados que se encontraban a septiembre de 2018.</t>
  </si>
  <si>
    <t>Seguimiento a las acciones planteadas</t>
  </si>
  <si>
    <t>Resolución de Exceptuados actualizada, publicada y socializada a los responsables de ejecutarla.</t>
  </si>
  <si>
    <t>DIRECCIÓN DE ATENCIÓN AL CIUDADANO</t>
  </si>
  <si>
    <t xml:space="preserve"> Acción Correctiva</t>
  </si>
  <si>
    <t>1 documento con lineamientos</t>
  </si>
  <si>
    <t xml:space="preserve">Actas Mesas de trabajo  realizadas / Mesas se trabajo programadas / </t>
  </si>
  <si>
    <t>DIRECCIÓN DE ATENCIÓN AL CIUDADANO - OFICINA DE TECNOLOGÍAS DE LA INFORMACIÓN Y LAS COMUNICACIONES</t>
  </si>
  <si>
    <t>(contestados/recibidos)*100</t>
  </si>
  <si>
    <t>(No de tratamientos de salidas no conformes/No. de salidas no conformes identificadas)*100</t>
  </si>
  <si>
    <t>Implementar un mecanismo de medición de la satisfacción de usuarios del tramite de exceptuados</t>
  </si>
  <si>
    <t>Un (1) registro de publicidad exterior</t>
  </si>
  <si>
    <t>Mantener actualizado el registro y/o desmonte de la publicidad exterior visual de las sedes de la entidad que lo requieran</t>
  </si>
  <si>
    <t xml:space="preserve">Información Remitida mensual / Información publicada </t>
  </si>
  <si>
    <t>Link actualizado</t>
  </si>
  <si>
    <t>2 actualización</t>
  </si>
  <si>
    <t xml:space="preserve">N° total de informes Publicados/N° total de Contratos Secop I
</t>
  </si>
  <si>
    <t>(actualización realizada/actualización programada)</t>
  </si>
  <si>
    <t>1 actualización y publicación</t>
  </si>
  <si>
    <t>OFICINA ASESORA DE COMUNICACIONES Y CULTURA PARA LA MOVILIDAD - SUBSECRETARÍA CORPORATIVA</t>
  </si>
  <si>
    <t>OFICINA ASESORA DE COMUNICACIONES Y CULTURA PARA LA MOVILIDAD - GESTIÓN DOCUMENTAL</t>
  </si>
  <si>
    <t>Andrés Fabian Contento Muñoz</t>
  </si>
  <si>
    <t>Cronograma</t>
  </si>
  <si>
    <t>Director (a) de Atención al Ciudadano</t>
  </si>
  <si>
    <t xml:space="preserve">Acciones plan de trabajo ejecutadas / Acciones plan de trabajo Formulado </t>
  </si>
  <si>
    <t>SUBDIRECCIÓN ADMINISTRATIVA - OFICINA TECNOLOGÍA DE LA INFORMACIÓN Y LAS COMUNICACIONES (OTIC)</t>
  </si>
  <si>
    <t>SONIA MYREYA  ALFONSO MUÑOZ / ALEJANDRO FORERO GUZMAN</t>
  </si>
  <si>
    <t xml:space="preserve">Segumientos realizados / Seguimientos programados </t>
  </si>
  <si>
    <t xml:space="preserve">socializaciones  divulgadas  y evaluadas  / socializaciones  programadas </t>
  </si>
  <si>
    <t>(4 informes mensuales radicados por los contratistas / 4 informes mensuales con lineamientos impartidos ) X 5 meses</t>
  </si>
  <si>
    <t>20 informes</t>
  </si>
  <si>
    <t>Sonia Mireya Alfonso</t>
  </si>
  <si>
    <t>Documento  de actualización del instrumento TRD de la SDM avalado por el CIA</t>
  </si>
  <si>
    <t>Formulación y presentación al Comité Interno de Archivo del documento de actualización del instrumento TRD de la SDM de confomidad con el Decreto 672 de 2018</t>
  </si>
  <si>
    <t>Subdirectora Administrativa</t>
  </si>
  <si>
    <t>Total reuniones realizadas de trabajo / Total reuniones proyectadas de trabajo.</t>
  </si>
  <si>
    <t xml:space="preserve">Total memorandos elaborados / total memorandos proyectados. </t>
  </si>
  <si>
    <t>Accion correctiva</t>
  </si>
  <si>
    <t>Total reportes verificados/ Total reportes recibidos</t>
  </si>
  <si>
    <t>(Total solicitudes realizadas/ Total   Reportes con inconsistencias)   *100</t>
  </si>
  <si>
    <t>actualiaciones publicadas en la web/ actualizaciones publicadas en la intranet</t>
  </si>
  <si>
    <t>Total quejas revisadas y tratadas/Total de quejas recibidas</t>
  </si>
  <si>
    <t>Total registros fotográficos revisadas /Total Registros SICON</t>
  </si>
  <si>
    <t>Seguimientos realizados en el mes / 4 seguimientos mensuales</t>
  </si>
  <si>
    <t xml:space="preserve">(# total de controles realizados / # total de controles programados )*100 </t>
  </si>
  <si>
    <t>Control semanal de las respuestas resueltas y pendientes por contestar; y plan de acción con el personal que tiene los pendientes para dar respuestas dentro de los términos de ley</t>
  </si>
  <si>
    <t>DIRECCIÓN DE INGENIERÍA DE TRANSITO</t>
  </si>
  <si>
    <t xml:space="preserve">Martha Marlene Rincón, Liseth Lorena Díaz y Angélica María Contreras </t>
  </si>
  <si>
    <t>(# diseños a implementar/ # alternativas analizadas)*100</t>
  </si>
  <si>
    <t>Reporte mensual</t>
  </si>
  <si>
    <t>Miguel Andrés Forero y John Alexander Torres (Diseño);  Liseth Lorena Díaz y Angélica María Contreras (Sustanciación)</t>
  </si>
  <si>
    <t>Una (1) Solicitud</t>
  </si>
  <si>
    <t>Solicitud</t>
  </si>
  <si>
    <t>Liseth Lorena Díaz y Angélica María Contreras</t>
  </si>
  <si>
    <t xml:space="preserve">Indice de cumplimiento de las actividades programadas
</t>
  </si>
  <si>
    <t>Matriz de oportunidades SDM diligenciada</t>
  </si>
  <si>
    <t>OFICINA ASESORA DE PLANEACIÓN INSTITUCIONAL</t>
  </si>
  <si>
    <t>Julieth Rojas Betancour</t>
  </si>
  <si>
    <t>Un (1) memorando único, radicado en Subdireción Administrativa</t>
  </si>
  <si>
    <t>Equipo Técnico de Planeación y gestión de la DAC</t>
  </si>
  <si>
    <t xml:space="preserve">Un (1) Memorando bimestral
</t>
  </si>
  <si>
    <t>Equipo PQRS de la DAC</t>
  </si>
  <si>
    <t>Actas de reunión trimestral</t>
  </si>
  <si>
    <t>Equipo PQRS de la DAC con el acompañamiento del Equipo Técnico</t>
  </si>
  <si>
    <t>Lineamiento del manual de servicio,  actualizado y socializado</t>
  </si>
  <si>
    <t>Equipo PQRS de la DAC y Equipo Técnico de Planeación y Gestión de la DAC</t>
  </si>
  <si>
    <t>Lineamiento del manual actualizado y socializado</t>
  </si>
  <si>
    <t>María Janneth Romero M</t>
  </si>
  <si>
    <t>ABIERTA</t>
  </si>
  <si>
    <t xml:space="preserve">Carlos Arturo Serrano Avila </t>
  </si>
  <si>
    <t>Deicy Astrid Beltrán</t>
  </si>
  <si>
    <t>Vieinery Piza Olarte</t>
  </si>
  <si>
    <t>Omar Alfredo Sánchez</t>
  </si>
  <si>
    <t>8/1/2020. Seguimiento realizado por Carlos Arturo Serrano . Mediante memorando No. SDM-SA 267330 la Subdirección Administrativa solicitó la  reprogramación de la acción</t>
  </si>
  <si>
    <t xml:space="preserve">carlos arturo serrano avila </t>
  </si>
  <si>
    <t xml:space="preserve">8/1/2020 seguimiento realizado por carlos arturo serrano avila , mediante memorando No. SDM-SA 267330   la Subdirección Administrativa solicitó reprogramacion para el 30 junio de 2020 </t>
  </si>
  <si>
    <t># Reprog.</t>
  </si>
  <si>
    <t xml:space="preserve">REPORTE DE REFORMULACIÓN </t>
  </si>
  <si>
    <t xml:space="preserve"> </t>
  </si>
  <si>
    <t>Cuenta de ESTADO DE LA ACCION</t>
  </si>
  <si>
    <t>Etiquetas de columna</t>
  </si>
  <si>
    <t>SUBSECRETARIA U OFICINA</t>
  </si>
  <si>
    <t>Total general</t>
  </si>
  <si>
    <t>DEPENDENCIA</t>
  </si>
  <si>
    <t>ACCIONES CERRADAS</t>
  </si>
  <si>
    <t>ACCIONES ABIERTAS</t>
  </si>
  <si>
    <t>(Varios elementos)</t>
  </si>
  <si>
    <t xml:space="preserve">SUBDIRECCIÓN ADMINISTRATIVA
SUBDIRECCIÓN DE CONTRAVENCIONES
DIRECCIÓN DE GESTIÓN DE COBRO
DIRECCIÓN DE GESTIÓN DE TRÁNSITO Y CONTROL DE TRÁNSITO Y TRANSPORTE
</t>
  </si>
  <si>
    <t>ACTUALIZAR EL MANUAL DE CONTRATACION (PARAGRAFO 2, ARTICULO 4.3.1.1.)</t>
  </si>
  <si>
    <t>INCORPORAR EN LA BASE DE EXCEL LOS ITEM DE CONTROL E INSTAURAR ALERTAS QUE INDIQUEN LA PROXIMIDAD DE VENCIMIENTOS.</t>
  </si>
  <si>
    <t>REVISAR Y ORGANIZAR LOS EXPEDIENTES CONTRACTUALES MENCIONADOS EN EL INFORME DE AUDITORIA</t>
  </si>
  <si>
    <t xml:space="preserve">DESIGNAR A UN RESPONSABLE DE LA ACTUALIZACIÓN DE LOS PORTALES DE CONTRATACIÓN </t>
  </si>
  <si>
    <t>ACTUALIZACIÓN DE LINK DE LA PAGINA WEB</t>
  </si>
  <si>
    <t>001-2020</t>
  </si>
  <si>
    <t>MANUAL DE CONTRATACION ACTUALIZADO, PUBLICADO Y SOCIALIZADO.</t>
  </si>
  <si>
    <t>BASE DE DATOS MODIFICADA, ACTUALIZADA Y CON LOS CONTROLES ESTABLECIDOS</t>
  </si>
  <si>
    <t>(NUMERO DE EXPEDIENTES REVISADOS Y ORGANIZADOS / NUMERO DE EXPEDIENTES IDENTIFICADOS EN EL HALLAZGO) * 100</t>
  </si>
  <si>
    <t>Acta con designación</t>
  </si>
  <si>
    <t>link actualizado de la pagina web</t>
  </si>
  <si>
    <t>ANGELICA MARIA RAMIREZ GARZA</t>
  </si>
  <si>
    <t>002-2020</t>
  </si>
  <si>
    <t>003-2020</t>
  </si>
  <si>
    <t>004-2020</t>
  </si>
  <si>
    <t>005-2020</t>
  </si>
  <si>
    <t>AUDITORÍA CONTRATACIÓN 2019</t>
  </si>
  <si>
    <t>AUDITORÍA CONTRATACIÓN 2018</t>
  </si>
  <si>
    <t>AUDITORÍA PQRSD 2019</t>
  </si>
  <si>
    <t>EVALUACIÓN AUSTERIDAD DEL GASTO I TRIMESTRE 2019</t>
  </si>
  <si>
    <t>EVALUACION AUSTERIDAD DEL GASTO II TRIMESTRE 2017</t>
  </si>
  <si>
    <t>EVALUACIÓN AUSTERIDAD DEL GASTO II TRIMESTRE 2016</t>
  </si>
  <si>
    <t>TOTAL</t>
  </si>
  <si>
    <t>HALLAZGOS</t>
  </si>
  <si>
    <t>TOTAL HALLAZGOS</t>
  </si>
  <si>
    <t>Etiquetas de fila</t>
  </si>
  <si>
    <t>Cuenta de No. Acción</t>
  </si>
  <si>
    <t>No Accciones</t>
  </si>
  <si>
    <t>No. Hallazgos</t>
  </si>
  <si>
    <t>No. Acciones</t>
  </si>
  <si>
    <t>Hasta 2019</t>
  </si>
  <si>
    <t>(Todas)</t>
  </si>
  <si>
    <t xml:space="preserve">SUBSECRETARÍA DE POLÍTICA DE MOVILIDAD -  SUBSECRETARÍA DE GESTIÓN JURÍDICA - SUBSECRETARÍA DE GESTIÓN CORPORATIVA
</t>
  </si>
  <si>
    <t>Sergio Eduardo Martinez- Ingrid Carolina Silva -Ligia Rodríguez</t>
  </si>
  <si>
    <t>21/01/2020. En atención a la solicitud realizada mediante el Memorando SDM-SSC-9742-2020 por la Subsecretaría de Gestión de la Movilidad se realiza la separación de la acción, por lo anterior, una vez revisadas las evidencias aportadas por la Subsecretaría de Política de Movilidad,  Subsecretaría de Gestión Jurídica y Subsecretaría de Gestión Corporativa, como evidencia se tiene los seguimientos trimestrales a la información de los contratos registrados en el SECOP II.
Conclusión: La acción de mejora  se ha cumplido, por lo anterior, se recomienda el cierre.
09/01/2020. Una vez revisadas las evidencias aportadas por las Subsecretarías se encontró:
1. Faltan las evidencias y jusficación de la Subsecretaría de Gestión de la Movilidad.
Conclusión: La acción de mejora NO se ha cumplido
05/07/2019
Los procesos responsables solicitan la reprogramación de las acciones para el día 30/11/2019, debido al alto volumen de contratos que se deben revisar por cada una de las dependencias de la entidad.</t>
  </si>
  <si>
    <t>Jonny Leonardo Vasquez</t>
  </si>
  <si>
    <t>Diana Lucia Vidal Caicedo</t>
  </si>
  <si>
    <t>21/01/2020. En atención al Memorando SDM-SSC-9741-2020, la Subsecretaria de Gestión de la Movilidad y la Subsecretaría de Servicios a la Ciudadanía, solicitan la separación de las demás Subscretarías. Por lo anterior de acuerdo a las evidencias aportadas por la Subsecretaría de Política de Movilidad, Subsecretaría de Gestión Jurídica y Subsecretaría de Gestión Corporativa sobre la actualización en SECOP II, se establece que la acción de mejora se cumplió, por lo anterior, se recomienda el cierre.
09/01/2020. Una vez revisadas las evidencias aportadas por las Subsecretaría de Política de Movilidad, Subsecretaría de Gestión Jurídica y Subscretaría de Gestión Corporativa.
1. Faltan las evidencias y justificación de la Subsecretaría de Gestión de la Movilidad.
2. Faltan las evidencias y justificación de la Subsecretaría de Servicios a la Ciudadanía.
Conclusión: La acción de mejora NO se ha cumplido
05/07/2019
Los procesos a través del radicado SDM-SPM-119081-2018, solicita la reprogramación de la acción para el 30/11/2019, con la siguiente justificación:  "...Teniendo cuenta el rediseño institucional y el cambio que se ha venido presentando en el personal designado para la realización de las actividades de supervisión...".
_________________________
26/06/2019
Seguimiento realizado por la profesional Vieinery Piza
El área no aporta evidencia.
Conclusión: La acción de mejora NO se ha cumplido
_________________________________
31/05/2019
Seguimiento realizado por la profesional Vieinery Piza
El área no aporta evidencia.
Conclusión: La acción de mejora NO se ha cumplido</t>
  </si>
  <si>
    <t>17/01/2020. Las Subsecretarías aportan la evidencias de los memorandos remitidos a los jefes y/o directores en donde se encuentra la socialización por parte de los Ordenadores del Gasto a los Supervisores en la que se haga la solicitud  para revisión de los contratos que requieran póliza (Cubrimiento) .
Conclusión: La acción de mejora se cumplió, por lo anterior, se recomienda el cierre.
09/12/2019. Una vez revisadas las evidencias aportadas por las Subsecretarías se encontró: 
1. Falta la justificación de la Subsecretaría de Gestión Jurídica.
2. Falta la evidencia y justificación de la Subsecretaría de Gestión de la Movilidad.
Conclusión: La acción de mejora NO se ha cumplido.
05/07/2019
Los procesos a través del radicado SDM-SPM-119081-2018, solicita la reprogramación de la acción para el 30/11/2019, con la siguiente justificación:  "...Teniendo cuenta el rediseño institucional y el cambio que se ha venido presentando en el personal designado para la realización de las actividades de supervisión...".
_________________________
26/06/2019
Seguimiento realizado por la profesional Vieinery Piza
El área no aporta evidencia.
Conclusión: La acción de mejora NO se ha cumplido
_________________________________
31/05/2019
Seguimiento realizado por la profesional Vieinery Piza
El área no aporta evidencia.
Conclusión: La acción de mejora NO se ha cumplido</t>
  </si>
  <si>
    <t xml:space="preserve">07/02/2020: Una vez verificada la información a través del aplicativo de correspondencia, relacionada con la gestión de la Dirección de Control y Vigilancia para la vigencia 2017 conforme lo establece la acción; se observa que no se encuentran radicados pendientes de contestar.Lo anterior como resultado de la gestión continua realizada por el equipo de la SGM en la cual depuraron las peticiones de esa vigencia con la respectiva trazabailidad de lo realizado.
__________________________________________
08/01/2020: El proceso aporta como evidencia acta de fecha 30/10/2019 en la cual se revisa en conjunto con la Dirección de Atención al Ciudadano el estado de las PQRS correspondientes a las vigencias 2017 y 2018, estableciendo compromisos para su depuración; de igual forma se remite correo electrónico de fecha 08/01/2020 a través del cual la DAC certifica que fueron gestionados en su totalidad y se encuentran al día las peticiones de la DCV de la vigencia 2017 de conformidad con la acción e indicadores establecidos.
No obstante lo anterior y una vez verificado en documento excel aportado como evidencia, se observa que se encuentran 17 peticiones  sin respuesta, de los cuales el proceso indica que 8 estan dirigidos en el Aplicativo de Correspondencia a otras dependencias y 9 que no cuenta documento fisico o digital y no hay responsable asignado, por lo que  tramitaran el cierre masivo.
De conformidad con lo anterior, se recomienda al proceso documentar la gestión que se vaya a realizar y justificar de manera adecuada la solicitud de cierre masivo de tal manera que se guarde la trazabilidad de las acciones realizadas con el fin de ubicar las 9 peticiones pendientes.  Una vez se lleve a cabo el cierre de éstas y se pueda evidenciar que la Dirección de Control y Vigilancia no tiene peticiones en estado pendiente de respuesta se procederá a realizar el cierre de la acción, por lo que se recomienda solicitar la reprogramación en la que consideren el tiempo que requiere documentar la gestión, realizar el requerimiento y generar el nuevo reporte en la que se evidencie que no existen peticiones pendientes.
______________________________________________________________
30/09/2019: Se aporta como evidencia del avance de la gestión: Correos electrónicos en los cuales se solicita la gestión de cierre de los requerimientos pendientes por contestar en el aplicativo de correspondiente, reportes en excel que dan cuenta del seguimiento y monitoreo realizada en los meses de julio a septiembre de 2019 relacionados con los requerimientos de las vigencias 2016, 2017 y 2018 y comunicación dirigida a la SA (Radicado SDM-DGT-200132-2019) donde se solicita copia de los requerimiento identificados en la DGTCTT como pendientes de responder. 
Teniendo en cuenta que la acción se vence en diciembre de 2019, se recomienda continuar con la gestión que se ha venido desarrollando de tal manera que se logre identificar o establecer el lineamiento a seguir en relación con los 101 requerimientos que se encuentran aun pendientes de cerrar de vigencias anteriores.
_____________________________
04/07/2019: La SGM a través del radicado SDM-SGM-137847-2019, solicita la reprogramación de la acción, con la siguiente justificación: "Se solicita reprogramar la acción con la finalidad hacer el debido seguimiento a las respuestas de las peticiones de 2017. Esta acción está actualmente vigente, porque la Dirección de Control y Vigilancia carecía de funcionarios con dedicación completa a responder peticiones para la época, o se respondían, pero continuaban apareciendo en el sistema como pendientes, proceso de revisión y depuración que se está llevando a cabo."
Conforme lo anterior y con los argumentos expuestos en la mesa de trabajo del 26/06/2019, se procede a reprogramar la acción a la fecha solicitada 16/12/2019 y se insta al proceso para tener en cuenta los lineamientos establecidos en el PV01-PR01 PROCEDIMIENTO PARA LA FORMULACIÓN Y SEGUIMIENTO DE PLANES DE MEJORAMIENTO VERSIÓN 1,0 DE 18-02-2019
___________________________________________________________________
13/06/2019: Teniendo en cuenta que el periodo de ejecución establecido para esta acción corresponde a: Inicio  01/09/2017 y Final 31/08/2018 y que no se aporta evidencia que de cuenta de su ejecución; la acción de encuentra incumplida. 
Se recomienda reprogramar  la acción considerando que  el nuevo plazo establecido (fecha de terminación), de acuerdo a los lineamientos dados por la Alta Dirección, se debe ejecutar antes de finalizar la vigencia. Por tener en cuenta lo dispuesto en el Procedimiento para la Formulación y Seguimiento de Planes de  Mejoramiento Código: PV01- PR01 Versión: 1.0, sobre este particular.
___________________________________________________
24/05/2019:  No se aporta evidencia de la ejecución de la acción.  Se recomienda revisar y establecer las acciones que permitan dar cumplimiento de la misma
________________________________________________
17/01/2019: No se presento evidencia del cumplimiento de la ejecución de esta acción
__________________________________________
30/10/2018: De acuerdo a la evidencia aportada, no se cumplio con la acción establecida, por lo cual se recomienda reprogramar de conformidad con lo establecido en el pv01-pr04
23/04/2018: No se aporta evidencia de su ejecución
Se solicita su reprogramación de la accion
_____________________________________
1-12-2017  Seguimiento realizado por Maritza Nieto,  en ejecución dentro del plazo programado </t>
  </si>
  <si>
    <t>7/02/2020 Seguimiento realizado por el contratista Carlos Arturo Serrano con ocasión a solicitud efectuada por parte de la Subdirectora Administrativa mediante memorando SDM-SA-20841 de 2020. 
Conforme con las evidencias aportadas por parte de la Subdirección Administrativa, se establece que se realizó la publicación de una pieza publicitaria de divulgación del PEVS de la entidad por parte de la Oficina Asesora de Comunicaciones y Cultura para la Movilidad, así mismo, fue remitida a través del correo electrónico “comunicación interna movilidad” a todos los colaboradores de la entidad, el día 31 de enero de 2020, conforme al PDF anexo.
Una vez analizada la solicitud presentada se denota que la acción propuesta, está encaminada en subsanar la causa raíz establecida la cual se refiere a : Socializar el Plan Estratégico de Seguridad Vial de la SDM a los funcionarios de la SDM, a través de publicación e la Intranet y piezas publicitarias; así mismo conforme a las evidencias aportadas  se observa que dan cuenta del cumplimiento de la misma ,  Por la motivo la OCI,  procede al cierre de la acción y se excluye del PMP , conforme a las evidencias soportadas.
---------------------------------------------------------------------------------------------------------------------------------------------------------------------------------------------------------------------------------------------------------------------------------------------------------
8/1/2020 Seguimiento realizado por el contratista Carlos Arturo Serrano. con ocasión de la solicitud efectuada por la Subdirectora Administrativa mediante memorando SDM-SA-267330  de 2019, para reprogramación de fecha de terminación de la acción correspondiente. No obstante, se ha reprogramado 5 veces se informa que se aprueba la misma para el 31/01/2020. 
30/09/2019 Seguimiento realizado por el contratista Carlos Arturo Serrano. con ocasión de la solicitud efectuada por la Subdirectora Administrativa mediante memorando SDM-SA-212669  de 2019, para reprogramación de fecha de terminación de la acción correspondiente. No obstante, se ha reprogramado 4 veces se informa que se aprueba la misma para el 30/09/2019. 
20/06/2019 Seguimiento realizado por la contratista Liliana María Acuña Noguera. Con ocasión de la solicitud efectuada por la Subdirectora Administrativa mediante memorando SDM-SA-107365-2019, para reprogramación de fecha de terminación de la acción correspondiente. No obstante, se ha reprogramado 3 veces se informa que se aprueba la misma para el 30/09/2019.
______________________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teniendo en cuenta, que el Plan Estratégico de Seguridad Vial de la Entidad se encuentra en proceso de radicación y evaluación para posterior aprobación, el proceso solicita el cambio de fecha para el 30 de junio de 2019.  Una vez revisado el requerimiento el Jefe de la OCI, aprueba la modificación de la fecha, quedando reprogramado su cumplimiento para el 30 de junio de 2019.
__________________________________________________________________________________
31/07/2018 Seguimiento realizado por Rosa Amparo Quintana, Deicy Beltrán y atendido por Gustavo Casallas 
Revisión de la eficacia: el responsable solicita el aplazamiento de la fecha de presentación de cumplimiento de las acciones 1 y 2, toda vez que el Plan Estratégico de Seguridad Vial de la Entidad se encuentra en proceso de radicación y evaluación para posterior aprobación. Así las cosas.  la reprogramación de la acción queda  para el 14/12/2018.  
Revisión de la efectividad: NO se puede verificar la efectividad, toda vez que no se ha dado cumplimiento  a la acción.
Recomendación :  Reprogramar  la acción, la cual de conformidad con los lineamientos  del procedimiento PV01- PRO4, quedo concertada para el 14/12/2018,  el responsable deberá adelantar acciones para su cumplimiento ya que la misma fue reprogramada  sin lograr un cumplimiento integral de la misma. 
30/04/2018 Seguimiento realizado por Rosa Amparo Quintana y atendido por Carlos Bonilla 
Revisión de la eficacia: el responsable solicita la reprogramación de la acción para el 31/08/2018 , debido a que el Plan Estratégico de Seguridad Vial de la SDM, se encuentra en revisión y hasta tanto no se elabore y apruebe el documento no se puede dar cumplimiento a esta acción .  
Revisión de la efectividad: NO se puede verificar la efectividad, toda vez que no se ha dado cumplimiento  a la acción.
Recomendación :  Reprogramar  la acción, la cual de conformidad con los lineamientos  del procedimiento PV01- PRO4, quedo concertada para el 31/08/2018,  el responsable deberá adelantar acciones para su cumplimiento ya que la misma fue reprogramada  sin lograr un cumplimiento integral de la misma. 
__________________________________________________________
15/12/2017 Seguimiento realizado por Blanca ofir Murillo y atendido por Carlos Bonilla y Gustavo Casallas
Revisión de la eficacia: el responsable solicita la reprogramación de la acción para el 23/03/2018 , Debido a que no cuenta con evidencias de cumplimiento integral de la acción
Revisión de la efectividad: No se puede verificar la efectividad, toda vez que no se ha dado cumplimiento  a la acción.
Recomendación :  Reprogramar  la acción, el responsable deberá adelantar acciones para su cumplimiento.
---------------------------------------------------------------</t>
  </si>
  <si>
    <t xml:space="preserve">CERRADA </t>
  </si>
  <si>
    <t>Actualización plataforma Secop I de los contratos suscritos en el año 2017, según manual de supervisión e interventoría.</t>
  </si>
  <si>
    <t>(Plan de Trabajo realizado/ Plan de Trabajo Programado) *100</t>
  </si>
  <si>
    <t xml:space="preserve">Seguimiento realizado el 10/02/2020, realizado entre la doctora Diana PAredes de la Dirección de Contratación y Deicy Beltrán de la OCI .
Se evidencia la verificacion y actualización semestral  del link que direcciona a la plataforma de Colombia Compra Eficiente en la pagina web de la entidad, es impotante señalar que´teneindo en cuenta que la actividad contractual es dinamica, el link constantemente se va actaulizando.
CONCLUSION: Accion  e  indicador cumplidos. 
RECOMENDACION: Cerrar la acción y excluirla del PMP
Seguimiento realizado el 02/01/2020
Acción en ejecución 
Seguimiento realizado el 06/12/2019
Acción en ejecución </t>
  </si>
  <si>
    <t>Verificar trimestralmente en el Siproj los aspectos evidenciados en la no conformidad No 1 de la presente auditoria   2017-2019 de acuerdo a los lineamientos establecidos en el instructivo de representacion Judicial.</t>
  </si>
  <si>
    <t>Verificaciones realizadas/ Verificaciones programadas</t>
  </si>
  <si>
    <t xml:space="preserve">3 Verificaciones </t>
  </si>
  <si>
    <t>DIRECCION DE REPRESENTACION JUDICIAL</t>
  </si>
  <si>
    <t>GIOVANNY ANDRES GARCIA RODRIGUEZ</t>
  </si>
  <si>
    <t>Realizar  plan de trabajo con seguimiento mensual con el fin de actualizar en el Siproj las tutelas desde 2017-2019.</t>
  </si>
  <si>
    <t>1 Plan de Trabajo</t>
  </si>
  <si>
    <t>Realizar la actualizacion de los procesos  evidenciados en el informe de seguimiento.
Item(Evidencia de los aspectos actualizados en SIPROJWEB)</t>
  </si>
  <si>
    <t xml:space="preserve">Número de procesos judiciales actualizados  / Número de procesos judiciales evidenciados </t>
  </si>
  <si>
    <t xml:space="preserve">Socializacion al personal encargado de la organización de las actas del comité de conciliacion,la organizacion de los documentos conforme a la tabla de retención documental. </t>
  </si>
  <si>
    <t xml:space="preserve">Socialización </t>
  </si>
  <si>
    <t>Revisar y actualizar las actas del comité de conciliacion y los  procesos contenciosos   2019 con los requisitos evidenciados en el informe de auditoria.</t>
  </si>
  <si>
    <t>Actas actualizadas y archivadas conforme a lo establecido en la tabla de retencion documental /Nªtotal de actas 2019
Procesos Contenciosos actualizados y Archivados conforme al SIGA/N° Total de Procesos contenciosos 2019</t>
  </si>
  <si>
    <t xml:space="preserve">REVISAR, ACTUALIZAR  Y PUBLICAR  EN EL SIGD LOS REQUISITOS EVIDENCIADOS  EN EL INFORME DE AUDITORIA  CADA VEZ QUE SE REQUIERA. </t>
  </si>
  <si>
    <t>DOCUMENTOS REVISADOS,ACTUALIZADOS Y PUBLICADOS EN EL SISTEMA INTEGRADO DE GESTION DISTRITAL</t>
  </si>
  <si>
    <t>Seguimiento semestral a las politicas de prevencion del daño antijuridico con los abogados de procesos contenciosos administrativos con el fin de evaluar el % de fallos favorables en contra de la SDM.</t>
  </si>
  <si>
    <t xml:space="preserve">Seguimientos realizados/ Seguimientos Programados </t>
  </si>
  <si>
    <t xml:space="preserve">Seguimiento cada 60 dias  de los pagos de sentencias  realizados a fin de poder establecer La viabilidad de presentar acciones de repeticion ante el comité de conciliación.    </t>
  </si>
  <si>
    <t xml:space="preserve">Actualización y publicacion Matriz de cumplimiento Legal en la Intranet cada vez que se requiera 
</t>
  </si>
  <si>
    <t>Matriz Actualizada y publicada</t>
  </si>
  <si>
    <t>Revisar y actualizar trimestralmente las normas vigentes asociadas a la Dirección de Representación Judicial en la Matriz de Cumplimiento Legal.</t>
  </si>
  <si>
    <t>Mesas de trabajo realizadas/mesas de trabajo programadas</t>
  </si>
  <si>
    <t>006-2020</t>
  </si>
  <si>
    <t>007-2020</t>
  </si>
  <si>
    <t>009-2020</t>
  </si>
  <si>
    <t>008-2020</t>
  </si>
  <si>
    <t>010-2020</t>
  </si>
  <si>
    <t>AUDITORÍA SIPROJWEB - COMITÉ CONCILIACIÓN</t>
  </si>
  <si>
    <t>SUBSECRETARÍA DE GESTIÓN CORPORATIVA - OTIC</t>
  </si>
  <si>
    <t>27/01/2020: Se verifica la justificación de cumplimiento y los soportes allegados. Se observa que la acción se cumplió.
26/06/2019: En seguimiento realizado en el mes de junio, los responsables de la acción informan que se esta trabajando en las acciones vencidas y en las que se vencen en el mes de Junio.</t>
  </si>
  <si>
    <t>Ejecución de un trámite o servicio a la ciudadanía, incumpliendo los requisitos, con el propósito de obtener un beneficio propio o para un tercero</t>
  </si>
  <si>
    <t>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
27/12/2019: La DAC, mediante memorando SDM-DAC-264540-2019, aclara y justifica la solicitud de reformulación, la cual se incorpora en el PMP. La fecha de vigencia se cambia al 30/12/2019.  Dicha solicitud se atendió con el memorando de respuesta SDM-OCI-280342-2019.
18/10/2019: Se atendio solicitud de reformulación, no se accede hasta tanto se aclare la petición.
01/08/2019: En seguimiento realizado, los responsables de la acción allegan proyecto de Resolución con los Vistos Buenos de todas las áreas Involucradas. Teniendo en cuenta que se está a la espera de un Decreto relacionado con el tema de exceptuados, en el Despacho no se consideró oportuno expedir la Resolución y quedo pendiente su firma, expedición, publicación y socialización. Por esta razón, la acción no se puede dar por cumplida y sigue abierta.</t>
  </si>
  <si>
    <t>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
18/10/2019: Se atendio solicitud de reformulación, no se accede hasta tanto se aclare la petición.
01/08/2019: En la fecha de este seguimiento, no se llegó a esta OCI evidencia de cumplimiento de la Acción.</t>
  </si>
  <si>
    <t>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
03/12/2019: No allegan evidencias de cumplimiento sobre esta acción. Eviaron lo relacionado con la Acción 2</t>
  </si>
  <si>
    <t>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t>
  </si>
  <si>
    <t>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
01/08/2019: En seguimiento realizado, los responsables de la acción allegan proyecto de Resolución con los Vistos Buenos de todas las áreas Involucradas. Teniendo en cuenta que se está a la espera de un Decreto relacionado con el tema de exceptuados, en el Despacho no se consideró oportuno expedir la Resolución y quedo pendiente su firma, expedición, publicación y socialización. Por esta razón, la acción no se puede dar por cumplida y sigue abierta.</t>
  </si>
  <si>
    <t>27/01/2020: Junto con la justificación, se allega: 1. Cronograma de Trabajo 
2. Oficios radicados en los OT
3. Recopilación respuestas dadas por los organismos de tránsito.
4. Acta de análisis de respuestas frente a la normatividad legal vigente. Con la gestión aelantada, se evidencia que se dió cumplimineto a la acción. 
18/10/2019: Se acepta la solicitud de reprogramación para el día 30/11/2019</t>
  </si>
  <si>
    <t>Riesgo 2: Formulación e implementaciónde acciones que no fomenten la cultura ciudadana y el respeto ente todos los usuarios de todas las formas de transporte</t>
  </si>
  <si>
    <t>27/01/2020: Revisados los archivos allegados 1. Actas de reunión que evidencian las revisiones 
2. Certificados de Confiabilidad (Institucionalizado a través del capítulo 8 de manual de servicio, en él se indica los controles que se hacen para certificar con suscripción de firma que la información está actualizada y revisada). Se encuentra concordancia con el desarrollo de la acción propuesta, dando cumplimiento.</t>
  </si>
  <si>
    <t>27/01/2020: Revisados los archivos allegados (No. 5 archivo en Excel), se puede evidenciar que en el periodo enero a mayo, se tipificaron 10 quejas, lo cual no es concordante con la justificación dada, ni con lo expuesto en el archivo No. 2; de igual manera, el acta allegada (archivo No. 3) explícitamente informa que NO SE DIO tratamiento a las quejas del primer y segundo trimestre de 2019, siendo este el periodo de la acción propuesta. Se encuentra concordancia con el desarrollo de la acción propuesta, dando cumplimiento.</t>
  </si>
  <si>
    <t>27/01/2020: Se revisa la información allegada: • Registro de curso extraído de SICON; Registro del ciudadano previo a la realización del curso con fotografía PM05-PR05-F05 Formulario de Drive); • Personas que se retiran. BD junio, julio y agosto. Se evidencia la gestión y el cumplimiento de la acción.
31/10/2019: los responsables de la acción allegan la justificación y los archivos diarios de verificación de junio, julio y agosto de 2019. Esta incompleto el mes de agosto.  Continúa pendiente la acción.</t>
  </si>
  <si>
    <t>NC 2 Revisado el Manual de Contratación Version 1,0 de fecha 18 de febrero de 2019, se observo incumplimiento de paragrafos 2° del articulo 4.3.1.1</t>
  </si>
  <si>
    <t>NC 3 Revisado el Manual de Contratación Version 1,0 de fecha 18 de febrero de 2019, y el articulo 11 de la Ley 1150 de 2017 se observo la posible perdida de competencia por parte de la SDM para liquidar los contratos, 2015-13737 y 2016/09</t>
  </si>
  <si>
    <t>NC 4 Se pudo evidenciar incumplimiento a las Politicas Especificas de Seguridad y Privacidad de la Pnformación, dado que las bases de datos suministradas por la Direccion de Contratacion, (Contractual y Liquidaciones), no permiten contar con información veraz y expedita, toda vez que no son un punto de control efectivo que pueda determinar, en primer lugar, la trazabilidad de la información contractual (valor, termino, prorrogas, adiciones), así como parametros claros para incluir la información, en el caso de la información de liquidaciones.</t>
  </si>
  <si>
    <t>NC 5 En la revision contractual se pudo evidenciar falta de aplicación del instructivo para la organización de expedientes contractuales PA05-M02-IN01 V1,0 de 18-02-2019  y la aplicación de la Ley 594 de 2000 en concordancia con Acuerdo 42de 2002 Archivo General de la Nación</t>
  </si>
  <si>
    <t>NC 6 Se pudo evidenciar desactualizacion en los link y plataformas tecnologicas de la informacion publicada y relacionada con la gestion contractual, lo cual contraviene lo establecido en la Ley 1082 de 2015, Ley de Transparencia 1712 de 2014, Circular 022 del 13 de julio de 2017 "Contratacion a la Cista" y las politicas de operacion definidas e los procedimientos de la SDM</t>
  </si>
  <si>
    <t>Desactualizacion de la informacion en el sistema SIPROJWEB de conformidad con lo establecido en la Resolucion 104 de 2018, en concordancia con el Decreto 430 de 2018</t>
  </si>
  <si>
    <t>Una vez revisado el archivo, se evidencio el incumplimiento de la Tabla de Retecion Documental, Codigo PA01-PR-08-F02, relacionado con la serie 10 subserie 7 actas de comité de conciliacion y defensa judicial, serie 170 subserie 2, en concordancia con lo establecido en el Instructivo de Organizacion de Archivos de Gestion., Version 1,0 de 18-02-2019 y lo señalado en la Ley 594 de 2000, reglamentada parcialmente por los Decretos Nacionales 4124 de 2004, 1100 de 2014</t>
  </si>
  <si>
    <t>Incumplimiento parcial de lo establecido por la normatividad vigente, Decreto 1069 de 2015 (artículos 2.2.4.3.1.2.5 numeral 1 y 2.2.4.3.1.2.7.); Decreto 839 de 2018 (artículo 16 y 19); Resolucion 104 de 2018, expedida por la Secretaria Juridica, articulo 41 Resolucion 058 de 2019, expedida por la SDM, Articulo 12</t>
  </si>
  <si>
    <t>Incumplimiento a lo establecido en el articulo 2.2.4.3.1.2.12 del Decreto 1069 de 2015</t>
  </si>
  <si>
    <t>Una vez verificada la matriz de lo legal, se pudo evidenciar que la misma no esta actualizada conforme a la normatividad existente sobre el tema objeto de evaluacion, no se encuentran la Resolución104 de 2018 - Secretaria Juridica Distrital; Circular 010 de 2019 - Secretaria Juridica Distrital.</t>
  </si>
  <si>
    <t>Formulacion de planes, programas o proyectos de movilidad de la ciudad, que no  porpendan por la sostenibilidad ambiental, económica y social</t>
  </si>
  <si>
    <t>Manipulacion de la informacion publica que favorezca intereses particulares o beneficie a terceros</t>
  </si>
  <si>
    <t>Inadecuada gestión contractual, incluida la celebración indebida de contratos, para favorecimiento propio o de terceros.</t>
  </si>
  <si>
    <t>Desviación en el uso de los bienes y servicios de la entidad con la intención de favorecer intereses propios o de terceros</t>
  </si>
  <si>
    <t>Falta de precisión en la redacción del paragrafo 2° del articulo 4.3.1.1. y al numeral 3.6.2. del Manual de Contratación.</t>
  </si>
  <si>
    <t>Ausencia de items que permitan verificar los terminos para efectuar la liquidación de los contratos.</t>
  </si>
  <si>
    <t>Falta de rigurosidad en la gestión documental de los expedientes contractuales</t>
  </si>
  <si>
    <t>Falta de control de la informacion contenida en la pagina web de la entidad</t>
  </si>
  <si>
    <t xml:space="preserve">Falta de control de la informacion contenida en el sistema de informacion SIPROJWEB por parte del profesional de la DRJ teniendo en cuenta los lineamientos establecidos en el Instructivo de Representación Judicial </t>
  </si>
  <si>
    <t>Falta control en la apropiación y aplicación del procedimiento de gestión documetal para la organizacion de los expedientes</t>
  </si>
  <si>
    <t>Falta de control frente a la procedibilidad de las acciones de repeticion</t>
  </si>
  <si>
    <t>Falta de control en la documentacion publicada en el Sistema Integrado de Gestion Distrital</t>
  </si>
  <si>
    <t>Falta control y seguimiento a las funciones del Comité de Conciliación según lo establecido por la normatividad vigente.</t>
  </si>
  <si>
    <t>Mes</t>
  </si>
  <si>
    <t>Enero</t>
  </si>
  <si>
    <t>Se observa mapa de riesgos, este tiene un marco general frente a la corrupción. Es importante enfocar la tipología de soborno acorde a la norma, antisoborno.</t>
  </si>
  <si>
    <t xml:space="preserve">Incumplimiento del requisito 4.2  de la NTC ISO 37001:2016 </t>
  </si>
  <si>
    <t>Falta incluir los fundamentos de la metodología de prevención de riesgo de soborno con la metodología actual de gestión del riesgo aplicada en la entidad</t>
  </si>
  <si>
    <t>Actualizar y socializar la metodología de gestión de riesgos aplicada en la entidad, incluyendo los fundamentos de la metodología de prevención de riesgo de soborno</t>
  </si>
  <si>
    <t>Acción correctiva</t>
  </si>
  <si>
    <t>Metodología actualizada y equipo técnico socializado</t>
  </si>
  <si>
    <t>Actualizar el mapa de riesgos incluyendo de manera explícita los riesgos de soborno identificados con sus respectivos controles.</t>
  </si>
  <si>
    <t>Mapa de riesgos institucional actualizado</t>
  </si>
  <si>
    <t>Realizar seguimiento  a la implementación de la metodología actualizada.</t>
  </si>
  <si>
    <t>Seguimientos realizados</t>
  </si>
  <si>
    <t>011-2020</t>
  </si>
  <si>
    <t>DIRECCIONAMIENTO ESTRÁTEGICO</t>
  </si>
  <si>
    <t>AUDITORÍA SGAS 2019</t>
  </si>
  <si>
    <t xml:space="preserve">En la auditoría interna 2019 de verificación del cumplimiento de los requisitos de la norma ISO 37001:2016 del Sistema de Gestión Antisoborno, se detectó que no está claramente definida la función de cumplimiento dentro de la organización (numeral 9.4). </t>
  </si>
  <si>
    <t xml:space="preserve">Incumplimiento del requisito 9.4 de la NTC ISO 37001:2016 </t>
  </si>
  <si>
    <t>Secretario Distrital de Movilidad</t>
  </si>
  <si>
    <t>012-2020</t>
  </si>
  <si>
    <t>DESPACHO</t>
  </si>
  <si>
    <t>27/02/2020: La SC remitió copia de las acxtas de seguimiento de noviembre y diciembre, evidenciando la intervención del archivo, con lo cual se da cumplimiento a la acción y se registrará su cierre.
25/10/2019: Se responde a solicitud de reprogramación. Se concede solo hasta el 30/12/2019</t>
  </si>
  <si>
    <t>CERRADA</t>
  </si>
  <si>
    <t xml:space="preserve">SEGUIMIENTO REALIZADO EL 09/03/2020
La Dirección de Contratación mediante memorando SDM-DC-46751 de  2020. Solicita la unificación de los hallazgos 030-2019, con el  115-2018.
Así cómo el 029-2019 con el 005-2020. 
En virtud de la anterior solicitud , la OCI, a traves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10/02/2020, realizado entre la doctora Diana PAredes de la Dirección de Contratación y Deicy Beltrán de la OCI .
Se evidencia la actulización de los item relacioandos con la acción propuesta, sin embargo, al verificar el enlace de contratación a la vista, se evidencia que el mismo debido al cambio de adminsitración no ha sido factible su actaulización, por tanto, no se da cumplimiento total a la acción, se sugiere la reprogramación.   
CONCLUSION: Cumplimiento de la acción, falta evidenciar el total cumplimiento del indicador. 
RECOMENDACION: Accion Abierta  Vencida el 31 de enero de 2020. 
Seguimiento realizado el 02/01/2020
Acción en ejecución 
Seguimiento realizado el 03/12/2019. 
Conforme a las evidencias allegadas solo se puede demostrar el cumplimiento de uno de los items de la norma, relacionados con  Avisos y procesos de contratación.
Ahora bien, la OCI  ingreso a la págína y se observa que la misma no se encuentra actualizada, ver el manual de contratación que aparece  es la versión aterior ver https://www.movilidadbogota.gov.co/web/procedimientos-lineamientos-pol%C3%ADticas-adquisicion-compras. No se evidencia actualización, por lo tanto la acción no se cumplio. 
CONCLUSION: ACCION ABIERTA.  </t>
  </si>
  <si>
    <t xml:space="preserve">SEGUIMIENTO REALIZADO EL 09/03/2020
La Dirección de Contratación mediante memorando SDM-DC-46751 de  2020. Solicita la unificación de los hallazgos 030-2019, con el  115-2018.
Así cómo el 029-2019 con el 005-2020. 
En virtud de la anterior solicitud , la OCI, a traves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10/02/2020, realizado entre la doctora Diana PAredes de la Dirección de Contratación y Deicy Beltrán de la OCI .
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Se aporta como evidencia Plan de Trabajo formulado e implementado y actas de seguimiento trimestral correpondiente a los meses de marzo, junio, septiembre y noviembre
Indicador: N° total de informes Publicados/N° total de Contratos Secop I
Conclusión:Se evidencia la realización del  Plan  de Trabajo mensual con el objeto de publicar la totalidad de los informes de ejecución en Secop I, es importante indicar la gestión y avances realizados por la dependencia, al poner en marcha el plan de trabajo sin llegar a demostrar el cumplimiento total de la acción, al no tener claro el parámetro de los documentos pendientes de publicar en SECOP I, más si tenemos en cuenta lo dinamico del tema y que el mismo depende de la información que sea remitida oportunamente por los supervisores. 
Adicionalmente, se evidencia que la acción  115 de 2018,  hace referencia al mismo tema y que la misma fue reprogramada , se sugiere revisar a efectos de reprogramar o unicarlas.   
Recomendación: ACCION ABIERTA   Y FECHA DE VENCIMIENTO CUMPLIDA, se sugiere reprogramación ó unificación.   
Seguimiento realizado el 02/01/2020
Acción en ejecución 
Seguimiento realizado el 06/12/2019
Acción en ejecución </t>
  </si>
  <si>
    <t xml:space="preserve">SEGUIMIENTO REALIZADO EL 09/03/2020
La Dirección de Contratación remite la actualización del Manual de Contratación, pero no se pudo evidenciar el cumplimeinto de la acción.
CONCLUSION : Acción abierta   </t>
  </si>
  <si>
    <t xml:space="preserve">SEGUIMIENTO REALIZADO EL 09/03/2020
Acción en ejecución </t>
  </si>
  <si>
    <t>Febrero</t>
  </si>
  <si>
    <t>% EJECUCIÓN PMP MENSUAL</t>
  </si>
  <si>
    <t xml:space="preserve">1. Ejecución deficiente o nula de una o más de las acciones establecidas en el Plan Distrital de Seguridad Vial y del Motociclista PDSVM 2017-2026, de manera que no contribuya a alcanzar las metas de reducción sustancial de víctimas fatales y lesionadas en siniestros de tránsito previstas en este plan o aquellas afines del Plan Distrital de Desarrollo PDD.
</t>
  </si>
  <si>
    <t>No se ha definido el procedimiento con responsables de diferentes dependencias para el desarrollo de las auditorías en seguridad vial.</t>
  </si>
  <si>
    <t>Formular, publicar y socializar el procedimiento para el desarrollo de las auditorias de seguridad vial, conforme a lo establecido en el lineamiento técnico de seguridad vial</t>
  </si>
  <si>
    <t>Procedimiento actualizado y socializado</t>
  </si>
  <si>
    <t>Rafael Alberto Gonzalez Rodríguez</t>
  </si>
  <si>
    <t>No se definió procedimiento conforme a los requerimientos establecidos por el Lineamientos Técnicos en Seguridad Vial -Auditorias de Seguridad Vial Versión 1.0 de 21-06-2019 Numeral 6.3 monitooreo.</t>
  </si>
  <si>
    <t>1. Ejecución deficiente o nula de una o más de las acciones establecidas en el Plan Distrital de Seguridad Vial y del Motociclista PDSVM 2017-2026, de manera que no contribuya a alcanzar las metas de reducción sustancial de víctimas fatales y lesionadas en siniestros de tránsito previstas en este plan o aquellas afines del Plan Distrital de Desarrollo PDD.</t>
  </si>
  <si>
    <t xml:space="preserve">Falta de ajuste del procedimiento, una vez realizados los primeros seguimientos a los lineamientos de Seguridad Vial en las diferentes áreas. </t>
  </si>
  <si>
    <t>Revisar y actualizar el procedimiento  PE03- PR01 "Formulación y seguimiento lineamientos técnicos en materia de Seguridad Vial"</t>
  </si>
  <si>
    <t xml:space="preserve">Acción Correctiva </t>
  </si>
  <si>
    <t>Jefe Oficina Seguridad Vial</t>
  </si>
  <si>
    <t>013-2020</t>
  </si>
  <si>
    <t>014-2020</t>
  </si>
  <si>
    <t>015-2020</t>
  </si>
  <si>
    <t>GESTIÓN DE TRÁNSITO Y CONTROL DE TRÁNSITO Y TRANSPORTE</t>
  </si>
  <si>
    <t>SEGURIDAD VIAL</t>
  </si>
  <si>
    <t>AUDITORÍA PROCESO DE SEGURIDAD VIAL PE03</t>
  </si>
  <si>
    <t>NC 01 Se evidencia incumplimiento parcial a lo establecido en el documento: “Lineamientos Técnicos en Seguridad Vial -Auditorias de Seguridad Vial Versión 1.0 de 21-06-2019 Numeral 6.2 Implementación” dado que la realización de auditorías internas, según el lineamento, está a cargo de la dirección de gestión de tránsito y control de tránsito y transporte y la subdirección de infraestructura, pero en respuesta a nuestros requerimientos de información y con base en los documentos analizados, la Oficina de Seguridad Vial informa que las áreas competentes para la aplicación del Lineamiento de Auditorias de seguridad vial son: Subdirección de Infraestructura y Subdirección de Gestión en Vía.</t>
  </si>
  <si>
    <t>NC 02 Se evidencia incumplimiento parcial a lo establecido en el documento: “Lineamientos Técnicos en Seguridad Vial -Auditorias de Seguridad Vial Versión 1.0 de 21-06-2019 Numeral 6.3 monitoreo” dado que el lineamiento establece que lo descrito en él, debe ser objeto de incorporación en el procedimiento interno de la subdirección de infraestructura y la dirección de gestión de tránsito y control de tránsito y transporte - DGTCTT. En respuesta a nuestros requerimientos de información, la DGTCTT informa que actualmente no existe procedimiento formal, situación que se pudo constatar en el desarrollo de los análisis de las evidencias allegadas en la auditoria.</t>
  </si>
  <si>
    <t>NC 03 Se evidencia incumplimiento parcial a lo establecido en el procedimiento PE03- PR01 "Formulación y seguimiento lineamientos técnicos en materia de seguridad vial versión 2.0 del 10-07-2019 numeral 2 “Responsabilidad Generales” dado que, en respuesta a nuestros requerimientos de información, la Oficina de Seguridad Vial informa que “…algunas acciones que han sido informadas a esta Oficina y que no necesariamente coinciden con los dos primeros días de julio de 2019, octubre de 2019 y enero 2020 al ser las Auditorias de Seguridad Vial un proceso dinámico y activo”; esta situación se evidenció con las actas de seguimiento allegadas.</t>
  </si>
  <si>
    <t>DIRECCIÓN DE GESTIÓN DE TRÁNSITO Y CONTROL DE TRÁNSITO Y TRANSPORTES</t>
  </si>
  <si>
    <t>OFICINA DE SEGURIDAD VIAL</t>
  </si>
  <si>
    <t>02/04/2020:  El proceso reitera la solicitud de cierre con las evidencias aportadas en el seguimiento anterior e incluyendo como soporte el oficio No. 4720741 del 17/02/2020 de la Secretaria Distrital de Ambiente.
Conforme lo aportado y los cuatro argumentos expuestos por el proceso en la justificación presentada, se evidencia el cumplimiento de lo formulado por lo cual se procede al cierre de la acción y su exclusión del PMP
__________________________________________
06/03/2020: Se aporta como evidencia los radicados SDM SS 26111 - 2020 y SDM - 38134-20, no obstante lo mismos no se articulan con la causa identificada ni la  acción formulada en el PM. Se recomienda revisar lo formulado y aportar la evidencia que de cuenta de su ejecución dentro de los terminos establecidos.</t>
  </si>
  <si>
    <t>06/04/2020: El proceso aporta la matriz DOFA diligenciada versión 10 con fecha 03-03-2020, publicado en la intranet Planeación Institucional - Análisis del contexto. Se incluyó en la DOFA la pestaña con priorización de oportunidades, la cual se actualizó siguiendo la metodología establecida en el Instructivo PE01-PR08-IN01 y de acuerdo con el ejercicio realizado con el equipo técnico que participó en el taller MIPG, realizado el 26 de febrero de 2020. El proceso adjunta archivo Word con evidencia de la aplicación de la metodología de priorización de oportunidades.
La matriz de priorización de oportunidades se encuentra publicada en la intranet en la DOFA con Versión 10,0 de fecha 03-03-2020 en el link https://intranetmovilidad.movilidadbogota.gov.co/intranet/Direccionamiento%20estrat%C3%A9gico%20y%20planeaci%C3%B3n#collapsePI1. 
De acuerdo a las evidencias aportadas por el proceso, ES VIABLE el cierre de la acción.</t>
  </si>
  <si>
    <t>06/04/2020: El proceso adjunta archivo en Word donde se evidencia la actualización y socialización de la metodología de gestión de riesgos de soborno, de acuerdo al ejercicio de riesgos de soborno en el taller MIPG, realizado el 26 de febrero de 2020, en el cual se socializó la metodología de prevención de riesgos de soborno establecida por la Veeduría. De acuerdo a las evidencias aportadas por el proceso, ES VIABLE el cierre de la acción.</t>
  </si>
  <si>
    <t>Reformulada: Cambios organizacionales en la entidad y toma de decisiones de nueva administración.
-------------------
Inicial: Las responsabilidades hasta el momento definidas para la función del cumplimiento son muy generales y no permiten definir quién es el líder de proceso indicado para asumir este rol.</t>
  </si>
  <si>
    <t>Reformulda: Actualizar la asignación de roles y responsabilidad de la Gestión Antisoborno, emitiendo nuevo Acto Administrativo donde se definan los roles y responsabilidades dentro de la Gestión Antisoborno de la Secretaría Distrital de Movilidad.
--------------------------
Inicial: Designar el líder de proceso para asumir el rol de la función de cumplimiento del Sistema de Gestión Antisoborno de acuerdo con la responsabilidad y autoridad específicas definidas en el manual de MIPG, sujeto a la decisión de certificar o no a la SDM en el año 2020</t>
  </si>
  <si>
    <t xml:space="preserve">Reformulada: Nuevo Acto Administrativo donde se definen los roles y responsabilidades dentro de la Gestión Antisoborno de la Secretaría Distrital de Movilidad.
--------------------
Inicial: Acto Administrativo mediante el cual se designe el líder de proceso para asumir el rol de la función de cumplimiento del Sistema de Gestión Antisoborno </t>
  </si>
  <si>
    <t>1/04/2020. Seguimiento realizado por Carlos Arturo Serrano; con el enlace de la Subdirección Administrativa, conforme al avance del proyecto se encuentra en la fase No. 2 que es construcción en un 50 %.                                                                                                                                                                                                                                                                                    8/1/2020. Seguimiento realizado por Carlos Arturo Serrano . Mediante memorando No. SDM-SA 267330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26/11/2019. Seguimiento realizado por Carlos Arturo Serrano . Mediante memorando No. SDM-SA 240831 de 1 de noviembre de 2019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t>
  </si>
  <si>
    <t xml:space="preserve">1/4/2020. Seguimiento realizado por Carlos Arturo Serrano, mediante el cual la Subdirección Administrativa solicitó el cierre de la acción.   
 Dentro de las actividades a  realizar se establecio, Actualizar la reglamentación sobre el uso y asiganación del servicio de telefonía móvil celular en la Secretaria Distrital de Movilidad, incluyendo a la DSC, DCV y el reporte a la Oficina de Control Disciplinario de cualquier eventuaidad que amerite.En cumplimiento de lo establecido en la acción, se elaboró la Resolución No. 4 71 del 20 de diciembre de 2019 "Por la cual se reglamenta la asignación, uso y control del servicio de telefonía móvil celular y plan de datos en la Secretaría Distrital de Movilidad y se derogan las Resoluciones No.047 del 06 de marzo de 2018, 227 del 26 de noviembre de 2018 y 027 de 04 de febrero de 2019."
Dentro de las consideraciones se establece “la asignación del servicio de telefonía móvil celular al Nivel Directivo y jefes de las oficinas Nivel Asesor, y además de ello a las siguientes dependencias: Dirección de Atención al Ciudadano, Dirección de Gestión de Cobro, Dirección de Gestión de Transito y Control de Tránsito y Transporte, la Subdirección de Gestión en Vía, Subdirección de Semaforización y Subdirección de Control de Tránsito y Transporte,…” de acuerdo con el rediseño institucional.
En la misma en el capítulo 1 “Condiciones de Uso” en el literal e) establece “Toda novedad o acontecimiento que se presente con la línea o teléfono; bien sea de tipo técnico, o en caso de pérdida o hurto, el funcionario o contratista a cargo de la línea telefónica deberá informar vía electrónica o en medio escrito, de manera inmediata a la Subdirección Administrativa, dependencia que indicará el tramite a seguir de conformidad con el procedimiento de baja definitiva de bienes e instructivo frente a hurtos, pérdidas y daños de elementos de la entidad, con el fin de informar los hechos a la Oficina de Control Disciplinario”, cumpliendo así con lo señalado en la acción respecto al reporte a la Oficina de Control Disciplinario cuando amerite. 
,  Una vez analizada la solicitud presentada se denota que la  acción propuesta , está encaminada en subsanar la causa raíz establecida  y conforme a las evidencias aportadas, Se procede al cierre de la acción y se excluye del PMP.
----------------------------------------------------------------------------------------------------------------------------------------------------------------------
30/09/2019 Mediante memorando SDM-SA 211669 de 2019, la Subdirectora Administrativa  reprogramación en la que la Oficina de Control Interno da concepto favorable de reprogramación, sin embargo, se recuerda que elsta acción ha sido reprogramada en dos (2) ocasiones.
01/02/2019. Seguimiento realizado por la profesional Deicy Astrid Beltrán de la OCI y por parte de la S.A.  los profesionales Gustavo Casallas y Doris Alvis.
El proceso a través del memorando SDM-SA- 25673-2019, solicita la reprogramación de la acción, teniendo en cuenta que " (...)  se expidió la Resolución No. 47 del 06 de marzo de 2018 y que no se contemplaron todos los aspectos señalados en la acción en cuanto al “reporte a la Oficina de Control Disciplinariao de cualquier eventualidad que amerite”, se requiere el ajuste a la resolución y a su vez la actualización de acuerdo con el rediseño institucional implementado. Por lo tanto, se solicita la reprogramación para el 30 de septiembre de 2019".
En este orden de ideas, el jefe de la Oficina   avala la reprogramación para el cumplimiento de la acción, quedando con fecha de terminación  el 30 de septiembre  de 2019"
Conclusión: Acción abierta-  reprogramada.  
_______________________________
01/11/2018 seguimiento realizado por las profesionales Deicy Astrid Beltrán, Rosa Amparo Quintana y Luz Yamile Aya y atendido por el profesional de la Subdirección Administrativa (Ivan Oswaldo Acevedo).
Si bien es cierto el proceso cumplió con la acción dentro del término estipulado, sin embargo, no se contemplaron todos los aspectos señalados en la acción “reporte a la Oficina de Control Disciplinario de cualquier eventualidad que amerite".
Conclusión: La acción de mejora NO se ha cumplido.
____________________________________________________________________________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Si bien es cierto el proceso cumplió con el termino de tiempo. Sin embargo, no se contemplaron todos los aspectos señalados en la acción “reporte a la Oficina de Control Disciplinario de cualquier eventualidad que amerite".
Conclusión: La acción de mejora NO se ha cumplido.
_______________________________________________________________________
30/04/2018.  Seguimiento realizado por Deicy Beltran y Rosa Amparo Quintana  profesionales de la OCI, atendido por Carlos Bonillla, profesional  de  la  Subdirección Administrativa. 
Se evidencia la expedición de la resolución 47 de 2018, a través de la cual  se reglamenta la asignación, uso y control del servicio de telefonía
móvil celular en la Secretaria Distrital de Movilidad y se derogan las
Resoluciones No.410 del 10 de septiembre de 2007 y 696 del 02 de diciembre
de 2008". Sin embargo no se contemplaron todos los aspectos señalados en la acción  "reporte a la Oficina de Control Disciplinario de cualquier eventualidad que amerite". 
Recomendación: Reprogramar y/O reformular  la acción, de conformidad con el procedimeinto para el 31/07/2018. </t>
  </si>
  <si>
    <t xml:space="preserve">1/04/2020. Seguimiento realizado por Carlos Arturo Serrano; con el enlace de la Subdirección Administrativa, Se adelantaron los ajustes solicitados por el archivo general durante los meses de diciembre de 2019 y enero 2020, se convocó a sesión del comité interno de archivo de manera extraordinaria el 29 de enero de 2020 concluyendo el mismo con la aprobación de los ajustes y pronta radicación al archivo de Bogotá. El 11 de febrero de 2020 se remitió oficio y TRD ajustadas para la revisión del Consejo Distrital de Archivos 
Una vez analizadas las evidencias presentadas se denota que la acción propuesta, está encaminada en subsanar la causa raíz establecida y conforme a las evidencias aportadas, Se procede al cierre de la acción y se excluye del PMP.
8/1/2020. Seguimiento realizado por Carlos Arturo Serrano . Mediante memorando No. SDM-SA 282250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26/11/2019. Seguimiento realizado por Carlos Arturo Serrano . Mediante memorando No. SDM-SA 240831 de 1 de noviembre de 2019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26/07/2019. Seguimiento realizado por Liliana María Acuña Noguera. Mediante memorando No. SDM-SA 157509 de 24 de julio de 2019 la Subdirección Administrativa solicitó la reformulación y reprogramación de la acción.  Analizada la justificación relacionada por la Subdirección Administrativa, se aprueba la reprogramación de la acción 1 para la fecha propuesta, no obstante que sobre las mismas se han solicitado otras reprogramaciones. 
En reunión celebrada el 26 de julio de 2019, con los funcionales del área y el enlace Carlos Bonilla se estableció por el proceso:
En cuanto a la reformulación quedará así: Aprobar por parte del Comité Interno de Archivo los ajustes realizados a las TRD de la SDM con base en el concepto técnico de evaluación.  
• Fecha de terminación: 30/10/2019
INDICADOR: No. TRD aprobadas por el Comité Interno de Archivo/ No. TRD presentadas al Comité Interno de Archivo
META: 22 TRD aprobadas por el Comité Interno de Archivo
Este memorando se atendió con el No. SDM-OCI-160747 del 29 de julio de 2019, teniendo como soporte el acta de fecha 26 de julio de 2019.
_____________________________________
15/03/2019 La dependencia, a través del memorando SDM-SA-43441 de 2019 ,solicita se modifique la fecha de cumplimiento de la acción para el 31 de julio de 2019. 
La Oficina de Control Interno, considera que de acuerdo con la solicitud obrante en el memorando del asunto y una vez analizadas las evidencias y la justificación presentadas para la reprogramación de la acción 1 del hallazgo 053-2018, se consideró viable el cambio de fecha para el de cumplimiento de la misma; en consecuencia, la nueva fecha se establece para el día 31 de julio de 2019, de conformidad con su requerimiento.  
COnclusión: Acción Reprogrmada -Abierta
18/12/2018 Seguimiento realizado por las profesionales Deicy Astrid Beltrán y   Rosa Amparo Quintana.
Mediante memorando 261745 de 2018, la Subdirectora Administrativa, solicito reprogramación para el cumplimiento de la acción, teniendo en cuenta que, " (...) el Consejo Distrital de Archivos emite respuesta con un promedio de entre 2 a 3 meses, razón por la cual se propone el 29 de marzo de 2019, como fecha de reprogramación para el cumplimiento de la acción propuesta". Se adjuntan dos folios de remisión de ajustes a la Subdirección del Sistema General de Archivos".  
Una vez revisado el requerimiento el Jefe de la OCI, aprueba la modificación de la fecha, quedando reprogramado su cumplimiento para el 29 de marzo de 2019. </t>
  </si>
  <si>
    <t>PLANEACIÓN DE TRANSPORTE E INFRAESTRUCTURA</t>
  </si>
  <si>
    <t>Se evidencia que los procedimientos de Estudios de Tránsito EDAU y Estudios de Tránsito IDU publicados en la intranet, tiene una codificación del proceso errónea.</t>
  </si>
  <si>
    <t xml:space="preserve">Aplicación de los documentos desactualizados.
 </t>
  </si>
  <si>
    <t>Por desconocimiento no se estableció la adecuada codificación del proceso en los procedimientos mencionados en la descripción del hallazgo</t>
  </si>
  <si>
    <t>Corregir la codificación correspondiente de  los siguientes procedimientos PM01-PR02 Revisión de Estudios de Tránsito (ET) del Instituto de Desarrollo Urbano (IDU)  y PM01-PR03 Revisión y aprobación de estudios de tránsito (ET), de demanda y de atención de usuarios (EDAU)</t>
  </si>
  <si>
    <t xml:space="preserve">Número de procedimientos actualizados / Total de procedimientos programados a actualizar
Actualizar 2 procedimientos </t>
  </si>
  <si>
    <t xml:space="preserve">
Sebastián Velásquez Gallón
John Alexander González Mendoza
Equipo Técnico</t>
  </si>
  <si>
    <t>Falta de apropiación del Modelo Integrado de Planeación y Gestión (MIPG) de los servidores del proceso de Planeación de Transporte e Infraestructura.</t>
  </si>
  <si>
    <t>inadecuada gestión en el desarrollo del proceso para el cumplimiento de los objetivos y metas propuestas.</t>
  </si>
  <si>
    <t>Debilidad en el conocimiento en el MIPG</t>
  </si>
  <si>
    <t>Socialización del Modelo Integrado de Planeación y Gestión (MIPG) y sus dimensiones a los servidores de la Dirección de Planeación de la Movilidad y sus subdirecciones que la componen</t>
  </si>
  <si>
    <t>Número de funcionarios socializados del procesos/ Total de funcionarios programados</t>
  </si>
  <si>
    <t>Sebastián Velásquez Gallón
Claudia Janneth Mercado Velandia
Ana Milena Gómez Guzmán
Deyanira Ávila Moreno 
John Alexander González Mendoza
Equipo Técnico</t>
  </si>
  <si>
    <t xml:space="preserve">Falta de conocimiento por parte los servidores en el avance de los proyectos estratégicos </t>
  </si>
  <si>
    <t xml:space="preserve">Indebida información del avance de los proyectos estratégicos </t>
  </si>
  <si>
    <t xml:space="preserve">Falta de  conocimiento de los proyectos estratégicos </t>
  </si>
  <si>
    <t>Realizar 2 socializaciones a los funcionarios y contratistas sobre el avance de los proyectos estratégicos que le competen a las Dirección de Planeación de la Movilidad y sus subdirecciones</t>
  </si>
  <si>
    <t>Número de socializaciones realizadas sobre el avance de los proyectos estratégicos</t>
  </si>
  <si>
    <t>AUDITORIA  SISTEMA ANTISOBORNO NORMA ISO 37001:2016</t>
  </si>
  <si>
    <t>No se evidencia criterios para llevar un registro de firmas para identificar claramente quienes aprueban los documentos</t>
  </si>
  <si>
    <t xml:space="preserve">Falta de control en el registro de las firmas de los funcionarios que aprueban los respectivos conceptos e informes de las dependencias </t>
  </si>
  <si>
    <t xml:space="preserve">Falta de conocimiento para llevar un registro de firmas  </t>
  </si>
  <si>
    <t xml:space="preserve">Implementar un formato con la Firma y Visto Bueno de cada funcionario que aprueba, revisa y proyecta los documentos realizados en el proceso de Planeación de Transporte e Infraestructura </t>
  </si>
  <si>
    <t>Formato con el registro de firmas de los funcionarios implementado</t>
  </si>
  <si>
    <t>016-2020</t>
  </si>
  <si>
    <t>017-2020</t>
  </si>
  <si>
    <t>018-2020</t>
  </si>
  <si>
    <t>019-2020</t>
  </si>
  <si>
    <t>SUBSECRETARÍA DE POLÍTICA DE LA MOVILIDAD</t>
  </si>
  <si>
    <t xml:space="preserve">SEGUIMIENTO REALIZADO EL 07/04/2020
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Como evidencia del avance en la consecución de la meta, se aporta base de datos de los contratos 2017, plan de trabajo, actas de avance del plan de trabajo,  Pantallazos de tres procesos contractuales extraídos de la plataforma SECOP I.
La OCI, efectivamente evidencia  avance en la gestión de la Dirección, sin embargo no se puede dar por cerrada hasta tanto no se actualicen la totalidad de los contratos en la Plataforma , debido al deber legal que se tienes de contra con la información publicada .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21/01/2020. La Dirección de Contratación mediante memorando número 924 de 2020, solicita la reprogramación y reformulación de la acción con base en los siguientes términos: JUSTIFICACIÓN.  “Se reformula teniendo en cuenta que para el año 2017 la secretaria empleaba la plataforma secop I, adicionalmente porque de acuerdo al hallazgo los contratos eran de esta vigencia. Y por último se determina este periodo, para poder medir el cumplimiento de la acción propuesta debido a que este tema es dinámico, por la frecuente contratación que hay y la entrega de los documentos por parte de los supervisores. Frente a la meta se deja este porcentaje teniendo en cuenta que dependemos de que las otras dependencias alleguen la documentación.”
1. ACCIÓN. Realizar Plan de Trabajo mensual con el fin de publicar la totalidad de los informes de ejecución en Secop I”.  
INDICADOR. Plan de Trabajo de Trabajo realizado/ Plan de Trabajo Programado.
La OCI mediante memorando SDM-OCI-10570-2020, evalúa las justificaciones y considera que es viables en tal sentido la acción queda de la siguiente manera: 
ACCIÓN  Actualización plataforma Secop I de los contratos suscritos en el año 2017, según manual de supervisión e interventoría.
INDICADOR. (Plan de Trabajo realizado/ Plan de Trabajo Programado) *100 
META: 90%
FECHA DE TERMINACIÓN 31/03/2020.
CONCLUSION ACCION REFORMULADA Y REPROGRAMADA
RECOMENDACIÓN: ACCION ABIERTA. 
SEGUIMIENTO REALIZADO EL 02/01/2020
Seguimiento adelantado con la doctora Yully Otalora.
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dependencia,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Se aporta como evidencia Plan de Trabajo formulado e implementado y actas de seguimiento trimestral correspondiente a los meses de marzo, junio, septiembre y noviembre ; evidenciando el cumplimiento del indicador propuesto “Plan de Trabajo realizado/ Plan de Trabajo Programado”, por lo anterior se solicita el cierre del Hallazgo.
Indicador: Plan de Trabajo realizado/ Plan de Trabajo Programado
Conclusión: Se evidencia la realización del  Plan  de Trabajo mensual con el objeto de publicar la totalidad de los informes de ejecución en Secop I, es importante indicar la gestión y avances realizados por la demencia, al poner en marcha el plan de trabajo sin llegar a demostrar el cumplimiento total de la obligación, al no tener claro el parámetro de los documentos pendientes de publicar en SECOP I, más si tenemos en cuenta lo dinámico del tema y que el mismo depende de la información que sea remitida oportunamente por los supervisores. 
Recomendación: ACCION ABIERTA   Y FECHA DE VENCIMIENTO CUMPLIDA  
SEGUIMIENTO REALIZADO El  03/12/2019
La dependencia aporta evidencias de la gestión realizada, con relación a la acción pero con la misma no se puede evidenciar el total cumplimiento de la misma, ni del indicador. Se adjuntan actas de  actualización SECOP II.
ACCION ABIERTA  se encuentra vencida desde el 31 de octubre de 2019. 
SEGUIMIENTO REALIZADO El  07/11/2019
No se aporta evidencia del cumplimiento de la acción. 
ACCION ABIERTA 
La dependencia a través de los memorandos  103435-109644 de 2019 solicita reformulación y reprogramación del  hallazgo 118 y sus tres acciones,  la  primera acción solicita reformulación y de la acción dos y tres reprogramación.
Acción número 1 ( Reformulación y Reprogramación)     
Propuesta
  ACCION: Diseñar guía dirigida a los supervisores, sobre cómo realizar el cargue de documentos contractuales en la plataforma de Secop II.
INDICADOR:   GUIA PUBLICADA Y SOCIALIZADA.  
META:   1  GUIA
y reprogramación de la acción dos y tres  dos para cumplirlas  el 31 de octubre de 2019.
En este orden de ideas, la OCI considera viable la solicitud de la dependencia y da respuesta al requerimiento mediante memorando    SDM- OCI- 107610-2019,aprobando la reformulación de la acción uno  y la reprogramación de las acciones dos y tres. 
CONCLUSION: REFORMULAR Y REPROGRAMAR  
</t>
  </si>
  <si>
    <t xml:space="preserve">SEGUIMIENTO REALIZADO EL 07/04/2020
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Como evidencia del avance en la consecución de la meta, se aporta base de datos de los contratos 2017, plan de trabajo, actas de avance del plan de trabajo,  
La OCI, en ese orden de ideas, señala que se denota gestión por parte de la dependencia se requiere que la información se encuentre actualizada. por lo tanto la acción continua abierta. 
CONCLUSION: ACCION ABIERTA
SEGUIMIENTO REALIZADO EL 21/01/2020. La Dirección de Contratación mediante memorando número 924 de 2020, solicita la reprogramación y reformulación de la acción con base en los siguientes términos: JUSTIFICACIÓN. “Se reformula la meta teniendo en cuenta que el plan de trabajo se elaboró con el fin de revisar la totalidad de expedientes contractuales, pero aún están allegando documentación contractual debido a que los contratos firmados 2018 su vencimiento es en la vigencia de 2019, por lo anterior están en proceso de liquidación.”
2. ACCIÓN. Realizar plan de trabajo para revisar la totalidad de expedientes contractuales 2017-2018 con el fin de verificar la organización de los mismos.
INDICADOR. Plan de Trabajo de Trabajo realizado/ Plan de Trabajo Programado
META.  100%                                          
La OCI mediante memorando SDM-OCI-10570-2020, evalúa las justificaciones y considera que es viables en tal sentido la acción queda de la siguiente manera: 
ACCIÓN  . . Realizar plan de trabajo para revisar la totalidad de expedientes contractuales 2017-2018 con el fin de verificar la organización de los mismos.
INDICADOR. (Plan de Trabajo realizado/ Plan de Trabajo Programado) *100 
META: 80%
FECHA DE TERMINACIÓN 31/03/2020.
CONCLUSION ACCION REFORMULADA Y REPROGRAMADA
RECOMENDACIÓN: ACCION ABIERTA. 
SEGUIMIENTO REALIZADO El  02/01/2020. 
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
Sin embargo, no se evidencia el cumplimiento del indicador   Plan de trabajo Realizado/Plan de Trabajo Programado.
CONCLUSION:  La acción se cumplió en cuanto a la elaboración del Plan de trabajo, pero no hay evidencia que  el mismo se ejecutará en su totalidad, en lo referente a la Dirección de Contratación. 
RECOMENDACION: Acción abierta.  Vencida desde el 30 de septiembre de 2019.      
SEGUIMIENTO REALIZADO El  06/12/2019. 
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
Sin embargo, no se evidencia el cumplimiento del indicador   Plan de trabajo Realizado/Plan de Trabajo Programado.
CONCLUSION:  La acción se cumplió en cuanto a la elaboración del Plan de trabajo, pero no hay evidencia que  el mismo se ejecutará en su totalidad, en lo referente a la Dirección de Contratación. 
RECOMENDACION: Acción abierta.  Vencida desde el 30 de septiembre de 2019.      
SEGUIMIENTO REALIZADO El  07/11/2019. Asistentes DIANA PAREDES y DEICY BELTRAN. 
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
Sin embargo, no se evidencia el cumplimiento del indicador   Plan de trabajo Realizado/Plan de Trabajo Programado.
CONCLUSION:  La acción se cumplió en cuanto a la elaboración del Plan de trabajo, pero no hay evidencia que  el mismo se ejecutará en su totalidad, en lo referente a la Dirección de Contratación. 
RECOMENDACION: Acción abierta.  Vencida desde el 30 de septiembre de 2019.      
SEGUIMIENTO REALIZADO EL 05/09/2019
ACCION EN EJECUCIÓN 
La dependencia a través de los memorandos  103435-109644 de 2019 solicita reprogramación de las dos acciones del  hallazgo 138,  trasladando la fecha de cumplimiento para el 31 de octubre de 2019. 
La dependencia a través de los memorandos  103435-109644 de 2019 solicita reprogramación de las dos acciones del  hallazgo 110,  trasladando la fecha de cumplimiento para el 31 de julio de 2019. 
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CONCLUSION: Fecha de reprogramación 31/10/2019.       </t>
  </si>
  <si>
    <t xml:space="preserve">
SEGUIMIENTO REALIZADO EL 07/04/2020
La dependencia  remite las evidencias,  que muestran el cumplimiento de la acción propuesta, que consiste en "incorporar en la base de Excel los ítems de control e instaurar alertas que indiquen la proximidad de vencimientos"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
Se anexa: 1. Base en Excel denominado ¨cuadro de seguimiento de liquidaciones¨
La dependencia indica que dado el aislamiento preventivo, se aporta es copia informal de la base que se encuentra en el computador del encargado designado por la anterior Dirección. 
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CONCLUSION: La acción continúa abierta  hasta tanto no se pueda verificar el funcionamiento de la matriz.  
SEGUIMIENTO REALIZADO EL 09/03/2020
Acción en ejecución </t>
  </si>
  <si>
    <t xml:space="preserve">
SEGUIMIENTO REALIZADO EL 07/04/2020
La dependencia  remite las evidencias,  que muestran el cumplimiento de la acción propuesta, que consiste en "incorporar en la base de Excel los ítems de control e instaurar alertas que indiquen la proximidad de vencimientos"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
Se anexa: 1. Base en Excel denominado ¨cuadro de seguimiento de liquidaciones¨
La dependencia indica que dado el aislamiento preventivo, se aporta es copia informal de la base que se encuentra en el computador del encargado designado por la anterior Dirección. 
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CONCLUSION: La acción continúa abierta  hasta tanto no se pueda verificar el funcionamiento de la matriz.  
SEGUIMIENTO REALIZADO EL 09/03/2020
Acción en ejecución </t>
  </si>
  <si>
    <t xml:space="preserve">SEGUIMIENTO REALIZADO EL 07/04/2020
La dependencia  manifiesta que las carpetas contractuales organizadas, Treinta y un (31) reportaron observaciones, por lo cual se procedió a corregir, actualizar, completar, organizar y archivar por el área de archivo de la Subsecretaría de Gestión Jurídica las carpetas , teniendo en cuenta las indicaciones reportadas para cada caso.  
La dependencia  solicita reprogramación para finalizar con el cumplimiento del respectivo indicador atacando la causa raíz del hallazgo.
La OCI, considera que para poder  verificar el cumplimiento de la acción se deben revisar en físico las carpetas,  y así determinar su actualización, organización, clasificación documental y archivo de estas, tal y cómo lo indicó la dependencia, en consecuencia hasta que no se pueda realizar revisión in situ  no se podrá dar por cerrado el hallazgo.  
Finalmente es importante señalarle a la dependencia que no se requiere reprogramar la acción. 
CONCLUSION: La acción continúa abierta  hasta tanto no se pueda verificar las carpetas contractuales. 
REVISAR Y ORGANIZAR LOS EXPEDIENTES CONTRACTUALES MENCIONADOS EN EL INFORME DE AUDITORIA
SEGUIMIENTO REALIZADO EL 09/03/2020
Acción en ejecución </t>
  </si>
  <si>
    <t xml:space="preserve">SEGUIMIENTO REALIZADO EL 07/04/2020
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
Se anexa: 1. correos electrónicos, 2. Oficio remitido al administrador de contratación a la vista
La OCI, en ese orden de ideas, señala que se denota gestión por parte de la dependencia se requiere que la información se encuentre actualizada. por lo tanto la acción continua abierta.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t>
  </si>
  <si>
    <t xml:space="preserve">DIRECCIÓN DE PLANEACION DE LA MOVILIDAD
SUBDIRECCIÓN DE INFRAESTRUCTURA
</t>
  </si>
  <si>
    <t>3/04/2020: La DAC, aclara justificación aclarando que el día 13/11/2019, se adelantaron las dos reuniones propuestas, por eso las fechas son la misma, pero se aprovechó la oportunidad para realizar las dos reuniones propuestas. Se evidencia cumplimiento de la Acción.
27/02/2020: La DAC allega la justificación junto con varios docuemntos, pero solo se evidencia una reunión, de las dos planteadas. Queda pendiente hasta tanto se demiuestre el cumplimiento de la acción y la meta propuesta. 
18/10/2019: Se acepta la solicitud de reprogramación para el día 30/11/2019</t>
  </si>
  <si>
    <t>3/04/2020: La DAC, allega justificación de cumplimiento junto con las evidencias (1. Análisis Reporte cursos plataforma SIMIT_1.PDF
2. Correo de Bogotá es TIC - CURSOS PENDIENTES SIMIT), Se evidencia cumplimiento de la Acción. 
27/02/2020: la DAC allegó justificación mediante Memorando 34150, la OCI reprograma esta acción hasta el 30/04/2020.
31/01/2020: Sobre esta acción la DAC solicitó reprogramación; se está a la espera de la justificación que soporte adecuadamente la solicitud.</t>
  </si>
  <si>
    <t>3/04/2020: La DAC, allega justificación de cumplimiento junto con las evidencias (1. SDM-DAC-29284-2020_1- Solicitud Actualización Información
2. SDM-DAC-28720-2020_1- Solicitud Informar si aún después de la actualización quedan Pendientes o inconsistencias), Se evidencia cumplimiento de la Acción. 
27/02/2020: la DAC allegó justificación mediante Memorando 34150, la OCI reprograma esta acción hasta el 30/04/2020.
31/01/2020: Sobre esta acción la DAC solicitó reprogramación; se está a la espera de la justificación que soporte adecuadamente la solicitud.</t>
  </si>
  <si>
    <t xml:space="preserve">3/04/2020: La DAC remitió matriz con los links de evidencias de las diferentes dependencias. Se evidencia cumplimiento de la acción a cargo de la DAC.
27/02/2020: la DAC allegó justificación y Cuadro de enlace a evidencias de las dependencias responsables. La Subdirección Administrativa solicito Reprogramación de esta acción mediante Memorando SDM-SDA 24797 del 2020. 
20/2/2020. Seguimiento realizado por Carlos Arturo Serrano . Mediante memorando No. SDM-SA 24797 la Subdirección Administrativa solicitó la  reprogramación de la acción, , teniendo en cuenta que, para el cumplimiento de misma, varias dependencias deben reportar el cumplimiento del cierre de los radicados asignados junto con las actas de seguimiento. </t>
  </si>
  <si>
    <t xml:space="preserve">3/04/2020: La DAC, allega justificación de cumplimiento junto con las evidencias (1. Memorando SDM DAC 20466 de 2020. Solicitud de parametrización del modelo carta PA01 PR01 MD01.
2. Memorando SDM DAC 45250 de 2020. Reiteración solicitud de parametrización), Se evidencia cumplimiento de la Acción. 
</t>
  </si>
  <si>
    <t xml:space="preserve">3/04/2020: La DAC, allega justificación de cumplimiento junto con las evidencias (1. PM04-MN02-manual-de-gestion-de-pqrsd-version-10-de-27-02-2020
2. Publicación PM04-MN02- Manual de Gestión), Se evidencia cumplimiento de la Acción. 
</t>
  </si>
  <si>
    <t xml:space="preserve">3/04/2020: La DAC, allega justificación de cumplimiento junto con las evidencias (1. PM04-PR07 Retroalimentación con el ciudadano v 1.0 19-02-2020
2. Publicación PM04-PR07 Retroalimentación con el ciudadano v 1.0 19-02-2020), Se evidencia cumplimiento de la Acción. </t>
  </si>
  <si>
    <t>06/04/2020: Seguimiento realizado por María Janneth Romero M:
Se aporta como evidencia los INFORMES DE AVANCE ELABORACIÓN DE LAS TABLAS DE VALORACIÓN DOCUMENTAL DE LA SDM - ETAPA 1  del I T 2020. Estos documentos indican que el FDA de la Secretaria está compuesto por 45,000 cajas que equivalen a 11,250 Metros Lineales (Estos valores variaron respecto a las mediciones anteriores por cuanto se identificaron 3 cajas adicionales del FDA). La ejecución se realizó con la rotulacion, movimiento y cambio de las unidades de conservación, normalización de inventarios documentales, control de calidad y traslado de unidades de conservación . 
De conformidad con el documento referenciado, el total de cajas con levantamiento de inventario del FDA corresponde a 41.601 del total de las 45,000 equivalente a un nivel de ejecución del 92%.
____________________
13/01/2020: Seguimiento realizado por María Janneth Romero M
Se aporta como evidencia el documento INFORME DE AVANCE ELABORACIÓN DE LAS TABLAS DE VALORACIÓN DOCUMENTAL DE LA SDM - ETAPA 1 de fecha 30 Diciembre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 Se incluye como soportes la gestión realizada por Estantes y las matrices consolidades del avance reportado.
De conformidad con lo anteriormente expuesto y teniendo en cuenta que esta acción se ha reprogramado hasta por cinco ocasiones, se mantiene la recomiendación  a la Subdirección Administrativa adelantar la gestión pertinente, de tal manera que se de cumplimiento estricto dentro del nuevo plazo establecido.
___________________________________________________________________
08/01/2020: Seguimiento realizado por María Janneth Romero M:
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
De acuerdo a lo anteriormente expuesto y teniendo en cuenta que es la quinta reprogramación de  esta acción se recomienda a la Subdirección Administrativa adelantar la gestión pertinente, de tal manera que se de cumplimiento estricto dentro del nuevo plazo establecido.
______________________________________________
18/12/2019:  Seguimiento realizado por María Janneth Romero M
Se solicita reformulación, no obstante la descripción de la acción es la misma a la planteada actualmente en el plan de mejoramiento: “Levantamiento del inventario documental en estado natural del Fondo Documental Acumulado (FDA) de la SDM. Respecto a la reprogramación, no se indica la fecha precisa en la cual se plantea concluir la ejecución de la acción, por lo tanto se invita al proceso a definirla de manera integral (DD/MM/AAAA).
___________________________________________
10/10/2019: Seguimiento realizado por María Janneth Romero M
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
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30/12/2019 en todos sus componentes.
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
_______________________________________________
08/07/2019: Seguimiento realizado por María Janneth Romero M
Teniendo en cuenta la evidencia aportada: Informe de avance ELABORACIÓN DE LAS TABLAS DE VALORACIÓN DOCUMENTAL DE LA SECRETARIA DISTRITAL DE MOVILIDAD - ETAPA 1, de fecha 30/06/2019, se observa que la gestión adelantada en relación al Fondo Documental Acumulado con inventario en estado natural de la SDM, el avance al corte indicado correspon a 14,719 cajas de las 43,000 establecidas como meta, lo cual representa un nivel de ejecución del 34%
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
______________________________________
15/04/2019: Seguimiento realizado por María Janneth Romero M
Teniendo en cuenta la evidencia aportada: Informe de avance ELABORACIÓN DE LAS TABLAS DE VALORACIÓN DOCUMENTAL DE LA SECRETARIA DISTRITAL DE MOVILIDAD - ETAPA 1, de fecha 31/03/2019, se observa que la gestión adelantada en relación al Fondo Documental Acumulado con inventario en estado natural de la SDM, el avance al corte indicado correspon a 13,332 cajas de las 43,000 establecidas como meta, lo cual representa un nivel de ejecución del 31%
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
_____________________________________________________
09/01/2019: Seguimiento realizado por María Janneth Romero M
Se aporta como evidencia informe presentado Informe de avance ELABORACIÓN DE LAS TABLAS DE VALORACIÓN DOCUMENTAL DE LA SECRETARIA DISTRITAL DE MOVILIDAD - ETAPA 1, el avance en la gestión corresponde a 12,000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27,9%
En consideración a la solicitud del proceso y a los argumentos expuestos, se reprograma la acción al 30/12/2019
_______________________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para el día 30 de diciembre de 2019, argumentando: " Cómo se señala en la justificación de la ampliación realizada para el hallazgo 31 de 2016, esta actividad que hace parte del proceso de elaboración de TVD y la más extensa por la magnitud de volumen del FDA (43000) cajas de archivo." .  Una vez revisado el requerimiento el Jefe de la OCI, aprueba la modificación de la fecha, quedando reprogramado su cumplimiento para el 30 de diciembre de 2019.
____________________________________________________
11/10/2018: Seguimiento realizado por Luz Yamile Aya Corba
Se aporta como evidencia archivos en Excel con el Formato de Inventario FUID de los cuales 2 tienen el nombre (anexo 4 FUID consolidado estante 1,2,3 y anexo 4 FUID consolidado estante 4,5 y 6) con fecha de corte 30/09/2018 para un total de 32,224 registros; el informe presentado por las archivistas y el historiador relacionan la gestión desarrollada en 8.942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15%
Teniendo en cuenta que la acción se vence el 30/12/2018 se recomienda adelantar la gestión que permita dar cumplimiento en el tiempo establecido.
________________________________________________________
09/07/2018: Seguimiento realizado por María Janneth Romero
Se aporta como evidencia archivo en Excel Formato de Inventario FUID consolidado al 06/06/2018 con 15,557 registros; los informes presentados por las archivistas y el historiador  relacionan la gestión desarrollada en 4,104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10%
Teniendo en cuenta que la acción se vence el 30/12/2018 se recomienda adelantar la gestión que permita dar cumplimiento en el tiempo establecido.
_________________________________________________________________
10/04/2018: Seguimiento realizado por María Janneth Romero
Se aporta como evidencia archivo en Excel Formato de Inventario FUID consolidado del 16 de Febrero al 10 de Abril con el registro de 1116 cajas y los informes presentados por las archivistas y el historiador en relación a la ejecución de las actividades que hacen parte de esta acción.
Avance de ejecución: De acuerdo a lo informado por el responsable del PMA, el universo de cajas corresponde a 40,000 por cual de acuerdo a la meta  propuesta 100% del Fondo Documental Acumulado de la SDM con inventario en estado natural; el nivel de avance es del 3%
15/12/2017 Seguimiento realizado por Blanca ofir Murillo y atendido por Carlos Bonilla y Gustavo Casallas
Revisión de la eficacia: el responsable solicita la reprogramación de la acción para el 30/12/2018, debido a que no se cuenta con las evidencias de su cumplimiento integral.
Revisión de la efectividad: NO se puede verificar la efectividad, toda vez que no se ha dado cumplimiento  a la acción. 
Recomendación :  Reprogramar  la acción, el responsable deberá adelantar acciones de manera prioritaria para su cumplimiento ya que la misma fue reprogramada  sin lograr un cumplimiento integral de la misma.
____________________________
Noviembre-2017 Seguimiento realizado por Viviana Duran de la OCI y atendido por Alex Francisco Vargas de la Subdirección Administrativa, 
Al verificar las gestiones adelantadas por parte del proceso, se pudo establecer que no se han presentado avances significativos para el desarrollo y cumplimiento de la acción,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Recomendación: Así las cosas, se recomienda al proceso reprogramar la acción de mejora en concordancia con el Plan Institucional de Archivos PINAR. 
Conclusión: Dar celeridad al cumplimiento de las actividades previstas. 
______________________________________________
04/10/2017, Seguimiento realizado por Viviana Duran auditor de la OCI y atendido por el profesional Gustavo Casallas de la S.A.
El proceso informa que de conformidad con el seguimiento realizado en el mes de febrero de 2017, esta actividad se encuentra proyectada para ejecutar a partir del mes de octubre de la presente vigencia.  
Conclusión: Verificar el cumplimiento de la acción una vez se haya cumplido la fecha de terminación estimada. 
________________________________________________
22/02/2017. Seguimiento realizado por Pablo Parra, profesional de la OCI, atendido por Alexander Colmenares de la Subdirección Administrativa.
Al verificar las actividades adelantadas por el proceso se pudo determinar que esta acción no presenta avance desde la fecha de seguimiento anterior (28 de noviembre de 2016), situación que se justifica en los siguientes términos: "teniendo en cuenta que en el proceso de planeación de actividades iniciado en el mes de diciembre de 2016 se concluyó la conveniencia de vincular la continuidad de esta acción con la elaboración de las Tablas de Valoración Documental, que dará inicio en el cuarto trimestre de la presente vigencia. El levantamiento del inventario en estado natural del Fondo Documental Acumulado de la entidad es una acción vinculada a la elaboración de Tablas de Valoración Documental -TVD- y se realizará con el mismo recurso humano de esa acción, en este sentido, se solicita reprogramar la fecha de inicio.
Para culminar la acción el proceso ha definido un periodo que va del 2 de octubre de 2017 al 30 de abril de 2018, al término del cual se espera resolver de fondo la problemática identificada por el Archivo de Bogotá.
____________
28-11-2016 Seguimiento realizado por Viviana Duran de la OCI y atendido por Carlos Bonilla y Alexander Colmenares de la Subdirección Administrativa
Se encuentra en proceso el levantamiento de Inventario en Estado Natural del Fondo Documental Acumulado de la entidad, al respecto se observa que el fondo documental acumulado costa de 9.325 metros lineales de documentos, equivalentes a 37.300 cajas desde el año 1940 al 2006, a la fecha se tienen registrados un total de 5180, y 4598 registros digitados a la fecha, el mismo ubicado en el Archivo Central Sede Villa Alsacia. Los registros se levantan manualmente y luego se registran en una hoja de cálculo (Excel).</t>
  </si>
  <si>
    <t>06/04/2020: Seguimiento realizado por María Janneth Romero M:
Se aporta documento en excel INDICADORES GESTIÓN DTAL CORTE MARZO 2020, en el cual se observa la construcción de los indicadores para la vigencia 2020,  los 11 indicadores establecidos (Sesiones de Comité Interno de Archivo, Préstamos/Consultas, Disposición Final, Préstamos Externos, Transferencias, Capacitaciones, Correspondencia, Levantamiento de Inventario, Limpieza de archivos, Impresiones por área y Porcentaje de series cuya disposición final es la eliminación), incluyen  las operaciones de la gestión documental de la Secretaría (planeación, producción, gestión y trámite, organización, transferencias, disposición final, preservacióna a largo plazo, valoración).
El documento aportado como evidencia da cuenta de la medición realizada durante el I Trimestre de la vigencia, con lo cual se da cumplimiento a la acción de implementar. No obstante no se aporta el soporte que permita validar la acción de aprobación, la cual hace parte de lo establecida.
Se mantiene la recomendación de aportar la evidencia del mecanismo a través del cual se aprobaron los indicadores.
Avance: 66%
Se precisa que la solicitud de reprogramación fue atendida en el mes de febrero, por lo cual el Plan consolidado publicado en desde ese mes tiene ya la nueva fecha del 30/04/2020.
_______________________
13/01/2020: Seguimiento realizado por María Janneth Romero M:
Se aporta documento en excel INDICADORES GESTIÓN DTAL, en el cual se observa la construcción de los indicadores para la vigencia 2020,  los 11 indicadores establecidos (Sesiones de Comité Interno de Archivo, Préstamos/Consultas, Disposición Final, Préstamos Externos, Transferencias, Capacitaciones, Correspondencia, Levantamiento de Inventario, Limpieza de archivos, Impresiones por área y Porcentaje de series cuya disposición final es la eliminación), incluyen  las operaciones de la gestión documental de la Secretaría (planeación, producción, gestión y trámite, organización, transferencias, disposición final, preservacióna a largo plazo, valoración).
Lo anterior y aunado a que la aprobación e implementación de los indicadores hace parte de la acción establecida,  se recomienda documentar la gestión adelantada con relación a la ejecución de lo formulado y aportar la evidencia del mecanismo a través del cual se aprobaron los indicadores.
Avance: 33%
 _________________________________
08/01/2020: Seguimiento realizado por María Janneth Romero M:
De conformidad con los argumentos expuestos por la Subdirección Administrativa en su radicado SDM-SA-456-2020 y al avance realizado a la fecha establecida como finalización de la misma (30/12/2019), se atiende positivamente la solicitud de reprogramación y se realiza el correspondiente ajuste en el PMP consolidado del mes de Diciembre.
De acuerdo a lo anteriormente expuesto y teniendo en cuenta que es la primera reprogramación de  esta acción se recomienda a la Subdirección Administrativa adelantar la gestión pertinente, de tal manera que se de cumplimiento estricto dentro del nuevo plazo establecido.
______________________________________________
15/10/2019: Seguimiento realizado por María Janneth Romero M:
Se aporta  la presentación ACTIVIDADES PRELIMINARES GESTIÓN DOCUMENTAL POR PROCESOS de fecha Septiembre de 2019, en la cual se registra la ejecución  y aporta la evidencia de la gestión realizada sobre las siguientes fases:
1. Planeación
2. Producción
3. Gestión y Trámite
4. Organización
5. Transferencias Primarias
6. Disposición Final
7. Preservación a largo plazo
8. Valoración
No obstante lo anterior y teniendo en cuenta que la acción corresponde a: "Realizar la formulación, aprobación...", se recomienda documentar la gestión adelantada con relación a la ejecución de lo estableido e   indicar en el seguimiento por autocontrol a quien se hizo la presentación aportada como evidencia y a que fase de la acción corresponde. 
 __________________________________________________
08/07/2019: Seguimiento realizado por María Janneth Romero M:
Se aporta como evidencia la matriz de medicion de AG-SDM-2019, no obstante la misma hace parte de la fase inicial de la construcción de los indicadores de gestión.
Teniendo en cuenta que la acción se vence en diciembre de 2019, se recomienda gestionar su ejecución dentro de los términos establecidos, en coherencia con el indicador y la meta formulada.
Nivel de Ejecución 0%
_________________________________
15/04/2019: Seguimiento realizado por María Janneth Romero M:
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
Nivel de Ejecución 0%</t>
  </si>
  <si>
    <t>Marzo</t>
  </si>
  <si>
    <t>NC 01: Se evidenció incumplimiento parcial de las actividades descritas en los procedimientos PE04-PR01., PE04-PR02 y PE04-PR03; pertenecientes al Proceso de Inteligencia para la Movilidad PE04, de acuerdo a las evidencias descritas en las páginas 4 al 9 de este documento y 2 al 9 del memorando SDMOCI- 66808 de 2020.
Lo anterior en concordancia con lo establecido en el literal “l” del artículo 4° de la Ley 87 de 1993 que dice “toda entidad bajo la responsabilidad de sus directivos debe por lo menos implementar los siguientes aspectos que deben orientar la aplicación del control interno: l - “Simplificación y actualización de normas y procedimientos” (Subrayado fuera de texto)</t>
  </si>
  <si>
    <t>6: Manipulación de información pública que favorezca intereses particulares  o beneficie a terceros</t>
  </si>
  <si>
    <t xml:space="preserve">Deficiencia en la revisión y actualización periódica de los Procedimientos de la DIM, frente al desarrollo de las actividades que se adelantan en tiempo real en la Dirección.
</t>
  </si>
  <si>
    <t>Revisar, actualizar y socializar (Incluyendo tips en comunicación interna) los procedimientos de la DIM PE04-PR01, PE04-PR02 y PE04-PR03.</t>
  </si>
  <si>
    <t>Procedimientos (PE04-PR01, PE04-PR02 y PE04-PR03) de la DIM revisados, actualizados y socializados /Procedimientos evaluados a la DIM</t>
  </si>
  <si>
    <t>Lina Marcela Quiñones</t>
  </si>
  <si>
    <t>Revisión trimestral de los procedimientos de la DIM, frente al desarrollo de las actividades que se adelantan en tiempo real en la Dirección.</t>
  </si>
  <si>
    <t>Seguimiento a los procedimientos (PE04-PR01, PE04-PR02 y PE04-PR03) de la DIM efectuados/ Seguimiento a los procedimientos (PE04-PR01, PE04-PR02 y PE04-PR03) de la DIM programados</t>
  </si>
  <si>
    <t>NC 02: Se evidenció incumplimiento parcial de las Políticas específicas de seguridad y privacidad de la Información, dado que las bases de datos suministradas por la DIM, no permiten contar en su integralidad, (entendida como la exactitud de la información); toda vez que no son un punto de control efectivo que pueda determinar, en primer lugar, la trazabilidad de la información, así como parámetros claros que adviertan una información veraz.
Lo anterior en concordancia con la norma ISO/IEC 27000 referente a la seguridad de la información: Preservación de la confidencialidad, integralidad, y disponibilidad de la información.</t>
  </si>
  <si>
    <t xml:space="preserve">Deficiencia en la revisión y actualización periódica de la información de las bases de datos que genera la DIM en el desarrollo de sus productos. </t>
  </si>
  <si>
    <t>Revisión y unificación de la información de las bases de datos de estudios y modelos la DIM.</t>
  </si>
  <si>
    <t xml:space="preserve">Corección </t>
  </si>
  <si>
    <t>Bases de datos revisadas y unificadas/bases de datos evaluadas a la DIM</t>
  </si>
  <si>
    <t xml:space="preserve">Revisión trimestral de las bases de datos que genera la DIM en el desarrollo de sus productos. </t>
  </si>
  <si>
    <t>Seguimiento a las bases de datos de Estudios y Modelos de la DIM efectuados/ Seguimiento a las bases de datos de la DIM programados</t>
  </si>
  <si>
    <t xml:space="preserve">NC 03: Se evidenció incumplimiento parcial del Circular número 017 del 06 de noviembre de 2019, en cuanto a la reunión celebrada el 04 de febrero 2020, toda vez que la misma no contó con la asistencia de los funcionarios que deberían formar parte de la mesa técnica de BIG DATA e INNOVACIÓN, de conformidad con lo establecido en la mencionada circular. </t>
  </si>
  <si>
    <t xml:space="preserve">Desconocimiento de la circular por parte de los integrantes de la mesa técnica de BIGDATA e Innovación, específicamente relacionado con los integrantes de la misma. </t>
  </si>
  <si>
    <t>Socialización del contenido de la circular No. 017 de 2019 a todos los integrantes de la mesa de BIGDATA e Innovación.</t>
  </si>
  <si>
    <t>No. De integrantes de la mesa técnica socializados/No. De integrantes de la mesa técnica</t>
  </si>
  <si>
    <t>NC 04: Se evidenció cumplimiento parcial de la Ley 1755 de 2015, con relación a los tiempos de respuesta de algunos requerimientos, efectuados en el período comprendido del 14 de febrero de 2019 al 30 de enero de 2020 y que de conformidad con el Decreto 672 de 2018. son competencia de la dependencia, de acuerdo con lo descrito en las páginas 17 al 20 del presenten informe en concordancia con lo señalado en las páginas 12 y 13 del memorando SDM-OCI66808 de 2020.</t>
  </si>
  <si>
    <t xml:space="preserve">Deficiencia en la revisión y seguimiento a la respuesta oportuna de los PQRSD de la DIM.  </t>
  </si>
  <si>
    <t>Responder (Cuando aplique) y Gestionar los PQRSD sin respuesta asignados a la DIM.</t>
  </si>
  <si>
    <t>No. De PQRSD gestionados/No. De PQRSD sin respuesta</t>
  </si>
  <si>
    <t>Realizar seguimiento semanal a los PQRSD asignados a la DIM.</t>
  </si>
  <si>
    <t xml:space="preserve">No. De seguimientos efectuados a los PQRSD/ No. De seguimientos programados a los PQRSD  </t>
  </si>
  <si>
    <t xml:space="preserve">NC 05: Se evidenció incumplimiento parcial de la Ley 594 de 2000 en concordancia con el Acuerdo 42 de 2002 Archivo General de la Nación, toda vez que la organización de los archivos de gestión no está conforme a lo estipulado por la ley. </t>
  </si>
  <si>
    <t xml:space="preserve">Deficiencia en la revisión y seguimiento a la organización de los archivos de gestión de acuerdo a lo establecido en la normatividad vigente. </t>
  </si>
  <si>
    <t>Elaboración del plan de trabajo para la organización del archivo</t>
  </si>
  <si>
    <t>Plan de trabajo elaborado</t>
  </si>
  <si>
    <t>Organizar los archivos de gestión de acuerdo al plan de trabajo establecido y a su TRD correspondiente.</t>
  </si>
  <si>
    <t>Archivo organizado de acuerdo al Plan de Trabajo establecido.</t>
  </si>
  <si>
    <t>INTELIGENCIA PARA LA MOVILIDAD</t>
  </si>
  <si>
    <t>020-2020</t>
  </si>
  <si>
    <t>021-2020</t>
  </si>
  <si>
    <t>022-2020</t>
  </si>
  <si>
    <t>023-2020</t>
  </si>
  <si>
    <t>024-2020</t>
  </si>
  <si>
    <t>AUDITORÍA PROCESO DE INTELIGENCIA PARA LA MOVILIDAD 2020</t>
  </si>
  <si>
    <t>DIRECCIÓN DE INTELIGENCIA PARA LA MOVILIDAD</t>
  </si>
  <si>
    <t>04/05/2020: No se aporta evidencia del avance en la ejecución de esta accion, por lo que se recomienda documentar de manera integral la gestión realizada en cumplimiento de lo formulado; lo anterior teniendo en cuenta que el plazo de terminación es en mayo.</t>
  </si>
  <si>
    <t>30/04/2020.  El proceso aporta el mapa de riesgos de soborno Versión 1.0 con corte al 30/04/2020 (Anexo 2),  el cual se encuentra publicado en https://intranetmovilidad.movilidadbogota.gov.co/intranet/Gestión%20de%20los%20Riesgos, además el proceso anexa la propuesta de Mapa de Riesgos de soborno de fecha 19/03/2020 (Ver Anexo 1). Con lo anterior se evidencia la gestión realizada por la OAPI, con el fin de subsanar la situación encontrada en auditoría interna del Sistema de Gestión Antisoborno. De acuerdo a las evidencias aportadas por el proceso, ES VIABLE el cierre de la acción. 
-------------------
30/03/2020. Se realizó un seguimiento, sin embargo debido a que esta acción tiene fecha de cierre 30/04/2020, el proceso no remite evidencias de su cumplimiento. El seguimiento de esta acción se realizará nuevamente en el mes de abril de 2020.</t>
  </si>
  <si>
    <t xml:space="preserve">5/5/2020: La DAC aporta como evidencia la gestión realizada ante el RUNT - Min Transporte. por medio de Oficio SDM-DAC-228095-2019, tambien allega la justificación para solicitar el cierre. Se encuentra concordancia en la acción planteada y la evidencia, por lo cual se dara el cierre. 
De igual manera el proceso señala: "Desde la Subdirección de Señalización se ha llevado el estricto y riguroso control previo a las peticiones asignadas a esta dependencia con la finalidad de que estas sean atendidas en los términos previstos en la Ley 1755 de 2015, para esta labor se generaron reportes semanales de las peticiones asignadas en el mes de marzo de 2020, los cuales fueron remitidos oportunamente al área de Señalización para el cumplimiento de la mencionada labor. "
Conforme lo anterior y de acuerdo a la acción, indicador y meta formulado se viene ejecutando conforme lo establecido; no obstante teniendo en cuenta que el plazo de ejecución es hasta el mes de mayo, el cierre se evaluara en forma definitiva en el seguimiento al corte de ese mes.
__________________________________
06/03/2020: Se aporta como evidencia las matrices implementadas en el proceso, en el cual se registra los seguimientos llevados a cabo de manera semanal correspondiente a enero y febrero, asi como los correos a través de los cuales se socializan los resultados de estos seguimientos.
No obstante lo anterior se recomienda fortalecer los seguimientos de tal manera que se precise cual de los requerimientos esta relacionado con estoperoles de tal manera que se articule la acción con el hallazgo identificado, esto de manera retroactiva para los meses sobre los cuales ya se aporto evidencia (enero y febrero)
</t>
  </si>
  <si>
    <t xml:space="preserve">Seguimiento realizado el  08/05/2020
La Dirección de Contratación, en cumplimiento de la acción propuesta, realizó un  un plan de trabajo con el objeto de actualizar y realizar el cargue de la  información en el link  de Contratación , de la página web de la entidad, de los siguientes temas : 1. PAA; 2. Contratos suscritos .; para lo cual se hizo neccesario desginar a personas responsables mediante  memorando SDM-DC-73899-2020, quienes se econtraran a cargo de: 1. Realizar la permanente actualización de la información contractual en las diferentes bases de datos o portales tales como:• SECOP I; • Contratación a la Vista; • Registro Único Empresarial – RUES.
La OCI, una vez analizada la evidencia presentada, considera que se da cumplimiento a la acción y al indicador propuesto, en consecuencia procedera a dar concepto de cierre.
CONCLUSION: Acción CERRADA, por lo tanto se excluira del PMP.      
SEGUIMIENTO REALIZADO EL 09/03/2020
Acción en ejecución </t>
  </si>
  <si>
    <t xml:space="preserve">Seguimiento realizado el  08/05/2020
La Dirección de Representación Judicial, en cumplimiento de la acción propuesta  realizó  la actualización y depuración de los procesos asignados a los abogados que ya no laboran en la SDM; se aporta como evidencia base de datos con la reasignación de los procesos que se encontraban a su cargo y pantallazo de siprojweb. 
La OCI considera que se dió cumplimiento a la acción, que consiste en realizar la actualizacion de los procesos  evidenciados en el informe de seguimiento y del indicador .Número de procesos judiciales actualizados  / Número de procesos judiciales evidenciados . En este orde de ideas, se da por cumplida la acción. 
CONCLUSION: ACCION cerrada, se excluira del PMP.   
SEGUIMIENTO REALIZADO EL 07/04/2020
La dependencia  remite las evidencias, a través de las cuales muestra  el  avance en la ejecución de la acción,  que consiste en realizar la actualización de los procesos  evidenciados en el informe de seguimiento , se pudo  observar la   actualización de seis abogados, falta evidenciar la actualización del abogado que terminó el vinculo laboral, toda vez que dentro de sus obligaciones contractuales se encuentra la actualización de los sistemas, por lo tanto hasta tanto no se aporte ese soporte la acción no se cierra. 
CONCLUSION: ACCION  ABIERTA 
SEGUIMIENTO REALIZADO EL 09/03/2020
Acción en ejecución </t>
  </si>
  <si>
    <t>Abril</t>
  </si>
  <si>
    <t xml:space="preserve">20/05/2020: Se aporta como evidencia los seguimientos semanales realizados por la Dirección de Ingenieria de Tránsito correspondiente a la segunda, tercera y cuarta semana del mes de abril, de conformidad con lo formulado.
De acuerdo con el plazo establecido para la ejecutar la acción, si bien se observa que se viene dando cumplimiento a la acción, el cierre de la misma se efectuará una vez se aporte la gestión adelantada por elproceso en el mes de mayo.
________________________________
04/05/2020: No se aporta evdiencia de la gestión realizada en el periodo evaluado.
______________________________
02/04/2020: El proceso aporta como evidencia la gestión realizada de seguimiento semanal de marzo de las peticiones y detalla de manera especifica lo relacionado con estoperoles para los meses de enero, febrero y marzo.
De igual manera el proceso señala: "Desde la Subdirección de Señalización se ha llevado el estricto y riguroso control previo a las peticiones asignadas a esta dependencia con la finalidad de que estas sean atendidas en los términos previstos en la Ley 1755 de 2015, para esta labor se generaron reportes semanales de las peticiones asignadas en el mes de marzo de 2020, los cuales fueron remitidos oportunamente al área de Señalización para el cumplimiento de la mencionada labor. "
Conforme lo anterior y de acuerdo a la acción, indicador y meta formulado se viene ejecutando conforme lo establecido; no obstante teniendo en cuenta que el plazo de ejecución es hasta el mes de mayo, el cierre se evaluara en forma definitiva en el seguimiento al corte de ese mes.
__________________________________
06/03/2020: Se aporta como evidencia las matrices implementadas en el proceso, en el cual se registra los seguimientos llevados a cabo de manera semanal correspondiente a enero y febrero, asi como los correos a través de los cuales se socializan los resultados de estos seguimientos.
No obstante lo anterior se recomienda fortalecer los seguimientos de tal manera que se precise cual de los requerimientos esta relacionado con estoperoles de tal manera que se articule la acción con el hallazgo identificado, esto de manera retroactiva para los meses sobre los cuales ya se aporto evidencia (enero y febrero)
Teniendo en cuenta que la acción tiene plazo de vencimiento en mayo de 2020, la misma continua en estado ABIERTA. 
</t>
  </si>
  <si>
    <t>20/05/2020: Se aporta como evidencia las peticiones con temas vinculados a estoperoles correspondiente a abril, asi como el correspondiente análisis realizado por la Subdirección de Señalización, en el cual se detalla por cada una de las peticiones recibidas los argumentos y justificaciones correspondientes.
Conforme lo anterior se evidencia que se viene dando cumplimiento a lo formulado, no obstante teniendo en cuenta que el plazo de ejecución de la acción es en mayo se mantiene en estado abierta, hasta tanto se aporte la evidencia de la gestion realizada en ese mes. 
______________________________________
04/05/2020:  Se aporta como evidencia las peticiones con temas vinculados a estoperoles correspondiente a marzo, asi como el correspondiente análisis realizado por la Subdirección de Señalización, en el cual se detalla por cada una de las peticiones recibidas los argumentos y justificaciones correspondientes.
Conforme lo anterior se evidencia que se viene dando cumplimiento a lo formulado, no obstante teniendo en cuenta que el plazo de ejecución de la acción es en mayo se mantiene en estado abierta. Es importante precisar  que no se incluyo en el presente reporte la gestión del abril, la cual no fue aportada para el presente seguimiento
______________________________________
02/04/2020: Se aporta como evidencia las peticiones con temas vinculados a estoperoles correspondiente a los meses de enero y febrero, asi como el correspondiente análisis realizado por la Subdirección de Señalización, en el cual se detalla por cada una de las peticiones recibidas los argumentos y justificaciones correspondientes.
Conforme lo anterior se evidencia que se viene dando cumplimiento a lo formulado, no obstante teniendo en cuenta que el plazo de ejecución de la acción es en mayo, se invita al proceso a continuar la gestión desarrollada y documentar para los siguientes meses conforme se presento en este seguimiento, incluyendo la gestión del mes de marzo, la cual no fue aportada para el presente seguimiento
______________________________________
06/03/2020: La evidencia aportada da cuenta de la respuesta dada a los derechos de petición recibidos en el mes de diciembre y enero, relacionados con los temas de estoperoles, no obstante esta evidencia no permite evaluar el cumplimiento de la acción identificada por el proceso de "Analizar el comportamiento de quejas y de ubicación de estoperoles en toda la ciudad, con el fin de determinar sí existe una alternativa que si bien reduzca la accidentalidad, no perturbe la tranquilidad y descanso de los vecinos del sector donde se instalen", lo anterior aunado que no se identifica de manera clara si existe una alternativa que cumpla los requisitos establecidos en la misma. 
Teniendo en cuenta que la acción se vence en el mes de mayo se recomienda fortalecer las evidencias aportadas de tal manera que estas se articulen con lo formulado en el PM</t>
  </si>
  <si>
    <t>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t>
  </si>
  <si>
    <t xml:space="preserve">23/05/2020. Seguimiento realizado por Carlos Arturo Serrano; con el enlace de la Subdirección Administrativa, ( Leydy Yisel Novoa y Leyla Jazmín Cárdenas ) conforme a lo manifestado se  aporta los  (4 informes mensuales radicados por los contratistas / 4 informes mensuales con lineamientos impartidos ) X 5 meses ; Una vez analizada la solicitud presentada se denota que la acción propuesta, está encaminada en subsanar la causa raíz establecida la cual se refiere a : aporta (4 informes mensuales radicados por los contratistas / 4 informes mensuales con lineamientos impartidos ) X 5 mese; así mismo conforme a las evidencias aportadas  se observa que dan cuenta del cumplimiento de la misma ,  Por la motivo la OCI,  procede al cierre de la acción y se excluye del PMP , conforme a las evidencias soportadas.
8/1/2020. Seguimiento realizado por Carlos Arturo Serrano . Mediante memorando No. SDM-SA 267330 la Subdirección Administrativa solicitó la  reprogramación de la acción para el 30 junio de 2020. </t>
  </si>
  <si>
    <t xml:space="preserve">23/05 /2020 seguimiento realizado por carlos arturo serrano avila , mediante memorando No. SDM-SA 267330   la Subdirección Administrativa solicitó reprogramacion para el 30 junio de 2020 
8/1/2020 seguimiento realizado por carlos arturo serrano avila , mediante memorando No. SDM-SA 267330   la Subdirección Administrativa solicitó reprogramacion para el 30 junio de 2020 </t>
  </si>
  <si>
    <t>De acuerdo con informe presentado por Control interno, manifiestan que se esta incumpliendo del requisito 3.7. literal a. Directorio de agremiaciones, asociaciones y otros grupos de interés; en el link  https://www.movilidadbogota.gov.co/web/agremiaciones, a pesar de contar listado de las principales agremiaciones o asociaciones relacionadas con la actividad propia de la entidad, no se observó la información relacionada con los sindicatos existentes de la entidad..</t>
  </si>
  <si>
    <t xml:space="preserve">Desactualización de la información relacionada con el directorio de agremiaciones, asociaciones y otros grupos de interés publicado en la pagina web  en la pestaña de la Ley de transparecia. </t>
  </si>
  <si>
    <t>Debilidades en la claridad Conceptual de que los sindicatos existentes en la entidad, son organizaciones independientes</t>
  </si>
  <si>
    <t>Actualizar  el directorio de agremiaciones,asociaciones y otros grupos de interés de manera semestral para garantizar que estén actualizadas.</t>
  </si>
  <si>
    <t>Actualización Realizada de las publicaciones en pagina web  / Actualización programada de publicaciones en pagina web(*100)</t>
  </si>
  <si>
    <t>Adriana Ruth Iza</t>
  </si>
  <si>
    <t>Realizar monitoreo trimestral de las publicaciones de manera trimestral para garantizar que estén actualizadas.</t>
  </si>
  <si>
    <t>Monitoreo Realizada de las publicaciones en pagina web  / Monitoreo programada de publicaciones en pagina web(*100)</t>
  </si>
  <si>
    <t>De acuerdo con informe presentado por Control interno, manifiestan que si bien se tiene información en el link https://www.movilidadbogota.gov.co/web/informacion-poblacion-vulnerable, correspondiente al requisito 7.5. Información para población vulnerable, ítem a. (Normas, políticas, programas y proyectos dirigidos a población vulnerable de acuerdo con su misión y la normatividad aplicable).  Esta desactualizado, toda vez que esta no hace referencia a información dirigida a madres cabeza de familia, desplazados, personas en condición de discapacidad, familias en condición de pobreza, niños, adulto mayor, etnias, reinsertados, entre otros.</t>
  </si>
  <si>
    <t xml:space="preserve">Desactualización de la información dirigida a madres cabeza de familia, desplazados, personas en condición de discapacidad, familias en condición de pobreza, niños, adulto mayor, etnias, reinsertados, entre otros,  publicado en la pagina web  en la pestaña de la Ley de transparencia. </t>
  </si>
  <si>
    <t>No haber tenido contemplado dentro del rediseño de la SDM- OGS, Información actualizada para población vulnerable.</t>
  </si>
  <si>
    <t>Realizar la actualizacion semestral de la informacion dirigida a poblacion vulnerable,</t>
  </si>
  <si>
    <t>Actualizacion realizada de la informacion dirigida a poblacion vulnerable en pagina web  / actualizacion programada de informacion dirigida a poblacion vulnerable en pagina web(*100)</t>
  </si>
  <si>
    <t>Realizar el monitoreo trimestral a la informacion dirigida a poblacion vulnerable, publicada en la pagina web de la SDM</t>
  </si>
  <si>
    <t>Monitoreo Realizado a la informacion dirigida a poblacion vulnerable, publicada en la pagina web de la SDM  / Monitoreo programado a la informacion dirigida a poblacion vulnerable, publicada en la pagina web de la SDM (*100)</t>
  </si>
  <si>
    <t>Durante el seguimiento realizado a lo establecido en la Ley de Transparencia, relacionado con la disponibilidad de la información en la página web de la entidad https://www.movilidadbogota.gov.co/web/, en el link de Transparencia y Acceso a la Información Pública  y después de verificar las categorías determinadas en la Guía Matriz de Cumplimiento V.5 de la Procuraduría General de la Nación, se evidenció incumplimiento parcial de las subcategorías, 10.9 a
Conforme a la matriz Cumplimiento PE02-PT01-F01 :   Mecanismos para presentar quejas y reclamos en relación con omisiones o acciones del sujeto obligado- a)  Información sobre los mecanismos para presentar quejas y reclamos en relación con omisiones o acciones del sujeto obligado, y la manera como un particular puede comunicar una irregularidad ante los entes que ejercen control sobre la misma.</t>
  </si>
  <si>
    <t>Falta de seguimiento para actualizar la totalidad de los enlaces de la información que se publica en la página web de la entidad.</t>
  </si>
  <si>
    <t>Realizar 2 seguimientos a la información referente a mecanismos para presentar quejas y reclamos en conformidad con lo establecido en los lineamientos legales de la información publicada.</t>
  </si>
  <si>
    <t>Accion Correctiva</t>
  </si>
  <si>
    <t>(No. de seguimientos mensuales realizados/ seguimientos programados) * 100%</t>
  </si>
  <si>
    <t>Ana Maria Corredor</t>
  </si>
  <si>
    <t>De acuerdo con informe presentado por Control interno, manifiestan que se esta incumpliendo el requisito 10.4 en su literal (j) y (k), esquema de publicación. j. Procedimiento participativo para la adopción y actualización del Esquema de Publicación. La entidad no cuenta con un Procedimiento participativo para la adopción y actualización del Esquema de Publicación dirigido a ciudadanos, interesados o usuarios, de conformidad con lo establecido en el Decreto 103 de 2015, articulo 43. k. Adoptado y actualizado por medio de acto administrativo o documento equivalente de acuerdo con el régimen legal al sujeto obligado, de conformidad con lo establecido por el acuerdo No. 004 de 2013 del Archivo General de la Nación.</t>
  </si>
  <si>
    <t>No hay un procedimiento participativo para la adopción y actualización del esquema de publicación como mecanismo  de consulta a los ciudadanos</t>
  </si>
  <si>
    <t>No se dio la adecuada  interpretación a la normativa, que permitiera evidenciar la necesidad de la adopción de un procedimiento  participativo.</t>
  </si>
  <si>
    <t>Realizar  2 mesas de trabajo con los procesos intervinientes de la siguiente manera : una para la definición del contendio del procedimiento y la segunda, para el  respectivo seguimiento de la implementación del procedimiento</t>
  </si>
  <si>
    <t>mesas de trabajo realizadas/ mesas de trabajo programadas</t>
  </si>
  <si>
    <t>Adriana Ruth Iza
Ana María Corredor
Andrés Contento</t>
  </si>
  <si>
    <t>Elaborar, publicar y socializar un  procedimiento participativo para la adopcióndel esquema de publicación dirigido a los ciudadanos</t>
  </si>
  <si>
    <t>elaboración ,publiacción y socialización implementada/elaboración, publicación y socialización programada</t>
  </si>
  <si>
    <t xml:space="preserve">GESTIÓN DE TRÁMITES Y SERVICIOS PARA LA CIUDADANÍA </t>
  </si>
  <si>
    <t xml:space="preserve">GESTIÓN SOCIAL  - GESTIÓN DE TRÁMITES Y SERVICIOS PARA LA CIUDADANÍA - COMUNICACIONES Y CULTURA PARA LA MOVILIDAD </t>
  </si>
  <si>
    <t>025-2020</t>
  </si>
  <si>
    <t>026-2020</t>
  </si>
  <si>
    <t>027-2020</t>
  </si>
  <si>
    <t>OFICINA DE GESTIÓN SOCIAL</t>
  </si>
  <si>
    <t>OFICINA DE GESTIÓN SOCIAL
DIRECCIÓN DE ATENCIÓN AL CIUDADANO
OFICINA DE COMUNICACIONES Y CULTURA</t>
  </si>
  <si>
    <t>OFICINA DE GESTIÓN SOCIAL
SUBSECRETARÍA DE SERVICIOS A LA CIUDADANÍA
OFICINA DE COMUNICACIONES Y CULTURA</t>
  </si>
  <si>
    <t xml:space="preserve">Desactualización de la matriz de cumplimiento legal de las normas vigentes que sustenta la base legal para la Oficina de Control Interno (OCI). </t>
  </si>
  <si>
    <t>Riesgo de incumplimiento legal</t>
  </si>
  <si>
    <t>Falta de socialización del procedimiento y falta de control al seguimiento y actualización de la matriz de cumplimiento.</t>
  </si>
  <si>
    <t>Socializar al equipo de trabajo de la OCI, el Instructivo Normatividad y Conceptos código  PA05-IN02.</t>
  </si>
  <si>
    <t xml:space="preserve">100% de los servidores del equipo de trabajo, con socialización recibida. </t>
  </si>
  <si>
    <t>Diego Nairo Useche rueda</t>
  </si>
  <si>
    <t xml:space="preserve">Revisar la matriz legal y actualizarla de acuerdo a los procedimientos establecidos. </t>
  </si>
  <si>
    <t>Matriz Actualizada</t>
  </si>
  <si>
    <t>Falta de documentación del seguimiento bimestral al mapa de riesgos de la OCI, con el fin de contar con la información actualizada y suministrarla oportunamente tanto a la segunda como a la tercera línea de defensa, para su correspondiente monitoreo y evaluación independiente, tal cómo se encuentra establecido en el literal b) del apartado condiciones generales de la Política de Gestión de Riesgo de la SDM.</t>
  </si>
  <si>
    <t>Riesgo de materialización de riesgos para la OCI</t>
  </si>
  <si>
    <t xml:space="preserve">Falta documentar de manera explicita el seguimiento a la matriz de riesgo, de aquellos riesgos asociados a la OCI.  </t>
  </si>
  <si>
    <t xml:space="preserve">Documentar el seguimiento bimestral a los riesgos a cargo de la OCI, dejando explicito su monitoreo. </t>
  </si>
  <si>
    <t xml:space="preserve">Seguimientos bimestrales al mapa de riesgos de la OCI. </t>
  </si>
  <si>
    <t>CONTROL Y EVALUACIÓN DE LA GESTIÓN</t>
  </si>
  <si>
    <t xml:space="preserve">AUDITORÍA INTERNA SGC 2020
</t>
  </si>
  <si>
    <t>028-2020</t>
  </si>
  <si>
    <t>029-2020</t>
  </si>
  <si>
    <t>OFICINA DE CONTROL INTERNO</t>
  </si>
  <si>
    <t xml:space="preserve">Seguimiento realizado el  08/06/2020
La Dirección de Representación Judicial, mediante  correo de fecha 23 de abril  de 2020, solicita  a la Subdirección Administrativa la realización de  una socialización sobre la organización de los documentos conforme a la tabla de retención documental, al equipo de archivo y al personal encargado de las actas de conciliación de la DR. 
Se evidencia  realización del día 21 de mayo de mayo de manera virtual,aportan  como evidencia del cumplimiento de la acción: correo con la solicitud, convocatoria a la socialización, listado de asistencia y presentación.
CONCLUISON: Se evidencia el cumplimiento de la acción y del indicador.
RECOMENDACION: CERRAR LA ACCION Y EXCLUIRLA DEL PMP. 
Seguimiento realizado el  08/05/2020
La dependencia no aporto evidencia.
SEGUIMIENTO REALIZADO EL 07/04/2020
Acción en ejecución. 
SEGUIMIENTO REALIZADO EL 09/03/2020
Acción en ejecución </t>
  </si>
  <si>
    <t>Aida Nelly Linares</t>
  </si>
  <si>
    <t>05-06-2020: Se realizó el seguimiento a la justificación y a los soportes allegados y verifico verificó  el cumplimiento de la acción.</t>
  </si>
  <si>
    <t xml:space="preserve">Durante el seguimiento realizado por la OCI a lo establecido en la Ley de Transparencia, se evidenció incumplimiento parcial de la subcategoría 3.5. Directorio de información de servidores públicos, contratistas y empleados, en los ítems a, b, c, d, e, f y j. observando que el archivo de funcionarios publicado en el link de trasparencia y acceso a la información, se encuentra desactualizado desde octubre de 2018, así mismo el incumplimiento total en la publicación de los item g, h, i, </t>
  </si>
  <si>
    <t>Inoportunidad con la actualización y publicación de información establecida en la Ley 1712 de 2014 y la normativa aplicable</t>
  </si>
  <si>
    <t>Altos volúmenes de información susceptibles de error al momento de publicar en la página WEB</t>
  </si>
  <si>
    <t>Actualizar la información en la pagina web de la entidad de la parte " 3. Estructura Orgánica y Talento Humano" para dar cumpliento a la Ley de Transparencia y del Derecho de Acceso a la Información Pública Nacional y demás normatividad vigente relacionada</t>
  </si>
  <si>
    <t>Actualizaciones de la información realizadas en la pagina web/Actualizaciones de información en la pagina web programadas *(100)</t>
  </si>
  <si>
    <t>Mónica Adriana Florez Bonilla</t>
  </si>
  <si>
    <t>Actualizar la informacióncon corte a 31 de mayo de 2020,  de los funcionarios de planta de la Secretaria Distrital de Movilidad en el "Sistema de Información Distrital de Empleo y la Administración Púbica" - SIDEAP- con el fin de pueda ser consultada en el Link: https://www.movilidadbogota.gov.co/web/funcionarios</t>
  </si>
  <si>
    <t xml:space="preserve">No. de datos de los funcionarios actualizados /No. funcionarios vinculados </t>
  </si>
  <si>
    <t>Revisar trimestralmente la información publiada en pagina web la parte " 3. Estructura Orgánica y Talento Humano" - Sistema de Información Distrital de Empleo y la Administración Púbica" - SIDEAP- con el fin de pueda ser consultada en el Link: https://www.movilidadbogota.gov.co/web/funcionarios</t>
  </si>
  <si>
    <t>(No. de revisiones trimestralmente/No. de revisiones programadas)*100%</t>
  </si>
  <si>
    <t>030-2020</t>
  </si>
  <si>
    <t>GESTIÓN DE TALENTO HUMANO</t>
  </si>
  <si>
    <t>DIRECCIÓN DE TALENTO HUMANO</t>
  </si>
  <si>
    <t>NO CONFORMIDAD No.01
Se evidencia debilidad en los valores reportados en los últimos 5 informes de austeridad a la OCI, lo cual no permite contar con información completa y veraz, no cumpliendo con el principio de calidad establecido en la Ley 1712 de 2014. Para
este informe se presentaron diferencias en:
En el cuadro correspondiente al Consumo de Basuras en m3 – Comparativo I trimestre de 2020-2019, el valor inicialmente remitido era de 235.56 m3, una vez revisado por la OCI el valor corregido es de 233,86 m3, además el valor inicialmente remitido para la sede casa 21 fue de 0.66 m3 y el valor correcto es de 0 m3. En donde el valor para todas las sedes corregido es de 250.14 m3 , encontrando una diferencia con el valor inicialmente reportado de 250.84 m3.
Se presentó una diferencia en el reporte del número de líneas de celular con que cuenta la entidad con respecto al valor reportado ($8.561.100). En el Informe de Austeridad entregado el día 15 de Abril de 2020 la Subdirección Administrativa reportó:
Una vez realizada la revisión por parte de la OCI, omparándola con la oferta económica de la ETB, se encontró una diferencia de 4 líneas, por tal razón en la respuesta emitida el 22 de Abril de 2020 la Subdirección Administrativa mediante correo electrónico, indicó que el número líneas de celular es de 42 y no de 38.</t>
  </si>
  <si>
    <t>Reportar información desactualizada</t>
  </si>
  <si>
    <t xml:space="preserve">Falta de control en la revisión del informe </t>
  </si>
  <si>
    <t xml:space="preserve">Realizar dos (2)  seguimientos uno en cada trimestre previo al envío del informe de Austeridad del Gasto.  
</t>
  </si>
  <si>
    <t xml:space="preserve">Paola Adriana Corona Miranda
</t>
  </si>
  <si>
    <t>No Conformidad 01
Una vez verificada la documentación del Manual Integrado de Planeación y Gestión – MIPG Versión 3.0 del 10 de octubre de 2019 página 31, se evidencia que la entidad determina como no aplicable el numeral 8.3 porque no realiza diseño del curso ni define sus características. Sin embargo, con base en el informe de la auditoría externa realizada por ICONTEC en noviembre de 2019, el auditor citó: “En el Numeral 4.2 del Informe de la auditoria anterior, el auditor refería: Considerar identificar la no aplicabilidad del requisito 8.3 Diseño y Desarrollo de la NTC ISO 9001:2015, debido a que los cursos están enmarcados en la Resolución 3204 de 2010.  Se realizó la consulta a la UT DE ICONTEC, concluyendo la aplicabilidad del requisito 8.3 Diseño y Desarrollo.”. Lo anterior con base en el numeral 4.3. Determinación del Alcance del Sistema de Gestión de Calidad de la NTC ISO 9001:2015.</t>
  </si>
  <si>
    <t>Generación de una No Conformidad  en la auditoría de certificación por incumplimiento del requisto 4.3 Determinación del Alcance del Sistema de Gestión de Calidad de la NTC ISO 9001:2015.</t>
  </si>
  <si>
    <t>No se realizó la actualización oportuna del Manual Integrado de Planeación y Gestión – MIPG con los resultados de la auditoría externa realizada por ICONTEC en noviembre de 2019.</t>
  </si>
  <si>
    <t>Actualizar en el Manual del Modelo Integrado de Gestión el Alcance del Sistema de Gestión de la Calidad conforme al definido por la Entidad y Certificado por Icontec.</t>
  </si>
  <si>
    <t>Documento actualizado</t>
  </si>
  <si>
    <t>Implementar lineamientos en el procedimiento Control de Documentos que permita asegurar  la actualización del Manual de MIPG una vez identificados cambios en las cuestiones externas e internas</t>
  </si>
  <si>
    <t>CONTROL DISCIPLINARIO</t>
  </si>
  <si>
    <t>No dejar evidencia del control del riesgo bimestralmente.</t>
  </si>
  <si>
    <t>Pese a que el control es permanente, no existen evidencias físicas del control al riesgo bimestralmente</t>
  </si>
  <si>
    <t>Realizar seguimientos bimestrales del seguimiento a los controles del riesgo, levantando el acta de asistencia como evidencia.</t>
  </si>
  <si>
    <t>Reuniones bimestrales con el registro de asistencias.</t>
  </si>
  <si>
    <t>OFICINA DE CONTROL DISCIPLINARIO</t>
  </si>
  <si>
    <t>Orlando Salamanca Figueroa</t>
  </si>
  <si>
    <t xml:space="preserve">Observación 2.
Se observa que el proceso no implementó acciones frente a las Oportunidades de Mejora del informe de la auditoria de primera y tercera parte en 2019, lo cual podría impactar la mejora continua del proceso, las cuales se describen a continuación:
• Apropiar más los conocimientos generales del Sistema Integrado de Gestión y MIPG al líder del proceso.
• Considerar la implementación de nuevos indicadores que reflejen el impacto logrado más allá de la realización de campañas planificadas. 
</t>
  </si>
  <si>
    <t>Múltiples ocupaciones del líder del proceso asociadas con el cumplimiento del Decreto 672 de 2018, no permiten destinar el tiempo suficiente para los procesos de fortalecimiento de conocimiento.</t>
  </si>
  <si>
    <t xml:space="preserve">Realizar jornadas de socialización frente al SGC y MIPG al lider del proceso </t>
  </si>
  <si>
    <t>jornadas de sensibilización realizada/jornadas de sensibilización programada</t>
  </si>
  <si>
    <t>Andrés Fabian Contento</t>
  </si>
  <si>
    <t>Al estar próximo el cambio del Plan Distrital de Desarrollo y por ende  la modificación de los indicadores, la auditoria externa emitió la oportunidad de mejora en noviembre de 2019, se proyectó la inclusión de nuevos indicadores de impacto de campaña en el nuevo POA de la OACCM, una vez fuera aprobado el Plan de Desarrollo de la nueva administración.</t>
  </si>
  <si>
    <t>Establecer en el POA un  indicador que refleje el impacto logrado por las campañas planificadas.</t>
  </si>
  <si>
    <t>Indicador de impacto establecido en el POA</t>
  </si>
  <si>
    <t>Observación 3.
El proceso ha remitido lineamientos de los cursos pedagógicos por infracción a las normas de tránsito, en formatos que no se encuentran ajustados al SGC (no cumple con la codificación del proceso, no tiene control de cambios y es un documento borrador), en tal sentido es importante que se evalúe la pertinencia de incluir y actualizar estos documentos dentro del proceso. En relación con el numeral 7.5 información documentada.</t>
  </si>
  <si>
    <t>Falta de verificación del formato que contiene el contenido de los lineamientos pedagógicos</t>
  </si>
  <si>
    <t>Actualizar  los lineamientos pedagógicos e incluirlos en el formato requerido para ello.</t>
  </si>
  <si>
    <t xml:space="preserve">Lineamientos pedagógicos actualizados dentro del formato idóneo para ello. </t>
  </si>
  <si>
    <t>Realizar el seguimiento a la implementación de los lineamientos pedagógicos en  cursos de pedagogía.</t>
  </si>
  <si>
    <t>Seguimiento ejecutados/seguimientos programados</t>
  </si>
  <si>
    <t>GESTIÓN DE TICS</t>
  </si>
  <si>
    <t>Oportunidad de mejora: A pesar de que la mesa de servicio realiza la evaluación de la satisfacción de los usuarios se recomienda evaluar la eficacia de este mecanismo, debido a que muchas personas no realizan la retroalimentación correspondiente diligenciando las encuestas de satisfacción.</t>
  </si>
  <si>
    <t>Debilidad Falta de Socialización de la evaluación de las encuestas de satisfacción de los usuarios.</t>
  </si>
  <si>
    <t>Socializar los beneficios al interior de la entidad frente a la evaluación de las encuestas de satisfacción de los usuarios que es administrada por el Operador Tecnológico.</t>
  </si>
  <si>
    <t>Socialización Programada / Socialización Ejecutada y Divulgada</t>
  </si>
  <si>
    <t>OFICINA DE TECNOLOGÍAS DE LA INFORMACIÓN Y LAS COMUNICACIONES</t>
  </si>
  <si>
    <t>Alexander Ricardo Andrade</t>
  </si>
  <si>
    <t>Oportunidad de mejora: Se recomienda fortalecer el conocimiento de la matriz del riesgo de gestión y corrupción del proceso de la OTICS, con el fin de considerar los riesgos y oportunidades en la calidad y prestación del servicio y puedan tener un manejo adecuado del conocimiento respecto a la identificación y tratamiento de los riesgos de su proceso.</t>
  </si>
  <si>
    <t>Debilidad en el conocimiento de la matriz del riesgo de gestión y corrupción del proceso de la OTICS</t>
  </si>
  <si>
    <t>Socializar al interior de la OTIC, el tema Matriz del riesgo de gestión y corrupción del proceso de la Oficina.</t>
  </si>
  <si>
    <t>Socialización Programada / Socialización Ejecutada</t>
  </si>
  <si>
    <t>Oportunidad de mejora: Se recomienda que los documentos elaborados para tratar la contingencia de Covid-19 se estandaricen dentro del Sistema de Gestión de la Calidad (Procedimiento para el uso del VPN).</t>
  </si>
  <si>
    <t>Debilidades frente a la Estandarización de documentos relacionados con el proceso dentro del Sistema de Gestión de la Calidad.</t>
  </si>
  <si>
    <t xml:space="preserve">Documentar, Estandarizarizar y publicar en el Sistema de Gestión de la Calidad frente a la contingencia de Covid-19 (Procedimiento para el uso del VPN , incorporando el
Formato (Recuperación ante desastre informático) Estandarizado con el Sistema de Gestión de la Calidad. 
</t>
  </si>
  <si>
    <t>1 Documento Estandarizado con el SIC</t>
  </si>
  <si>
    <t>Oportunidad de mejora: Se recomienda ejercer un mayor control y seguimiento en lo relacionado a la calidad y cargue de la información correspondiente a cursos pedagógicos en la base de datos o plataforma respectiva.</t>
  </si>
  <si>
    <t>Falta de seguimiento a las publicaciones realizadas en la Página web.</t>
  </si>
  <si>
    <t>Hacer seguimiento frente al cargue de la información cuando se realice algún cambio o actualización de algún formato correspondiente al proceso de Cursos Pedagógicos en referencia a la OTIC en la plataforma de la entidad.</t>
  </si>
  <si>
    <t>Oportunidad de mejora: Se recomienda la elaboración y socialización de un manual de recuperación ante desastre informático.</t>
  </si>
  <si>
    <t xml:space="preserve">Implementar Documento (Recuperación ante desastre informático) publicado en el Sistema de Gestión de la Calidad y socializado en la entidad.
Formato (Recuperación ante desastre informático) Estandarizado con el Sistema de Gestión de la Calidad. 
</t>
  </si>
  <si>
    <t>031-2020</t>
  </si>
  <si>
    <t>032-2020</t>
  </si>
  <si>
    <t>033-2020</t>
  </si>
  <si>
    <t>034-2020</t>
  </si>
  <si>
    <t>035-2020</t>
  </si>
  <si>
    <t>036-2020</t>
  </si>
  <si>
    <t>037-2020</t>
  </si>
  <si>
    <t>038-2020</t>
  </si>
  <si>
    <t>039-2020</t>
  </si>
  <si>
    <t>040-2020</t>
  </si>
  <si>
    <t>OFICINA ASESORA DE COMUNICACIONES Y CULTURA PARA LA MOVILIDAD</t>
  </si>
  <si>
    <t>NO CONFORMIDAD No. 01: De conformidad con las debilidades observadas en los numerales 1 y 2.2. del presente informe, se evidencia el cumplimiento parcial de los procedimientos PM02-PR01 Autorizar o no los planes de manejo de Tránsito (PMT) por obras y/o emergencias y realizar el seguimiento a su implementación, PM02-PR02 Autorizar los planes de manejo de Tránsito (PMT) por evento y/o aglomeraciones e Instructivo para gestionar Planes de Manejo de Tránsito por emergencias asociadas a obras yo/ intervenciones (PM02-PR01-IN01).</t>
  </si>
  <si>
    <t xml:space="preserve">11. Incumplimiento de requisitos al ejecutar un trámite o prestar un servicio a la ciudadanía con el propósito de obtener un beneficio propio o para un tercero.
</t>
  </si>
  <si>
    <t>No se vio la necesidad de realizar la evaluación de apropiación de conocimientos, porque la temática corresponde a las labores diarias.</t>
  </si>
  <si>
    <t>Realizar y evaluar dos socializaciones en temas relacionados con los procedimientos e instructivos de la SPMT.</t>
  </si>
  <si>
    <t>Número de socializaciones realizadas y evaluadas.</t>
  </si>
  <si>
    <t>Martha Cecilia Bayona Gómez</t>
  </si>
  <si>
    <t>No se ha realizado la actualización de los procedimientos e instructivo con el cual se realiza la autorización o no de los Planes de Manejo de Tránsito en la Subdirección.</t>
  </si>
  <si>
    <t>Actualizar y Publicar los procedimientos y/o instructivos relacionados con la SPMT.</t>
  </si>
  <si>
    <t>(número de procedimientos y/o instructivos actualizados) / (Número de procedimientos y/o instructivos por actualizar) *100</t>
  </si>
  <si>
    <t>NO CONFORMIDAD No. 02: De acuerdo a los reportes de PQRS suministrados por la Dirección de Atención al Ciudadano, se observa que se está dando respuesta a las peticiones radicadas por la ciudadanía en la Subdirección de Planes de Manejo de Tránsito, fuera de los términos establecidos en la normatividad vigente.</t>
  </si>
  <si>
    <t xml:space="preserve">9. Discriminación y restricción a la participación de los ciudadanos que requieren atención y respuesta por parte de la SDM.
</t>
  </si>
  <si>
    <t>Se presenta una indebida clasificación y asignación extemporánea de los PQRS a la SPMT por parte del área de correspondencia.</t>
  </si>
  <si>
    <t>Realizar mesas de trabajo para ajustar parametros en el aplicativo de correspondencia que permitan realizar una adecuada clasificación y asignación de los PMT</t>
  </si>
  <si>
    <t>(Número de mesas de trabajo realizadas)/( Número de mesas de trabajo programadas)*100</t>
  </si>
  <si>
    <t>Martha Cecilia Bayona Gómez
Paola Adriana Corona Miranda</t>
  </si>
  <si>
    <t>De acuerdo a los reportes de PQRS suministrados por la Dirección de Atención al Ciudadano, se observa que se está dando respuesta a las peticiones radicadas por la ciudadanía en la Subdirección de Planes de Manejo de Tránsito, fuera de los términos establecidos en la normatividad vigente</t>
  </si>
  <si>
    <t>Incumplimiento en la respuesta de las peticiones asignadas a las dependencias fuera de los términos establecidos en la normatividad vigente</t>
  </si>
  <si>
    <t>Deficiencias en el aplicativo de correspondencia para realizar seguimiento a los terminos de respuesta, asi como consultar los documentos allegados en cada uno de las peticiones</t>
  </si>
  <si>
    <t xml:space="preserve">Desarrollar una herramienta de gestión documental que reduzca el uso del papel, permita la trazabilidad de la información, alertas en los tiempos para la gestión de documentos, criterios de autoridad para el acceso a la información,  y el impacto positivo de diferentes Sistemas (gestión ambiental y seguridad y salud en el trabajo) por el adecuado almacenamiento de los archivos físicos. </t>
  </si>
  <si>
    <t>Desarrollo implementado / Desarrollo programado*100</t>
  </si>
  <si>
    <t>1. Implementación del gestor documental</t>
  </si>
  <si>
    <t>Paola Adriana Corona Miranda</t>
  </si>
  <si>
    <t>NO CONFORMIDAD No. 03: Los controles identificados en el mapa de riesgos institucional, en los cuales es responsable la SPMT (con excepción del control 1.4 del evento potencial 6); se observa que no cuentan con la respectiva valoración en su diseño tal como lo establece la Guía del DAFP, así como tampoco se identifica cual es el tratamiento prioritario que se da a los eventos potenciales 8 y 11, clasificados como riesgos de Corrupción y cuyo tratamiento después de aplicar los controles existentes es el de EVITAR EL RIESGO</t>
  </si>
  <si>
    <t>Dentro de la revisión se adoptó un control que no correspondía a los controles para la gestión del riesgo establecidos por la SPMT.</t>
  </si>
  <si>
    <t>Revisar y solicitar el ajuste en la publicación del mapa de riesgos en los temas relacionados con los controles identificados en la gestión del riesgo de la SPMT, conforme el monitoreo efectuado por la misma.</t>
  </si>
  <si>
    <t>(Número de riesgos actualizados en la matriz de riesgos donde la SPMT tiene injerencia) / (Numero de riesgos a actualizar en la matriz de riesgos donde la SPMT tiene injerencia) * 100</t>
  </si>
  <si>
    <t>AUDITORÍA SPMT 2020</t>
  </si>
  <si>
    <t>041-2020</t>
  </si>
  <si>
    <t>042-2020</t>
  </si>
  <si>
    <t>043-2020</t>
  </si>
  <si>
    <t>SUBDIRECCIÓN DE PLANES DE MANEJO DE TRÁNSITO</t>
  </si>
  <si>
    <t>29/05/2020: Seguimiento realizado por María Janneth Romero M:
De conformidad con lo indicado por el proceso a través del radicado No. SDM-SA -80213-2020 de fecha 26/05/2020: "Los indicadores de Gestión documental se formularon e implementaron a partir del mes de enero de 2020, la aprobación de ellos se llevó a cabo en la sesión del Comité Interno de Archivo celebrada el 20 de mayo del presente, se adjunta acta de la reunión y grabación de esta como evidencia", se procede a verificar la evidencia aportada donde se observa en el Acta Comité Interno de Archivo (CIA)– Sesión Ordinaria 01 de 2020;la siguiente anotación: "Seguido a ello, se somete a votación del Comité Interno de Archivo la aprobación de los Indicadores de Gestión Documental, recibiendo 6 votos a favor y ninguno en contra, en virtud de lo anterior, se aprueban los indicadores de Gestión Documental".
Teniendo en cuenta que la observación realizada por al OCI en el seguimiento llevado a cabo el 06/04/2020, hacia referencia a: "No obstante no se aporta el soporte que permita validar la acción de aprobación, la cual hace parte de lo establecida. Se mantiene la recomendación de aportar la evidencia del mecanismo a través del cual se aprobaron los indicadores."; se evidencia que los soportes aportados por el proceso permiten validar la ejecución integral de la acción formulada por lo cual se procede a realizar el cierre de la misma y excluirla del PMP.
___________________________________
20/05/2020:  Seguimiento realizado por María Janneth Romero M:
Conforme la justificación expuesta en el memorando recibido, se procede a fijar la nueva fecha de vencimiento de la acción para el 30/05/2020 en el Plan de Mejoramiento por Procesos, el cual será publicado en la segunda semana del mes de junio de 2020 por la OCI. Se recomienda al proceso fortalecer el monitoreo de las acciones formuladas en el PMP de tal manera que la gestión que considere pertinente realizar se lleve a cabo dentro de los términos establecidos; lo anterior teniendo en cuenta que la acción se venció el 30/04/2020 y la solicitud de prórroga se tramito ya cumplido este término. 
La respuesta se da a través del radicado SDM-OCI-78694-2020 de fecha 20/05/2020
_____________________________
06/04/2020: Seguimiento realizado por María Janneth Romero M:
Se aporta documento en excel INDICADORES GESTIÓN DTAL CORTE MARZO 2020, en el cual se observa la construcción de los indicadores para la vigencia 2020,  los 11 indicadores establecidos (Sesiones de Comité Interno de Archivo, Préstamos/Consultas, Disposición Final, Préstamos Externos, Transferencias, Capacitaciones, Correspondencia, Levantamiento de Inventario, Limpieza de archivos, Impresiones por área y Porcentaje de series cuya disposición final es la eliminación), incluyen  las operaciones de la gestión documental de la Secretaría (planeación, producción, gestión y trámite, organización, transferencias, disposición final, preservacióna a largo plazo, valoración).
El documento aportado como evidencia da cuenta de la medición realizada durante el I Trimestre de la vigencia, con lo cual se da cumplimiento a la acción de implementar. No obstante no se aporta el soporte que permita validar la acción de aprobación, la cual hace parte de lo establecida.
Se mantiene la recomendación de aportar la evidencia del mecanismo a través del cual se aprobaron los indicadores.
Avance: 66%
Se precisa que la solicitud de reprogramación fue atendida en el mes de febrero, por lo cual el Plan consolidado publicado en desde ese mes tiene ya la nueva fecha del 30/04/2020.
_______________________
13/01/2020: Seguimiento realizado por María Janneth Romero M:
Se aporta documento en excel INDICADORES GESTIÓN DTAL, en el cual se observa la construcción de los indicadores para la vigencia 2020,  los 11 indicadores establecidos (Sesiones de Comité Interno de Archivo, Préstamos/Consultas, Disposición Final, Préstamos Externos, Transferencias, Capacitaciones, Correspondencia, Levantamiento de Inventario, Limpieza de archivos, Impresiones por área y Porcentaje de series cuya disposición final es la eliminación), incluyen  las operaciones de la gestión documental de la Secretaría (planeación, producción, gestión y trámite, organización, transferencias, disposición final, preservacióna a largo plazo, valoración).
Lo anterior y aunado a que la aprobación e implementación de los indicadores hace parte de la acción establecida,  se recomienda documentar la gestión adelantada con relación a la ejecución de lo formulado y aportar la evidencia del mecanismo a través del cual se aprobaron los indicadores.
Avance: 33%
 _________________________________
08/01/2020: Seguimiento realizado por María Janneth Romero M:
De conformidad con los argumentos expuestos por la Subdirección Administrativa en su radicado SDM-SA-456-2020 y al avance realizado a la fecha establecida como finalización de la misma (30/12/2019), se atiende positivamente la solicitud de reprogramación y se realiza el correspondiente ajuste en el PMP consolidado del mes de Diciembre.
De acuerdo a lo anteriormente expuesto y teniendo en cuenta que es la primera reprogramación de  esta acción se recomienda a la Subdirección Administrativa adelantar la gestión pertinente, de tal manera que se de cumplimiento estricto dentro del nuevo plazo establecido.
______________________________________________
15/10/2019: Seguimiento realizado por María Janneth Romero M:
Se aporta  la presentación ACTIVIDADES PRELIMINARES GESTIÓN DOCUMENTAL POR PROCESOS de fecha Septiembre de 2019, en la cual se registra la ejecución  y aporta la evidencia de la gestión realizada sobre las siguientes fases:
1. Planeación
2. Producción
3. Gestión y Trámite
4. Organización
5. Transferencias Primarias
6. Disposición Final
7. Preservación a largo plazo
8. Valoración
No obstante lo anterior y teniendo en cuenta que la acción corresponde a: "Realizar la formulación, aprobación...", se recomienda documentar la gestión adelantada con relación a la ejecución de lo estableido e   indicar en el seguimiento por autocontrol a quien se hizo la presentación aportada como evidencia y a que fase de la acción corresponde. 
 __________________________________________________
08/07/2019: Seguimiento realizado por María Janneth Romero M:
Se aporta como evidencia la matriz de medicion de AG-SDM-2019, no obstante la misma hace parte de la fase inicial de la construcción de los indicadores de gestión.
Teniendo en cuenta que la acción se vence en diciembre de 2019, se recomienda gestionar su ejecución dentro de los términos establecidos, en coherencia con el indicador y la meta formulada.
Nivel de Ejecución 0%
_________________________________
15/04/2019: Seguimiento realizado por María Janneth Romero M:
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
Nivel de Ejecución 0%</t>
  </si>
  <si>
    <t>Mayo</t>
  </si>
  <si>
    <t>Se evidenció incumplimiento parcial de la subcategoría 10.8. Costos de reproducción. específicamente en los Ítems a) Costos de reproducción de la información pública, y  b) Acto administrativo o documento equivalente donde se motive de manera individual el costo unitario de los diferentes tipos de formato a través de los cuales se puede reproducir la información. Lo anterior, porque se encuentra publicada la Resolución SDM No 248 de 2016 la cual indica en el Artículo 6°: los costos establecidos en la presente Resolución serán reajustados anualmente de acuerdo con los costos del mercado, la cual se encuentra desactualizada.</t>
  </si>
  <si>
    <t>Falta de comunicación entre las áreas, que influye en la determinación de posibles cambios en los valores</t>
  </si>
  <si>
    <t xml:space="preserve">Actualizar la Resolución No. 248 de 2016 </t>
  </si>
  <si>
    <t>Resolución actualizada</t>
  </si>
  <si>
    <t>Paola Adriana Corona</t>
  </si>
  <si>
    <t xml:space="preserve">Publicar y socializar la resolución actualizada en el link correspondiente en la página web de la entidad. </t>
  </si>
  <si>
    <t>Resolución publicada  y socializada (link de transparencia y correo de socialización)</t>
  </si>
  <si>
    <t>Se evidenció incumplimiento en la categoría 10 Gestión de la Información, subcategoría  10.2. Registro de Activos de Información, específicamente en el Ítems i. Adoptado y actualizado por medio de acto administrativo o documento equivalente, debido a que no hay evidencias de la adopción mediante acto administrativo.</t>
  </si>
  <si>
    <t>Desconocimiento de la totalidad del cumplimiento de Ley 1712 de 2014 Frente al Acto administrativo relacionado Con Los Activos de información en la Entidad</t>
  </si>
  <si>
    <t>Realizar el proyecto de acto adminsitrativo o documento equivalente, relacionado con los registros de Activos de Información de la entidad.</t>
  </si>
  <si>
    <t>Acto administrativo
o documento equivalente proyectado</t>
  </si>
  <si>
    <t>Realizar la publicación y socializacion del Documento acto administrativo o equivalente de registros de Activos de Información en la pagina Web de la entidad, link de Transparencia y acceso a la información pública</t>
  </si>
  <si>
    <t>Acto administrativo
o documento equivalente publicado y socializado</t>
  </si>
  <si>
    <t>Incumplimiento total: 10.3. Índice de Información Clasificada y Reservada b. Disponible en el portal www.datos.gov.co. i. Objetivo legítimo de la excepción. l. Excepción total o parcial. m. Fecha de la calificación. n. Plazo de clasificación o reserva. o. Adoptado y actualizado por medio de acto administrativo o documento equivalente. Estos ítems no se encontraron publicados en la base de datos de activos documentales.</t>
  </si>
  <si>
    <t>Distribución de diferentes funciones en las nuevas dependencias, que influyen en la elaboración de las tablas de retención.</t>
  </si>
  <si>
    <t>Actualizar el Índice de Información Clasificada y Reservada de la entidad.(matriz o base de datos)</t>
  </si>
  <si>
    <t xml:space="preserve">Aprobar mediante acto administrativo o documento equivalente el Índice de Información Clasificada y Reservada de la entidad, para su cargue y socialización </t>
  </si>
  <si>
    <t>Documento publicado y socializado</t>
  </si>
  <si>
    <t xml:space="preserve">Incumplimiento parcial (..) Verificada la información relacionada con la Ley 1581 de 2012 Protección de Datos Personales, se evidenció cumplimiento parcial de la categoría 13. Habeas Data, debido a que la norma exige, que se verifique por medio de una URL, la comunicación de la SIC, donde se demuestre la culminación de dicho proceso de inscripción, situación que no se pudo constar en la página web de la entidad. </t>
  </si>
  <si>
    <t>Inadecuada  transmisión de información relacionada con el soporte del reporte del registro de las bases como lo menciona  la Ley 1581 de 2012.</t>
  </si>
  <si>
    <t xml:space="preserve">Realizar el cargue de la comunicación de la SIC donde se demuestre la culminación del proceso de inscripción con ocasión del cumplimiento de la Ley 1581 de 2012. </t>
  </si>
  <si>
    <t xml:space="preserve">1
</t>
  </si>
  <si>
    <t>Realizar la publicacion de la devidencia  del cargue e inscripción de las Bases de Datos Personales ante la SIC dando cumplimiento a la Ley 1581 de 2012,  en la pagina Web de la entidad Transparencia y acceso a la información pública (Ley de Transparencia)</t>
  </si>
  <si>
    <t xml:space="preserve">Documento  del cargue e inscripción de las Bases de Datos Personales ante la SIC año 2020, publicado.  </t>
  </si>
  <si>
    <t>044-2020</t>
  </si>
  <si>
    <t>045-2020</t>
  </si>
  <si>
    <t>046-2020</t>
  </si>
  <si>
    <t>047-2020</t>
  </si>
  <si>
    <t>Documento  del cargue e inscripción de las Bases de Datos Personales ante la SIC año 2020.</t>
  </si>
  <si>
    <t>OBSERVACIÓN No 4
El proceso realiza el seguimiento a la infraestructura de la Entidad y se ha atendido lo relacionado a las salas de cursos pedagógicos lo cual esta evidenciado en los informes de interventoría y actas de reunión semanal, sin embargo, al revisar la matriz de necesidades de infraestructura y la matriz de requerimientos esta información no se encuentra registrada por lo que no hay trazabilidad de las actividades de mantenimiento y mejoras realizadas, así mismo no se identifica la sede en que se está aplicando la Lista de Verificación (PA01- PR13-F02) que registra mensualmente las necesidades de infraestructura para las salas de cursos pedagógicos. En el sistema de información SICAPITAL en el módulo de SAE en cabeza de la Subdirección Administrativa.</t>
  </si>
  <si>
    <t>Incumplimiento de requisitos al ejecutar un trámite o prestar un servicio a la ciudadanía con el propósito de obtener un beneficio propio o para un tercero.</t>
  </si>
  <si>
    <t>Falta de seguimiento a las acciones tomadas en la atención de las necesidades de cada una de las sedes de cursos pedagógicos.</t>
  </si>
  <si>
    <t xml:space="preserve">Modificar el formato PA01-PR13-F03 (lista verificación instalaciones), incorporando una celda para el seguimiento de las necesidades identificadas durante la visita de verificación logrando identificar si se realizó la atención bajo los parámetros de calidad y oportunidad, así mismo se agregará otro campo que permita identificar el sitio al que se prestó la atención, bien sea una sede o área de trabajo.
</t>
  </si>
  <si>
    <t>1 formato ajustado</t>
  </si>
  <si>
    <t>OBSERVACIÓN No 5 
Registrar en las matrices respectivas las labores de mantenimiento efectuadas a la infraestructura y su seguimiento lo anterior en atención a que no obstante el proceso atendió la observación realizada en la auditoría del 2019 con relación a la alta temperatura que se genera en la sala de instructores, orientadores y demás personal de cursos pedagógicos; sin embargo, al revisar el contrato 20191864 “ADQUISICIÓN, INSTALACIÓN Y PUESTA EN FUNCIONAMIENTO DE AIRES ACONDICIONADOS DE CONFORT PARA LA SECRETARIA DISTRITAL DE MOVILIDAD”; esta información no fue registrada ni el seguimiento</t>
  </si>
  <si>
    <t>Falta planeación en el diligenciamiento de la matriz de necesidades de infraestructura.</t>
  </si>
  <si>
    <t xml:space="preserve">Elaborar un formato que permita identificar las necesidades de infraestructura de la Secretaría Distrital de Movilidad, con el fin de realizar una adecuada planeación de la gestión de los recursos para el cumplimiento de dichas necesidades en la vigencia siguiente.).
</t>
  </si>
  <si>
    <t>1 formato diligenciado</t>
  </si>
  <si>
    <t>048-2020</t>
  </si>
  <si>
    <t>049-2020</t>
  </si>
  <si>
    <t>GESTIÓN ADMINISTRATIVA - GESTIÓN DE TICS</t>
  </si>
  <si>
    <t>NC1 De acuerdo con la información y evidencias reportadas por la Dirección de Talento Humano y la Dirección de Contratación, no se logró identificar controles para velar por el cumplimiento de lo establecido en la Ley 2013 de 2020 y la circular 001 de 2020, dado que, al consultar algunos funcionarios del nivel directivo, no se observó la publicación Proactiva Declaración de Bienes y Rentas y Registro de Conflictos de Interés y de la declaración del impuesto de renta y complementarios, en el link https://www.funcionpublica.gov.co/ley-transparencia-web/declaracionServlet, tal y como lo establece la norma en mención.</t>
  </si>
  <si>
    <t>Desviación en el uso de los bienes y servicios de la Entidad con la intención de favorecer intereses propios o de terceros.</t>
  </si>
  <si>
    <t xml:space="preserve">Falta de seguimiento e identificación de la información publicada </t>
  </si>
  <si>
    <t xml:space="preserve">Revisar, depurar y actualizar el listado de los funcionarios de Libre Nombramiento y Remoción (LNR), con el fin de identificar quienes no cuentan con la publicación </t>
  </si>
  <si>
    <t>(No. Seguimiento realizados/No. de seguimiento programados) * 100</t>
  </si>
  <si>
    <t>Mónica Adriana Flórez Bonilla</t>
  </si>
  <si>
    <t xml:space="preserve">Expedir y socializar memorando, solicitando a los funcionarios vinculados mediante Libre Nombramiento y Remoción (LNR) que realicen la publicación </t>
  </si>
  <si>
    <t>Memorando expedido y socializado</t>
  </si>
  <si>
    <t>Realizar seguimiento semestral de la publicación de los funcionarios Libre Nombramiento y Remoción (LNR)</t>
  </si>
  <si>
    <t>(No. funcionarios LNR/No. funcionarios que realizaron la publicación) * 100</t>
  </si>
  <si>
    <t>050-2020</t>
  </si>
  <si>
    <t xml:space="preserve">GESTIÓN SOCIAL </t>
  </si>
  <si>
    <t>La OCI evidenció que de acuerdo con los reportes del sistema de correspondencia y Bogotá te escucha, del periodo comprendido entre el 01 de enero de 2019 a enero 31 de 2020, para la Dirección de Inteligencia para la Movilidad  no tienen requerimientos pendientes por atender  y se encuentran a PAZ Y SALVO para este periodo</t>
  </si>
  <si>
    <t>De acuerdo al seguimiento realizado por la OCI el dia 18-06-2020 se evidencia la socialización del contenido de la circular No. 017 de 2019 a todos los integrantes de la mesa de BIGDATA e Innovación..</t>
  </si>
  <si>
    <t>NC2 al revisar la información documentada publicada en la intranet de la SDM de la Dimensión de Talento Humano, en el componente de la política de “Gestión Estratégica del Talento Humano” se evidencian documentos desactualizados o que ya no aplican, y no cuenta con información actualizada en los módulos de inducción y reinducción, indicadores, matriz de peligros e informe de reclasificación de riesgos laborales</t>
  </si>
  <si>
    <t>Formulación de planes, programas o proyectos de movilidad de la ciudad, que no propendan por la sostenibilidad ambiental, económica y social.</t>
  </si>
  <si>
    <t>Fata de seguimiento e identificación  de la información públicada en la intranet</t>
  </si>
  <si>
    <t>Revisar,depurar y actualizar la información publicada en  la intranet “Gestión Estratégica del Talento Humano”</t>
  </si>
  <si>
    <t>No. Seguimiento realizados/No. de seguimiento programdos</t>
  </si>
  <si>
    <t>NC2 Así mismo, se evidencia que el reporte semestral del indicador de desarrollo de talento humano del año 2019 se encuentra desactualizado, el cual además de formar parte del módulo de indicadores, se encuentra incluido en el procedimiento PA02-PR05 “Fortalecimiento de competencias habilidades y relaciones sociales del talento humano”.  Incumpliendo el numeral 7.5.3 Control de la Información documentada de la Norma Técnica ISO 9001:2015.</t>
  </si>
  <si>
    <t>Falta de seguimiento en el cumplimiento de las actividades establecidas en el procedimiento PA02 PR05</t>
  </si>
  <si>
    <t>Actualizar y solcializar el procedimiento PA02-PR05</t>
  </si>
  <si>
    <t>OPORTUNIDAD DE MEJORA: Se recomienda llevar a cabo los mecanismos de Seguimiento y Evaluación establecidos en el Nral. 10 del Plan Institucional de Capacitaciones (PIC) vigencia 2020, para evidenciar que los conocimientos y experiencia adquirida por los funcionarios a través de las capacitaciones recibidas tanto de fuentes internas como externas, sea compartida al interior de la Entidad, así como, valorar los beneficios de las actividades de capacitación.</t>
  </si>
  <si>
    <t xml:space="preserve">Desconocimiento para la creación de una herramienta que permita medir el impacto </t>
  </si>
  <si>
    <t xml:space="preserve">Definir para que tipo de formación (capacitaciones, orientaciones, etc) y línea de ejecucción del PIC,  se aplicara la herramienta de medición de impacto </t>
  </si>
  <si>
    <t>No. cursos medidos/No, cursos ofertados</t>
  </si>
  <si>
    <t xml:space="preserve">Crear y aplicar  la herramienta para medir el impacto (Directivos, Funcionarios) </t>
  </si>
  <si>
    <t xml:space="preserve">No. de cursos que se les aplico la herramienta/No.cursos ofertados
</t>
  </si>
  <si>
    <t xml:space="preserve"> OPORTUNIDAD DE MEJORA: Se recomienda que para los procedimientos de provisión de empleos públicos a cargo del proceso (PA02-PR01, PA02-PR02, PA02-PR03 Y PA02-PR04), el Entrenamiento en el Puesto de Trabajo sea incluido como punto de control, con el fin de ser verificado y se realice el seguimiento al cumplimiento de dicha actividad por parte del Proceso de Talento Humano. </t>
  </si>
  <si>
    <t>Designación de colaboradores no competentes o idóneos para el desarrollo de las actividades asignadas.</t>
  </si>
  <si>
    <t xml:space="preserve">Falta de seguimiento en la entrega de formato diligenciado </t>
  </si>
  <si>
    <t>Actualizar  y socializar los procedimientos de (PA02-PR01, PA02-PR02, PA02-PR03 Y PA02-PR04) l Entrenamiento en el Puesto de Trabajo</t>
  </si>
  <si>
    <t>Actualizar y socializar el formato CÓDIGO:PA02-PR01-F05</t>
  </si>
  <si>
    <t>Aformato CÓDIGO:PA02-PR01-F0 actualizado y socializado</t>
  </si>
  <si>
    <t>051-2020</t>
  </si>
  <si>
    <t>052-2020</t>
  </si>
  <si>
    <t>053-2020</t>
  </si>
  <si>
    <t xml:space="preserve">OBSERVACIÓN No. 7
Conforme a la documentación de la Plataforma Estratégica de la SDM, corresponde a todos los procesos “…actualizar la normativa que rige a la Entidad, tal como lo establece el anexo 1 numeral 4 de la Resolución 3564 de 2015 del Ministerio de Tecnologías de la Información y las Comunicaciones. Lo anterior debe publicarse en la página WEB e INTRANET, considerando como mínimo: No. del acto administrativo, epígrafe y vínculo respectivo para consulta.”, directriz incluida en el procedimiento PE01-PR04 – CONTROL DE DOCUMENTOS DEL SISTEMA INTEGRADO DE GESTIÓN DISTRITAL BAJO ESTÁNDAR MIPG. Se evidencia que la normatividad no se encuentra actualizada y conforme a lo dispuesto en el mencionado procedimiento. Se omiten registros legales que tienen relación con el proceso auditado, tales como: Ley 1310 de 2009 “Por la cual se unifican normas sobre agentes de tránsito y transporte y grupos de control vial de las entidades territoriales y se dictan otras disposiciones” y Resolución 647 de 2018 “Por la cual se establecen las alternativas para obtener trazabilidad metrológica en mediciones de velocidad de vehículos, y se adopta la metodología que se seguirá para la aplicación y que seguirá el Instituto Nacional de Metrología (INM) para la emisión del “Concepto de desempeño de la tecnología”, en cuanto a la componente metrológica de los instrumentos de medición de velocidad de vehículos”. Es de considerar que en la auditoría de primera parte efectuada en julio de 2019 este requisito fue identificado como No Conformidad. Lo anterior con base al numeral 7.5. Información documentada de la Norma Técnica ISO 9001:2015.
</t>
  </si>
  <si>
    <t>Incumplimiento en la publicación oportuna de la normativa que rige a la Entidad relacionada con el proceso de auditoria</t>
  </si>
  <si>
    <t>La Dirección de Contratación no tuvo acceso a la información necesaria para constatar la aplicación del Decreto 672 de 2018 y demás normas aplicables en los procesos contractuales de cursos pedagógicos.</t>
  </si>
  <si>
    <t xml:space="preserve">Actualizar la Matriz de cumplimiento con las normas identificadas en el informe de auditoría.                                                                                                                                                </t>
  </si>
  <si>
    <t xml:space="preserve">Matriz Actualizada y publicada.             </t>
  </si>
  <si>
    <t>Seguimiento  semestral  de la matriz de cumplimiento, para verificar la actualizacion de las normas contractuales  aplicables a cursos pedagogicos.</t>
  </si>
  <si>
    <t xml:space="preserve">1 seguimiento </t>
  </si>
  <si>
    <t xml:space="preserve">OBSERVACIÓN No. 8
Se observa debilidades en la comunicación con el cliente en lo relacionado con el proceso a partir de las novedades de emergencia sanitaria del COVID- 19, en atención a que los términos para el desarrollo de los cursos han sido suspendidos y no se evidenció por parte de la directora conocimiento   de las posibles modificaciones del objeto contractual de los instructores e informadores si los hubiera. Lo anterior de conformidad con el numeral 8.2.1. lit b) Comunicación con el cliente de la Norma Técnica ISO 9001:2015
</t>
  </si>
  <si>
    <t>Debilidades en la  gestión contractual.</t>
  </si>
  <si>
    <t>No existe un lineamiento por parte de la Dirección de Contratación en referencia a las modificaciones que el ordenador del gasto debe realizar en virtud de la emergencia sanitaria del covid.</t>
  </si>
  <si>
    <t>Comunicar a través de memorando o circular las directivas concernientes a los cambios que se deben efectuar en virtud de la emergencia sanitaria del Covid - 19 para el cumplimiento contractual.</t>
  </si>
  <si>
    <t xml:space="preserve">Memorando o circular  expedido y socializado mediante el correo de comunicación Interna de la entidad. </t>
  </si>
  <si>
    <t xml:space="preserve">OBSERVACIÓN No. 9
Desconocimiento por parte del auditado respecto al acompañamiento al ordenador del gasto, en la etapa precontractual (estudios previos) para contratar los servicios de Instructor de cursos pedagógicos, lo anterior con base en el numeral 4. Decreto 672 de 2018 Art 35 “Por medio del cual se modifica la estructura organizacional de la Secretaría Distrital de Movilidad y se dictan otras disposiciones” 4. Orientar los procesos de contratación en su etapa precontractual, de conformidad con la normatividad vigente”. Lo anterior de conformidad con el numeral 7.1.6 Conocimiento de la organización de la Norma Técnica ISO 9001:2015
</t>
  </si>
  <si>
    <t>Debilidad en el acompañamiento técnico por algún profesional  de la Dirección de Contratación, para solventar las dudas que surgieron durante la auditoria ISO 9001:2015 en referencia a cursos pedagógicos.</t>
  </si>
  <si>
    <t>Circular dirigida a los profesionales de la Direccion de Contratación donde se indique los lineamientos para el acompañamiento de futuras auditorias o respuestas a entes de Control.</t>
  </si>
  <si>
    <t>circular expedida y socializada</t>
  </si>
  <si>
    <t xml:space="preserve">GESTIÓN JURÍDICA </t>
  </si>
  <si>
    <t>054-2020</t>
  </si>
  <si>
    <t>055-2020</t>
  </si>
  <si>
    <t>056-2020</t>
  </si>
  <si>
    <t xml:space="preserve">
Inoportunidad con la actualización y publicación de información establecida en la Ley 1712 de 2014 y la normativa aplicable</t>
  </si>
  <si>
    <t xml:space="preserve">No se realiza seguimiento al Directorio de contratistas para validar si se encuentra actualizado con los requisitos establecidos por la norma. </t>
  </si>
  <si>
    <t>Actualizar el directorio de contratistas con los requisitos incumplidos en la subcategoría 3.5 g, h, i.</t>
  </si>
  <si>
    <t xml:space="preserve">Directorio de Contratistas actualizado
</t>
  </si>
  <si>
    <t>Actualizar y Publicar el directorio de contratista en el link de transparencia de la página web de la SDM.</t>
  </si>
  <si>
    <t xml:space="preserve">Pagina web Actualizada
</t>
  </si>
  <si>
    <t xml:space="preserve">
Incumplimiento de las condiciones establecidas contractualmente en el Manual de Contratación y Supervisión, así como los principios de la transparencia y acceso a la información pública - Principio de Calidad de la Información y Principio de la divulgación proactiva de la información.
</t>
  </si>
  <si>
    <t>Falta de diligencia y cuidado del responsable al momento de subir la información requerida en la plataforma SECOP</t>
  </si>
  <si>
    <t>1). Expedir circular dirigida a los ordenadores del gasto, supervisores y responsables de los procesos contractuales para actualizar la información con relación a los documentos que deben reposar en la Plataforma SECOP - Link de transparencia.</t>
  </si>
  <si>
    <t xml:space="preserve">Circular firmada y socializada. </t>
  </si>
  <si>
    <t>2) Capacitación al personal encargado de la actividad de escaneo y publicación de documentos precontractuales y contractuales en el portal SECOP.</t>
  </si>
  <si>
    <t xml:space="preserve">capacitaciones realizadas a los responsables </t>
  </si>
  <si>
    <t>057-2020</t>
  </si>
  <si>
    <t>058-2020</t>
  </si>
  <si>
    <t xml:space="preserve">Durante el seguimiento realizado por la OCI a lo establecido en la Ley de Transparencia, se evidenció incumplimiento total de la subcategoría 3.5. Directorio de información de servidores públicos, especificamente de  contratistas, en los ítems g, h, i,  observando que el archivo de contratistas  publicado en el link de trasparencia y acceso a la información, se encuentra incompleto .
</t>
  </si>
  <si>
    <t xml:space="preserve">Durante el seguimiento realizado por la OCI a lo establecido en la Ley de Transparencia, se evidenció incumplimiento total de las subcategoría 8.2 "Publicación de la ejecución de los contratos" item a. Aprobaciones, autorizaciones, requerimientos o informes del supervisor o del interventor, que prueben la ejecución de los contratos,  toda vez que de la muestra seleccionada  (SDM-CPS-70-2020, SDM-LP-092-2019, SDM-LP-086-2019,  SDM-LP-063-2019, SDM-LP-03-2019) no se encontraron publicados informes del contratista,  supervisor o interventor que prueben la ejecución de los mismos. </t>
  </si>
  <si>
    <t>NC 3 - Al verificar el PMP de la SDM publicado en la Intranet correspondiente a abril de 2020, se evidencia incumplimiento de la acción correctiva No.1 formulada por la DAC para dar tratamiento a la NC 08 resultado de la auditoría interna SGC 2019 del 25/06/2019 con el hallazgo número 063/2019, la cual se encuentra en estado abierta, no obstante, la fecha de terminación era el 15/12/2019</t>
  </si>
  <si>
    <t>2.  Formulación e implementación de estrategias, incluyendo la de cursos pedagógicos, que no fomenten la cultura ciudadana para la movilidad y el respeto entre  los usuarios de todas las formas de transporte</t>
  </si>
  <si>
    <t xml:space="preserve">Dificultades para concertación de reuniones con el RUNT. </t>
  </si>
  <si>
    <t xml:space="preserve">Realizar estudio para la implementación de verificación de identidad para los asistentes a cursos pedagógicos   </t>
  </si>
  <si>
    <t>Documento</t>
  </si>
  <si>
    <t>Dirección de Atención al Ciudadano</t>
  </si>
  <si>
    <t>NC 4 - Al validar como el proceso realiza las correcciones y toma las acciones correctivas adecuadas sin demora justificada de los resultados de las auditorías internas no se evidencia el tratamiento integral efectuado a las observaciones, oportunidades de mejora y recomendaciones resultado de las auditorias de primera y tercera parte efectuadas en el periodo evaluado</t>
  </si>
  <si>
    <t xml:space="preserve">Al realizar análisis de los informes de auditoría de primera y tercera parte solo se consideró para la construcción de los planes de mejoramiento las no conformidades y observaciones, dado que las oportunidades de mejora y recomendaciones ya habían sido subsanadas o se estaban gestionando a través de otros documentos del SGC. </t>
  </si>
  <si>
    <t>Realizar mediante 2 mesas de trabajo, la verificacion al tratamiento integral dado a las no conformidades , las observaciones y las oportunidades de mejora  dados en informes de auditoria interna SGC 2019 y de auditoria externa ICONTEC  año 2019-2018.</t>
  </si>
  <si>
    <t>Numero de mesas de trabajo realizadas/ numero de mesas programadas</t>
  </si>
  <si>
    <t>OBSERVACIÓN No. 10
* No obstante que en el PE01-M1 MANUAL DEL MODELO INTEGRADO DE PLANEACIÓN Y GESTIÓN DE LA SECRETARÍA DISTRITAL DE MOVILIDAD V3.0 página 31, establece que El alcance para el Sistema de Gestión de la Calidad bajo la norma NTC ISO 9001:2015 es para “Prestación del servicio de cursos pedagógicos por infracción a las normas de tránsito y transporte” (Nombre desactualizado), sobre el cual no aplican los siguientes numerales:
                 *  Numeral 7.1.5.2. Trazabilidad de las mediciones, en cuya justificación se menciona "...la SDM cuenta con el espacio físico  para realizar las pruebas de alcoholemia, correspondiendo al Instituto Nacional de Medicina Legal y Ciencias Forenses y   a la Policía Nacional- Seccional de Tránsito y Transporte, realizar las mismas, en caso de ser requeridas por la SDM" lo cual no se evidenció en la visita que se efectuó a la Sede de Paloquemao.
                 * Numeral 8.3 Diseño y desarrollo de los productos y servicios, esta exclusión no es clara puntualmente por el auditado. Lo anterior de conformidad con el numeral 7.1.6 Conocimiento de la organización de la Norma Técnica ISO 9001:2015</t>
  </si>
  <si>
    <t>Falta de comunicación adecuada con la OAPI para asegurar que los documentos asociados al proceso auditados fueron actualizados, publicados y socializados conforme al procedimiento de la entidad.</t>
  </si>
  <si>
    <t xml:space="preserve">Solicitar a la OAPI, mediante memorando la actualización del Manual de MIPG, de acuerdo a las indicaciones dadas en la Auditoria Icontec 2019 y a las reglamentaciones de Ley que se esta obligados a cumplir en concordancia con el tipo de servicios  autorizado por el ministerio y la capacidad instalada para prestarlos. </t>
  </si>
  <si>
    <t>Memorando remitido a la OAPI.</t>
  </si>
  <si>
    <t>OBSERVACIÓN No. 11
Verificar previamente la documentación remitida por el auditado en atención a que no fue remitida la información puntual solicitada por el auditor, lo cual no le permitió evidenciar la respuesta oportuna de los PQRSD relacionados con cursos pedagógicos, esto es respuestas extemporáneas o requerimientos sin responder; no obstante, se remitió información que evidencia que la DAC presenta entre el 4/03/2020 al 15/04/2020 un total de 176 PQRSD que por consiguiente se encuentran en términos para responder. Lo anterior de conformidad con el numeral 9.2. Auditoría Interna de la Norma Técnica ISO 9001:2015</t>
  </si>
  <si>
    <t xml:space="preserve">2.  Formulación e implementación de estrategias, incluyendo la de cursos pedagógicos, que no fomenten la cultura ciudadana para la movilidad y el respeto entre  los usuarios de todas las formas de transporte
</t>
  </si>
  <si>
    <t>Falta de seguimiento en la respuesta PQRSD  relacionados con cursos pedagógicos.</t>
  </si>
  <si>
    <t>Realizar seguimiento mensual de PQRSD relacionados con cursos pedagogicos.</t>
  </si>
  <si>
    <t>Número de seguimientos realizados/ numero de seguimientos programados</t>
  </si>
  <si>
    <t>OBSERVACIÓN No. 12
* Es importante que el Líder del proceso y su equipo de trabajo tengan conocimiento de todos los temas relacionados con el SGC incluyendo las entradas (lo presentado en la revisión por dirección en lo relacionado con cursos) y salidas (las mejoras o recomendaciones efectuadas) de la revisión por la dirección, Lo anterior de conformidad con el numeral 7.1.6 Conocimiento de la organización de la Norma Técnica ISO 9001:2015</t>
  </si>
  <si>
    <t xml:space="preserve">
12. Designación de colaboradores no competentes o idóneos para el desarrollo de las actividades asignadas.</t>
  </si>
  <si>
    <t>Disponibilidad de tiempo para las socializaciones y capacitaciones al líder del proceso y al equipo de trabajo del SGC por el Covid-19.</t>
  </si>
  <si>
    <t>Realizar una socializacion  al lider del proceso y su equipo de trabajo, sobre  la norma ISO 9001  incluyendo en la misma  las tematicas de entradas y salidas de la actividad de cursos pedagogicos</t>
  </si>
  <si>
    <t>corrección</t>
  </si>
  <si>
    <t xml:space="preserve">Socializacion realizada/ socializacion programada </t>
  </si>
  <si>
    <t>Oportunidad de mejora 10 
Es importante incluir dentro de los documentos del SGC los términos que debe cumplir el contraventor para poder acceder a los descuentos tanto en la imposición del comparendo físico como en el comparendo electrónico.</t>
  </si>
  <si>
    <t>No se consideró necesario incluir los términos que el contraventor tiene derecho para acceder a los descuentos para los comparendos impuestos.</t>
  </si>
  <si>
    <t>Actualizar el procedimiento en sus lineamientos.</t>
  </si>
  <si>
    <t>Procedimiento actualizado  publicado y socializado</t>
  </si>
  <si>
    <t>Oportunidad de mejora 11
11. Dejar la evidencia sobre el seguimiento efectuado por la OSV, OACCM y OGS de la implementación de los lineamientos efectuados por estas áreas para el desarrollo del curso pedagógico.</t>
  </si>
  <si>
    <t>Falta de continuidad en el proceso de implementación de los lineamientos con las oficinas mencionadas.</t>
  </si>
  <si>
    <t>Actualizar procedimiento en sus lineamientos.</t>
  </si>
  <si>
    <t>Oportunidad de mejora  12,14  y 16
12. Ajustar la Encuesta de Validación del Instructivo para cursos pedagógicos por infracción a las normas de tránsito PM04-PR01-F06 que se les aplica a los asistentes al curso, ya que evalúa el instructivo, el cual no es de conocimiento de los ciudadanos, cuando lo que se pretende evaluar es el curso
14. Se recomienda realizar la actualización de  los documentos de SGC de proceso ya que no obstante que desde el 16/09/2019 según el control de cambios al procedimiento PM04-PR01 se le modifico el nombre por "Procedimiento de cursos pedagógicos por infracción a las normas de tránsito" aún se continua mencionando el nombre anterior  en el  anexo PM04-PR01-F05 Registro de asistentes al curso de pedagogía por infracciones a las normas de tránsito y transporte y en el instructivo PM04-PR01-IN01 se menciona "El perfil del instructor que dicta los cursos pedagógicos por infracción a las normas de tránsito y transporte", así como en el POA y en otros documentos del Proceso; así mismo se evidenció que el formato PM04-PR01-F04 V5.0 no se encuentra identificado como "Encuesta de Satisfacción”, lo cual no le permite al participante del curso identificar los diferentes documentos que se les entregan en el desarrollo del curso, además en dicho documento las definiciones y las variables están al final del documento cuando ya se ha diligenciado, así mismo en el procedimiento se refieren a dicho documento como ficha técnica (página 6), siendo encuesta de satisfacción.
16. Ajustar el formato PM04-PR01-F04 V5.0 ya que no registra el nombre "Encuesta de Satisfacción”, lo cual no le permite al participante del curso identificar los diferentes documentos que se les entregan en el desarrollo del curso, además en dicho documento las definiciones y las variables están al final del documento cuando ya se ha diligenciado, así mismo en el procedimiento se refieren a dicho documento como ficha técnica (página 6), siendo encuesta de satisfacción.</t>
  </si>
  <si>
    <t>Revisar y Actualizar formatos relacionados en el Procedimiento PM04-PR01   en conformidad  al objetivo del procedimiento.</t>
  </si>
  <si>
    <t>Total formatos revisadosy ajustados/ total formatos relacionados en el procedimiento</t>
  </si>
  <si>
    <t>Oportunidad de mejora 13
13. Se recomienda realizar la actualización de la caracterización del proceso ya que en la verificación que se efectuó a la versión que se encuentra publicada en la intranet se evidencia que en la actividad clave del Hacer "Realizar actividades de capacitación por infracción a las normas de tránsito en cumplimiento a la resolución 3204 de 2010" no se incluyó el proveedor más importante que es el contraventor o ciudadano, en las entradas no se relaciona la más importante que es el documento de identidad (cédula de ciudadanía, tarjeta de identidad o de extranjería), así mismo entre los clientes no se incluyó  la Federación Colombiana de Municipios (SIMIT), entre los recursos físicos se menciona la Red Cade no obstante la SDM solo hace presencia en 6 Cades de toda la Red; así mismo en dicho documento se menciona el Proceso de Servicio al Ciudadano cuando en la actualidad es el Proceso de Gestión de Trámites y Servicios para la Ciudadanía.</t>
  </si>
  <si>
    <t>La contingencia del Covid 19 y otras de  origen externo a la ejecución del procedimiento  de cursos, ocasionaron dificultad en el compartimiento oportuno de información y  en el acceso a las herramientas de acceso tecnológico de información pertinente y suficiente,  para hacer un adecuado análisis de manera interdisciplinaria, que permitiera visualizar todas las variables y elementos a incluir en el análisis, con el fin de realizar una actualización adecuada y oportuna de la caracterización.</t>
  </si>
  <si>
    <t xml:space="preserve">Actualizar caracterización del proceso </t>
  </si>
  <si>
    <t xml:space="preserve">Caracterización actualizada, publicada y socializada. </t>
  </si>
  <si>
    <t>Oportunidad de mejora 15
15. Se recomienda diseñar una herramienta diferente para evaluar el aprendizaje ya que se aplica la misma herramienta "Hoja de preguntas y respuestas para trabajo grupal en el desarrollo del curso pedagógico por infracción a las normas de tránsito" para evaluar el trabajo grupal como para evaluar el aprendizaje en las diferentes técnicas didácticas, lo cual conlleva a que los ciudadanos que se encuentren conformando la modalidad de trabajo grupal y a la vez le corresponda efectuar la evaluación de aprendizaje diligencien el mismo instrumento a la vez.</t>
  </si>
  <si>
    <t>No se consideró necesario implementar y aplicar una técnica didáctica diferente para evaluar el aprendizaje del ciudadano.</t>
  </si>
  <si>
    <t>Realizar una mesa de trabajo para evaluar las herramientas implementadas para medir el aprendizaje del ciudadano</t>
  </si>
  <si>
    <t>mesa de trabajo realizada/ mesa de trabajao programda</t>
  </si>
  <si>
    <t>Oportunidad de mejora 17
17. Documentar e implementar Protocolo o Plan de Contingencia frente a la caída de cualquier servicio (Base de datos).</t>
  </si>
  <si>
    <t>10. Implementación de la Política de Seguridad Digital deficiente e ineficaz para las características y condiciones de la Entidad.</t>
  </si>
  <si>
    <t>No se consideró necesario construir un documento adicional al lineamiento en el procedimiento de cursos  pedagógicos.</t>
  </si>
  <si>
    <t>Construir documento que contenga los acciones a realizar en casos de caída del servicio</t>
  </si>
  <si>
    <t>Documento construido, socializado y publicado</t>
  </si>
  <si>
    <t xml:space="preserve">Recomendación 16 :
* En el documento PE01-PR08-F02 PLANIFICACIÓN DE LOS CAMBIOS DEL SISTEMA DE GESTIÓN DE CALIDAD aportado al equipo auditor, se evidencia que la acción No. 20 Ejecución de Auditorías se registra para efectuarla en abril del 2020, cuando en realidad se efectúo en mayo de 2020, así mismo se relaciona en el Alcance: "Procedimiento de los cursos de pedagogía por infracción a las normas de tránsito y transporte", mencionando el nombre anterior del procedimiento se recomienda revisar y actualizar todos los  documentos de MIPG donde se relaciona el procedimiento auditado, con el nombre actual del mismo. 
</t>
  </si>
  <si>
    <t>Posible falta en la revisión de los documentos transversales SGC publicados en la intranet, donde se vinculen las actividades de cursos pedagógicos.</t>
  </si>
  <si>
    <t xml:space="preserve">Verificar y ajustar los documentos transversales publicados después de la actualización del procedimiento, en referencia al nombre correcto de referenciar el procedimiento y al manejo adecuado de control de documentos validos de Calidad. </t>
  </si>
  <si>
    <t>numero de Documentos Revisados y ajustados / numero documetnos  relacionados con Cursos, publicados despues de la publicacion del PM04-PR01 V.4</t>
  </si>
  <si>
    <t>Recomendación 19 :
19. En atención a que PM04-PR01- F01 Registro de asistencia al Curso Pedagógico por Infracción a las Normas de Tránsito y aceptación de la liberación del P/S es diligenciado directamente por el asistente al curso se recomienda incluir en el mismo el registro de la dirección del contraventor, aprovechando ese espacio para contar con esta información actualizada que servirá para apoyar la ubicabilidad del deudor en la Dirección de Gestión de Cobro.</t>
  </si>
  <si>
    <t>No se consideró pertinente incluir en el  documento el registro de la dirección del contraventor.</t>
  </si>
  <si>
    <t>Realizar mesa de trabajo para evaluar  la  pertinencia de  Actualizacion PM04-PR01-F01</t>
  </si>
  <si>
    <t xml:space="preserve">una mesa de trabajo </t>
  </si>
  <si>
    <t>Recomendación 20:
20. Debe verificarse previamente la información que se entregue o remita al auditor, en atención a que se evidenció que en diferentes oportunidades se aportaron documentos en borrador, sin firmas, que no se ajustaban a lo solicitado en el requerimiento o que se entregaron de forma parcial, lo cual generó un reproceso para la auditoría.</t>
  </si>
  <si>
    <t>No se consideró pertinente tener copia original de los documentos referentes al proceso de contratación de los colaboradores.</t>
  </si>
  <si>
    <t>Solicitar por medio de memorando a la  Dirección de Contratación, cómo se pueden consultar los documentos contractuales de las personas que pertenecen al proceso de cursos.</t>
  </si>
  <si>
    <t xml:space="preserve">Memorando remitido a la Dirección de Contratación. </t>
  </si>
  <si>
    <t>059-2020</t>
  </si>
  <si>
    <t>060-2020</t>
  </si>
  <si>
    <t>061-2020</t>
  </si>
  <si>
    <t>068-2020</t>
  </si>
  <si>
    <t>065-2020</t>
  </si>
  <si>
    <t>062-2020</t>
  </si>
  <si>
    <t>063-2020</t>
  </si>
  <si>
    <t>064-2020</t>
  </si>
  <si>
    <t>066-2020</t>
  </si>
  <si>
    <t>067-2020</t>
  </si>
  <si>
    <t>069-2020</t>
  </si>
  <si>
    <t>070-2020</t>
  </si>
  <si>
    <t>071-2020</t>
  </si>
  <si>
    <t>072-2020</t>
  </si>
  <si>
    <t xml:space="preserve">03/07/2020: Se aporta la evidencia de los seguimientos realizados en las 5 semanas del mes de mayo, así como los correos electronicos en el cual se registra la trazabilidad de la gestión realizada en la Dirección de Ingeniería de Tránsito.
La anterior evidencia, aunada a la presentada en los seguimientos anteriores de la OCI y que dan cuenta de la ejecución durante el tiempo previsto de la acción formulada, se procede al cierre de la misma y su exclusión del PMP.
____________________________________ 
20/05/2020: Se aporta como evidencia los seguimientos semanales realizados por la Dirección de Ingenieria de Tránsito correspondiente a la segunda, tercera y cuarta semana del mes de abril, de conformidad con lo formulado.
De acuerdo con el plazo establecido para la ejecutar la acción, si bien se observa que se viene dando cumplimiento a la acción, el cierre de la misma se efectuará una vez se aporte la gestión adelantada por elproceso en el mes de mayo.
________________________________
04/05/2020: No se aporta evdiencia de la gestión realizada en el periodo evaluado.
______________________________
02/04/2020: El proceso aporta como evidencia la gestión realizada de seguimiento semanal de marzo de las peticiones y detalla de manera especifica lo relacionado con estoperoles para los meses de enero, febrero y marzo.
De igual manera el proceso señala: "Desde la Subdirección de Señalización se ha llevado el estricto y riguroso control previo a las peticiones asignadas a esta dependencia con la finalidad de que estas sean atendidas en los términos previstos en la Ley 1755 de 2015, para esta labor se generaron reportes semanales de las peticiones asignadas en el mes de marzo de 2020, los cuales fueron remitidos oportunamente al área de Señalización para el cumplimiento de la mencionada labor. "
Conforme lo anterior y de acuerdo a la acción, indicador y meta formulado se viene ejecutando conforme lo establecido; no obstante teniendo en cuenta que el plazo de ejecución es hasta el mes de mayo, el cierre se evaluara en forma definitiva en el seguimiento al corte de ese mes.
__________________________________
06/03/2020: Se aporta como evidencia las matrices implementadas en el proceso, en el cual se registra los seguimientos llevados a cabo de manera semanal correspondiente a enero y febrero, asi como los correos a través de los cuales se socializan los resultados de estos seguimientos.
No obstante lo anterior se recomienda fortalecer los seguimientos de tal manera que se precise cual de los requerimientos esta relacionado con estoperoles de tal manera que se articule la acción con el hallazgo identificado, esto de manera retroactiva para los meses sobre los cuales ya se aporto evidencia (enero y febrero)
Teniendo en cuenta que la acción tiene plazo de vencimiento en mayo de 2020, la misma continua en estado ABIERTA. 
</t>
  </si>
  <si>
    <t>03/07/2020:  Se aporta como evidencia la relación de las peticiones recibidas en mayo en la  Subdirección de Señalización y las solicitudes y de las respuestas dadas por la Subdirección de Señalización. Adicionalmente en el documento word de justificación de cierre se desagregar de manera detallada la gestión realizada desde la Subdirección de Señalización.
Conforme lo anterior y teniendo en cuenta las evidencias aportadas en los seguimientos anteriores de la OCI durante la ejecución de la acción, se realiza el cierre y se exluye del PMP.
_____________________________________
20/05/2020: Se aporta como evidencia las peticiones con temas vinculados a estoperoles correspondiente a abril, asi como el correspondiente análisis realizado por la Subdirección de Señalización, en el cual se detalla por cada una de las peticiones recibidas los argumentos y justificaciones correspondientes.
Conforme lo anterior se evidencia que se viene dando cumplimiento a lo formulado, no obstante teniendo en cuenta que el plazo de ejecución de la acción es en mayo se mantiene en estado abierta, hasta tanto se aporte la evidencia de la gestion realizada en ese mes. 
______________________________________
04/05/2020:  Se aporta como evidencia las peticiones con temas vinculados a estoperoles correspondiente a marzo, asi como el correspondiente análisis realizado por la Subdirección de Señalización, en el cual se detalla por cada una de las peticiones recibidas los argumentos y justificaciones correspondientes.
Conforme lo anterior se evidencia que se viene dando cumplimiento a lo formulado, no obstante teniendo en cuenta que el plazo de ejecución de la acción es en mayo se mantiene en estado abierta. Es importante precisar  que no se incluyo en el presente reporte la gestión del abril, la cual no fue aportada para el presente seguimiento
______________________________________
02/04/2020: Se aporta como evidencia las peticiones con temas vinculados a estoperoles correspondiente a los meses de enero y febrero, asi como el correspondiente análisis realizado por la Subdirección de Señalización, en el cual se detalla por cada una de las peticiones recibidas los argumentos y justificaciones correspondientes.
Conforme lo anterior se evidencia que se viene dando cumplimiento a lo formulado, no obstante teniendo en cuenta que el plazo de ejecución de la acción es en mayo, se invita al proceso a continuar la gestión desarrollada y documentar para los siguientes meses conforme se presento en este seguimiento, incluyendo la gestión del mes de marzo, la cual no fue aportada para el presente seguimiento
______________________________________
06/03/2020: La evidencia aportada da cuenta de la respuesta dada a los derechos de petición recibidos en el mes de diciembre y enero, relacionados con los temas de estoperoles, no obstante esta evidencia no permite evaluar el cumplimiento de la acción identificada por el proceso de "Analizar el comportamiento de quejas y de ubicación de estoperoles en toda la ciudad, con el fin de determinar sí existe una alternativa que si bien reduzca la accidentalidad, no perturbe la tranquilidad y descanso de los vecinos del sector donde se instalen", lo anterior aunado que no se identifica de manera clara si existe una alternativa que cumpla los requisitos establecidos en la misma. 
Teniendo en cuenta que la acción se vence en el mes de mayo se recomienda fortalecer las evidencias aportadas de tal manera que estas se articulen con lo formulado en el PM</t>
  </si>
  <si>
    <t xml:space="preserve">01/07/2020: El proceso aporta como evidencia  para consultar los siguientes link:
*https://intranetmovilidad.movilidadbogota.gov.co/intranet/Gesti%C3%B3n%20con%20Valores%20para%20el%20Resultado 
*https://datosabiertos.bogota.gov.co/dataset/activos-de-informacion-secretaria-de-movilidad 
*https://www.movilidadbogota.gov.co/web/node/1654 
Las Tablas de Retención Documental actualizadas de acuerdo al rediseño institucional ya se encuentran publicadas de acuerdo a lo requerido en el plan de mejoramiento, adjunto link
https://www.movilidadbogota.gov.co/web/tablas-retencion-documental
or lo anterior, se evidencia que los soportes aportados por el proceso permiten validar la ejecución integral de la acción formulada por lo cual se procede a realizar el cierre de la misma y excluirla del PMP. CONCLUSION: Accion  e  indicador cumplidos. 
RECOMENDACION: Cerrar la acción y excluirla del PMP.
_____________________
01/04/2020: El proceso mediante el memorando SDM-OACCM-64216-2020, solicitó la reprogramación de la acción, con fecha de terminación 30/06/2020, debido a que la Subdirección Administrativa argumenta que las Tablas de Retención Documental que corresponden al Rediseño estarán finalizadas el 30 de abril 2020, y a su vez requiere pasar  a aprobación del Comité Interno de Archivo y posterior convalidación del Consejo Distrital de Archivos.
De acuerdo a las evidencias aportadas por el proceso, NO ES VIABLE el cierre de la acción.
_____________________
12/09/2019. El proceso aporta el link https://www.movilidadbogota.gov.co/web/informacion-clasificada-reservada, sin embargo, la información registrada como clasificada y reservada se encuentra desactualizada, el nombre de los procesos no corresponde con el Decreto 672 de 2018 "Por medio del cual se modifica la estructura organizacional de la Secretaría Distrital, de Movilidad y se dictan otras disposiciones".
El inventario de activos se encuentra desactualizado. El archivo de Información Clasificada Reservada no se encuentra actualizado, de acuerdo con los nombres de las nuevas dependencias después del rediseño.
El Registro de Activos de Información de Documentos no se encuentra actualizado, de acuerdo con los nombres de las nuevas dependencias después del rediseño.
De acuerdo a las evidencias aportadas por el proceso, NO ES VIABLE el cierre de la acción.
</t>
  </si>
  <si>
    <t>30/06/2020: seguimiento realizado por Vieinery Piza. El proceso entrega  como evidencia la actualización del procedimiento PE03- PR01 "Formulación y seguimiento lineamientos técnicos en materia de Seguridad Vial" versión 3 del 17 de junio de 2020, que se encuentra publicado en la intranet socializado en la siguiente ruta: 
SIG Distrital / Direccionamiento estratégico y planeación / Mapa de Procesos / Proceso de Seguridad Vial PE 03 / procedimiento “Formulación y seguimiento lineamientos técnicos en materia de seguridad vial", y el proceso anexa el memorado SDM-OSV- 93837-2020, con el cual se socializó el Procedimiento PE03-PR01: Formulación y seguimiento lineamientos técnicos en materia de seguridad vial a los subsecretarios de despacho, jefes de oficina, directores y subdirectores.  Por lo anterior, se evidencia que los soportes aportados por el proceso permiten validar la ejecución integral de la acción formulada por lo cual se procede a realizar el cierre de la misma y excluirla del PMP. CONCLUSION: Accion  e  indicador cumplidos. 
RECOMENDACION: Cerrar la acción y excluirla del PMP.</t>
  </si>
  <si>
    <t>30/06/2020: seguimiento realizado por Vieinery Piza. El proceso entrega  como evidencia el  Manual MIPG actualizado PE01- M01 Versión 4.0 de fecha 25-06-2020 (Anexo No.1). El PE01-M01 Manual del Modelo Integrado De Planeación y Gestión Versión 4.0 de 25-06-2020, puede consultarse en la siguiente ruta:
https://intranetmovilidad.movilidadbogota.gov.co/intranet/Generalidades%20del%20MIPG CONCLUSION: Accion  e  indicador cumplidos. 
RECOMENDACION: Cerrar la acción y excluirla del PMP.</t>
  </si>
  <si>
    <t>30/06/2020: seguimiento realizado por Vieinery Piza. El proceso entrega  como evidencia la actualización del el procedimiento PE01-PR04 control de Documentos del Sistema Integrado de Gestión Distrital bajo estándar MIPG, donde se incluye Se incluyen lineamientos referentes a: Cambios en las condiciones internas y externas que pueden afectar el alcance de los Sistemas de Gestión, ver numeral 2. RESPONSABILIDADES GENERALES. El procedimiento PE01-PR04 control de Documentos del Sistema Integrado de Gestión Distrital bajo estándar MIPG Versión 6.0 de 24-06-2020, puede consultarse en la siguiente ruta: 
https://intranetmovilidad.movilidadbogota.gov.co/intranet/PE01
CONCLUSION: Accion  e  indicador cumplidos. 
RECOMENDACION: Cerrar la acción y excluirla del PMP.</t>
  </si>
  <si>
    <t xml:space="preserve">En el mapa de riesgos institucional se evidencia información incompleta con respecto a los controles existentes y las acciones de tratamiento del riesgo residual, para los riesgos de corrupción, encaminadas a llevarlos en su totalidad a niveles moderados o bajo según corresponda. </t>
  </si>
  <si>
    <t>Incumplimiento en la identificación de controles y acciones para los riesgos de corrupción y/o Materialización de riesgos de corrupción</t>
  </si>
  <si>
    <t>Actualizar la herramienta utilizada en el mapa de riesgos de corrupción</t>
  </si>
  <si>
    <t>Herramienta del mapa de riesgos de corrupción actualizada</t>
  </si>
  <si>
    <t>03/07/2020: seguimiento realizado por Vieinery Piza. El proceso entrega  como evidencia el pantallazo de la socialización realizada de la herramienta del mapa de riesgo  el 16 de junio de 2020 se socializa al equipo técnico dicha herramienta y el mapa de riesgos con fecha 30-06-2020 y la ruta en la cual se encuentra publicada la actualización de la herramienta del Mapa de Riesgos de Gestión y Corrupción Versión 2.0 de 30-06-2020, puede consultarse en la siguiente ruta:  https://intranetmovilidad.movilidadbogota.gov.co/intranet/Gesti%C3%B3n%20de%20los%20Riesgos.  
Por lo anterior, se evidencia que los soportes aportados por el proceso permiten validar la ejecución integral de la acción formulada por lo cual se procede a realizar el cierre de la misma y excluirla del PMP. CONCLUSION: Accion  e  indicador cumplidos. 
RECOMENDACION: Cerrar la acción y excluirla del PMP.</t>
  </si>
  <si>
    <t>Efectuar sensibilización a líderes y responsables en los procesos sobre la importancia de los riesgos y su reporte, de acuerdo con la política correspondiente, incluyendo el monitoreo bimensual por autocontrol.</t>
  </si>
  <si>
    <t>Sensibilización</t>
  </si>
  <si>
    <t xml:space="preserve">
Diego Nairo Useche / Julieth Rojas Betancour</t>
  </si>
  <si>
    <t>Incluir en la nueva versión de la herramienta del mapa, la información  faltante respectiva a riesgos de corrupción, controles y medidas de tratamiento</t>
  </si>
  <si>
    <t>Mapa actualizado</t>
  </si>
  <si>
    <t>Jefes de dependencias responsables. Lidera Julieth Rojas</t>
  </si>
  <si>
    <t>03/07/2020: seguimiento realizado por Vieinery Piza. El proceso entrega  como evidencia el pantallazo  del correo remitido el 17 de Junio/20  al equipo técnico solicitando complementar la información faltante en el mapa de riesgos y el 30 de Junio de 2020, se divulga al equipo técnico y Directivos la actualización del Mapa de Riesgos de Gestión y Corrupción Versión 2.0 de 30-06-2020. La actualización del Mapa de Riesgos de Gestión y Corrupción Versión 2.0 de 30-06-2020, puede consultarse en la siguiente ruta:
https://intranetmovilidad.movilidadbogota.gov.co/intranet/Gesti%C3%B3n%20de%20los%20Riesgos.
Por lo anterior, se evidencia que los soportes aportados por el proceso permiten validar la ejecución integral de la acción formulada por lo cual se procede a realizar el cierre de la misma y excluirla del PMP. CONCLUSION: Accion  e  indicador cumplidos. 
RECOMENDACION: Cerrar la acción y excluirla del PMP.</t>
  </si>
  <si>
    <t>Verificación del monitoreo y reporte adecuado y oportuno</t>
  </si>
  <si>
    <t xml:space="preserve">Causas raíz:
1. Debilidad en la toma de conciencia, liderazgo y compromiso en dueños de proceso y personal responsable.
2. La herramienta empleada no facilita su diligenciamiento
</t>
  </si>
  <si>
    <t>073-2020</t>
  </si>
  <si>
    <t>INFORME SEGUIMIENTO I CUATRIMESTRE 2020 MAPA DE RIESGOS DE CORRUPCIÓN</t>
  </si>
  <si>
    <t>OFICINA DE CONTROL INTERNO / OFICINA ASESORA DE PLANEACIÓN INSTITUCIONAL</t>
  </si>
  <si>
    <t>TODAS LAS DEPENDENCIAS RESPONSABLES DEL TRATAMIENTO DE RIESGOS DE CORRUPCIÓN. LIDERA OFICINA ASESORA DE PLANEACIÓN INSTITUCIONAL.</t>
  </si>
  <si>
    <t>3/7/2020 Seguimiemto realizado por carlos arturo serrano .Mediante memorando No. SDM-SA 81148 - 2020 la Subdirección Administrativa solicito reprogramacion , para el 30 junio  de 2020. 23/05/202023/05/2020.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t>
  </si>
  <si>
    <t xml:space="preserve"> 3/7/2020 Seguimiemto realizado por carlos arturo serrano .Mediante memorando No. SDM-SA 81148 - 2020 la Subdirección Administrativa solicito reprogramacion , para el 30 junio  de 2020. 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t>
  </si>
  <si>
    <t>Analizadas las evidencias aportadas por Direcciión de Inteligencia para la movilidad  se evidencia la  Revisión y unificación de la información de las bases de datos de estudios y modelos la DIM.</t>
  </si>
  <si>
    <t>Se incumplió la actividad 4.11. 1 (meta- producto) monitoreo aleatorio a los colaboradores que hacen presencia en los puntos de contacto de la Entidad, para dar cumplimiento al Manual de servicio al ciudadano.</t>
  </si>
  <si>
    <t>Riesgo 9. Discriminación y restricción a la participación de los ciudadanos que requieren atención y respuesta por parte de la SDM.</t>
  </si>
  <si>
    <t xml:space="preserve">Se estimó que la actividad podía ser realizada en el último mes del trimestre dado que  en los meses de enero de 2020 y hasta febrero 28 de 2020, el mecanismo de evaluación para el monitoreo estaba en construcción pero sin documentar y publicar. Adicional a ello  en el marzo de 2020 la contingencia COVID19, impidió el desarrollo adecuado del Monitoreo en conformidad a las normas de bioseguridad  la premura de actividades a partir de la contingencia de COVID 19 impidió realizar  de manera adecuada lo proyectado.  </t>
  </si>
  <si>
    <t>Realizar reporte Trimestral del Monitoreo a los  protocolos del  servicio al ciudadano.</t>
  </si>
  <si>
    <t>(numero de reportes realizados/ numero de reportes proyectados)*100</t>
  </si>
  <si>
    <t>Direccion de Atencion al Ciudadano (Equipo de Servicio)</t>
  </si>
  <si>
    <t>4.23 1 campaña trimestral que destaque la oportunidad y la calidad de servicio al ciudadano. (Meta o producto)</t>
  </si>
  <si>
    <t>Riesgo: 11. Incumplimiento de requisitos al ejecutar un trámite o prestar un servicio a la ciudadanía con el propósito de obtener un beneficio propio o para un tercero.</t>
  </si>
  <si>
    <t>Falta de claridad de la actividad descrita en el PAAC, para poder entregar la evidencia  adecuada, incluyendo las dificultades técnicas y tecnológicas causadas por la contingencia del COVID19</t>
  </si>
  <si>
    <t xml:space="preserve">Documentar la campaña en materia de sensibilizacion y divulgacion </t>
  </si>
  <si>
    <t>Correccion</t>
  </si>
  <si>
    <t>Campaña documentada</t>
  </si>
  <si>
    <t>Direccion de Atencion al Ciudadano (Equipo de Comunicaciones)</t>
  </si>
  <si>
    <t>Socializar guia sobre las distintas estrategias que se pueden implementar en en el marco de una campaña de divulgación</t>
  </si>
  <si>
    <t>Socialización realizada</t>
  </si>
  <si>
    <t>074-2020</t>
  </si>
  <si>
    <t>075-2020</t>
  </si>
  <si>
    <t>6/7/2020: La SSC remite justificación y actas de reunión con planillas de seguimientos trimestrales. Se encuentra concordante la gestión y se cierra la acción.
21/01/2020. En atención al Memorando SDM-SSC-9742-2020, se separa a la Subsecretaría de Servicios a la Ciudadanía de las demás Subsecretarías, por lo anterior: Faltan las evidencias y justificación de la Subsecretaría de Servicios a la Ciudadanía y Subsecretaría de Gestión de la Movilidad.
Conclusión: La acción de mejora NO se ha cumplido.
09/01/2020. Una vez revisadas las evidencias aportadas por las Subsecretarías se encontró:
1. Faltan las evidencias y jusficación de la Subsecretaría de Gestión de la Movilidad.
Conclusión: La acción de mejora NO se ha cumplido
05/07/2019
Los procesos responsables solicitan la reprogramación de las acciones para el día 30/11/2019, debido al alto volumen de contratos que se deben revisar por cada una de las dependencias de la entidad.</t>
  </si>
  <si>
    <t>6/7/2020: 6/7/2020: La SSC remite justificación y actas de reunión con planillas de seguimientos trimestrales. Se encuentra concordante la gestión y se cierra la acción.
21/01/2020. La Subsecretaría de Gestión de la Movilidad y la Subsecretaría de Gestión Corporativa solicitaron la separación de esta acción. Por lo anterior, faltan las evidencias y justificación de la Subsecretaría de Servicios a la Ciudadanía. Como conclusión: La acción de mejora NO se ha cumplido.
09/01/2020. Una vez revisadas las evidencias aportadas por las Subsecretarías se encontró:
1. Faltan las evidencias y justificación de la Subsecretaría de Gestión de la Movilidad.
2. Faltan las evidencias y justificación de la Subsecretaría de Servicios a la Ciudadanía.
Conclusión: La acción de mejora NO se ha cumplido
05/07/2019
Los procesos a través del radicado SDM-SPM-119081-2018, solicita la reprogramación de la acción para el 30/11/2019, con la siguiente justificación:  "...Teniendo cuenta el rediseño institucional y el cambio que se ha venido presentando en el personal designado para la realización de las actividades de supervisión...".
_________________________
26/06/2019
Seguimiento realizado por la profesional Vieinery Piza
El área no aporta evidencia.
Conclusión: La acción de mejora NO se ha cumplido
_________________________________
31/05/2019
Seguimiento realizado por la profesional Vieinery Piza
El área no aporta evidencia.
Conclusión: La acción de mejora NO se ha cumplido</t>
  </si>
  <si>
    <t>6/7/2020: La SC junto a la justificación allega fotografias de expedientes con las hojas de control. Se evidencia el cumplimiento y se cierra la acción.
5/5/2020: Para este corte la dependencia no reportó evidencias de la gestión ya que se encuentra en tiempo para su cumplimiento.
30/03/2020: Mediante memorando SDM-OCI –62216-2020 del 30/03/2020, se atendió solicitud de reprogramación hasta el 30/06/2020.
25/10/2019: Se responde a solicitud de reprogramación. Se concede solo hasta el 30/12/2019</t>
  </si>
  <si>
    <t>6/7/2020: La SC junto a la justificación allega fotografias de expedientes con los documentos de entrega de vehículos. Se evidencia el cumplimiento y se cierra la acción.
5/5/2020: Para este corte la dependencia no reportó evidencias de la gestión ya que se encuentra en tiempo para su cumplimiento.
30/03/2020: Mediante memorando SDM-OCI –62216-2020 del 30/03/2020, se atendió solicitud de reprogramación hasta el 30/06/2020.
25/10/2019: Se responde a solicitud de reprogramación. Se concede solo hasta el 30/12/2019</t>
  </si>
  <si>
    <t>3/7/2020: la DAC mediante memorando SDM DAC 96749 DE 2020, solicita unificación e esta acción, en la acción formulada para la NC 03 de la auditoría cursos pedagógicos adelantada en mayo 2020. Se aceptó la unificación con memorando SDM-OCI-97463-2020. 
4/6/2020: La DAC remite justicicación para cierre junto con actas de reunión VIRTUAL con RUNT y actas de reunión con dos entidades operadoras. No se allega evidencia de gestiones ante la Registraduría, razón por la cual no se accede a la solicitud de cierre.
5/5/2020: La DAC no remitió información al respecto para este corte.</t>
  </si>
  <si>
    <t>6/7/2020: Se allega la justificación y los memorandos remitidos a los directivos recordando el cumplimiento y atención a las PQRSD. Se cumple con la acción..
5/5/2020: Para este corte la dependencia no reportó evidencias de la gestión ya que se encuentra en tiempo para su cumplimiento.</t>
  </si>
  <si>
    <t>6/7/2020: Se allega la justificación y evidencias de la gestión adelantada al primer trimestre. Se cumple con la acción.
5/5/2020: Para este corte la dependencia no reportó evidencias de la gestión ya que se encuentra en tiempo para su cumplimiento.</t>
  </si>
  <si>
    <t xml:space="preserve">Seguimiento realizado el 07/07/2020
La Dirección de Representación JUdicial, en cumplimiento de la acción propuesta,  aporta como evidencia de la Gestión ejecutada correo electrónico donde se solicita la actualización de la normatividad en la Matriz de cumplimiento a la Dirección de normatividad y conceptos, normas que fueron identificadas en la mesa de trabajo llevada a cabo el 28 de mayo de 2020 por la plataforma Meet.
Se aporta matriz de cumplimiento con la normatividad actualizada.
Conclusión: Se evidencia cumplimiento en la acción y el indicador, en consecuencia  se cierra la acción y se excluye del PMP.
ACCION CERRRADA (Sin embargo por autocontrol,se recomienda que en las mesas de trabajo faltantes al evidenciar que faltan normas las mismas se incluyan en la matriz) 
Seguimiento realizado el 08/06/2020
Acción en ejecución. 
Seguimiento realizado el  08/05/2020
La dependencia no aporto evidencia.
SEGUIMIENTO REALIZADO EL 07/04/2020
Acción en ejecución. 
SEGUIMIENTO REALIZADO EL 09/03/2020
Acción en ejecución </t>
  </si>
  <si>
    <t>INFORME SEGUIMIENTO PAAC</t>
  </si>
  <si>
    <t>INFORME SEGUIMIENTO A LA LEY DE TRANSPARENCIA  Y DEL DERECHO DE ACCESO A LA INFORMACIÓN PÚBLICA NACIONAL 2020</t>
  </si>
  <si>
    <t>INFORME SEGUIMIENTO SIDEAP 2020</t>
  </si>
  <si>
    <t>INFORME EVALUACIÓN AUSTERIDAD DEL GASTO I TRIMESTRE 2020</t>
  </si>
  <si>
    <t>VENCIDAS</t>
  </si>
  <si>
    <t>CON VENCIMIENTO EN EL MES SIGUIENTE</t>
  </si>
  <si>
    <t>EN TERMINOS</t>
  </si>
  <si>
    <t>ACCIONES ABIERTAS EN TÉRMINOS</t>
  </si>
  <si>
    <t>SGM</t>
  </si>
  <si>
    <t>SGJ</t>
  </si>
  <si>
    <t>SSC</t>
  </si>
  <si>
    <t>OGS</t>
  </si>
  <si>
    <t>OCI</t>
  </si>
  <si>
    <t>OTIC</t>
  </si>
  <si>
    <t>Junio</t>
  </si>
  <si>
    <t xml:space="preserve">DIRECTOR (A)  DE CONTRATACION </t>
  </si>
  <si>
    <t>DIRECTOR DE REPRESENTACION JUDICIAL</t>
  </si>
  <si>
    <t xml:space="preserve">Seguimiento realizado el 10/08/2020
La Dirección de Representación Judicial, aporta cómo evidencia de  cumplimiento del indicador propuesto, el   Plan de trabajo de tutelas, con el fin de cumplir las metas propuestas por la Subsecretaría Jurídica Distrital, la cual consiste en depurar el Siproj Web en el tema de Tutelas, de los años 2017 al 2019, así mismo se remite como evidencia para el cumplimiento del indicador (Plan de Trabajo realizado/ Plan de Trabajo Programado), el plan de trabajo ejecutado y finalmente se aporta el plan de trabajo que se está realizando con las tutelas 2020.
En este orden de ideas se evidencia el cumplimiento del indicador y la acción propuesta.
La OCI con la evidencia aportada verifica el cumplimeinto de la acción cómo del indicador, en este orden de ideas, se cerrará la acción.
CONCLUSION: Cerrar la acción y excluirla del PMP.
ACCION CERRADA
Seguimiento realizado el 07/07/2020
Acción en ejecución. 
Seguimiento realizado el 08/06/2020
Acción en ejecución. 
Seguimiento realizado el  08/05/2020
La dependencia no aporto evidencia.
SEGUIMIENTO REALIZADO EL 07/04/2020
La dependencia  remite las evidencias, a través de las cuales muestra  el  avance en la ejecución de la acción,  que consiste   en realizar  plan de trabajo con seguimiento mensual con el fin de actualizar en el Siproj las tutelas desde 2017-2019., al respecto se pudo corroborar que se encuentra actualizado el sistema con relación a los años 2017 y 2018  de 15.239 acciones de tutelas. 
Ahora bien, la dependencia en conjunto con la Dirección Jurídica, estableció como fecha para dar cumplimiento total a la actualización módulo de Tutelas al mes de agosto de 2020.    
CONCLUSION: Acción en ejecución, se esta cumpliendo con la acción,  se sugiere al proceso documentarlas mediante actas mensuales y remitir el plan de trabajo, para poder verificar el cumplimiento del mismo..
ACCION  ABIERTA 
SEGUIMIENTO REALIZADO EL 09/03/2020
Acción en ejecución </t>
  </si>
  <si>
    <t>Informe de auditoría interna en relación con la matriz de oportunidades</t>
  </si>
  <si>
    <t xml:space="preserve">25/07/2020: El proceso aporta como evidencia que el 11 de mayo de 2020 se realizó auditoría interna al proceso de Direccionamiento Estratégico y en la cual se efectúa seguimiento  a las acciones del hallazgo 084-2020 verificando la matriz DOFA con pestaña de priorización de oportunidades, la cual fue actualizada siguiendo la metodología establecida en el Instructivo PE01-PR08-IN01 y de acuerdo con el ejercicio realizado con el equipo técnico que participó en el taller MIPG realizado el 26 de febrero de 2020, evidenciando la aplicación adecuada de la metodología de priorización de oportunidades. Lo cual queda consignado en el informe de auditoría de fecha 21 de Mayo de 2020. 
El informe se puede consultar en la web en el link: 
https://www.movilidadbogota.gov.co/web/sites/default/files/Paginas/29-05-2020/informe_final_auditoria_cursos_2020_vfr.pdf
De igual manera se anexa informe de auditoria interna de fecha 11-05-2020
Por lo anterior, se evidencia que los soportes aportados por el proceso permiten validar la ejecución integral de la acción formulada por lo cual se procede a realizar el cierre de la misma y excluirla del PMP. CONCLUSION: Accion  e  indicador cumplidos. 
RECOMENDACION: Cerrar la acción y excluirla del PMP.
</t>
  </si>
  <si>
    <t xml:space="preserve">25/07/2020: El proceso aporta como evidencia que: *El 28-05-2020 se remite para la gestión correspondiente de la Subsecretaría Corporativa el proyecto de Resolución para adoptar el Sistema de Gestión Antisoborno en la Secretaría Distrital de Movilidad y asignar los roles, responsabilidades y definición de competencias de las personas para la Gestión Antisoborno.
*El 01-07-2020 se expide Resolución 190 “Por la cual se adopta el sistema de gestión antisoborno en la secretaría distrital de movilidad” y en la cual se asignan los roles, responsabilidades y definición de competencias de las personas para la Gestión Antisoborno.
La Resolución se encuentra publicada en la Matriz de cumplimiento legal de la Entidad y se puede consultar en el link: 
https://www.movilidadbogota.gov.co/web/sites/default/files/Paginas/06-07-2020/resolucion_190_de_2020_secretaria_distrital_de_movilidad.pdf
De igual manera se anexa Resolución 190 de 01-01-2020.
Con lo anterior se evidencia la gestión realizada por la OAPI, con el fin de subsanar la situación encontrada en la auditoría interna del Sistema de Gestión Antisoborno - SGAS. 
RECOMENDACION: Cerrar la acción y excluirla del PMP. Por lo anterior, se evidencia que los soportes aportados por el proceso permiten validar la ejecución integral de la acción formulada por lo cual se procede a realizar el cierre de la misma y excluirla del PMP. CONCLUSION: Accion  e  indicador cumplidos. 
RECOMENDACION: Cerrar la acción y excluirla del PMP.
</t>
  </si>
  <si>
    <t>3/08/2020: La SA allega informe de gestiòn en memrando, junto con las carpetas de evidencias: Actas, Plan de trabajo para la homologacion  hardware y software, informes toma fisica de inventarios, Informes trimestrales y traslados contables. Se evidencia coherencia en las evidencias y se cierra la acciòn.
3/7/2020 Seguimiemto realizado por carlos arturo serrano .Mediante memorando No. SDM-SA 81148 - 2020 la Subdirección Administrativa solicito reprogramacion , para el 30 junio  de 2020. 23/05/202023/05/2020.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t>
  </si>
  <si>
    <t>3/08/2020: La SA allega informe de gestiòn en memorando, junto con tres archivos de evidencia: Seguimiento a Inventario de licencias y Software Metrix; Seguimientos trimestrales de egresos bajas 2019-2020; Seguimiento Trimestral a Ingresos y cruce de informaciòn inventario Si Capital Vs Selcom ingresos 2019-2020. Se evidencia coherencia en las evidencias y se cierra la acciòn.
 3/7/2020 Seguimiemto realizado por carlos arturo serrano .Mediante memorando No. SDM-SA 81148 - 2020 la Subdirección Administrativa solicito reprogramacion , para el 30 junio  de 2020. 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t>
  </si>
  <si>
    <t>3/08/2020: La DAC allega la justificaciòn de la gestion adelantada, junto con dos actas de seguimiento, una en junio y otra en julio. Se evidencia coherencia entre las evidencias allegadas y la acciòn propuesta. Por lo anterior, se cierra esta acciòn.</t>
  </si>
  <si>
    <t>3/08/2020: La DAC allega la justificaciòn de la gestion adelantada, junto con dos carpetas relacionadas con el Boletin Nuestra voz, Campaña mediante la cual difunden informaciòn de tràmites y servicios y màs informaciòn ùtil a la ciudadanìa. Se evidencia coherencia entre las evidencias allegadas y la acciòn propuesta. Por lo anterior, se cierra esta acciòn.</t>
  </si>
  <si>
    <t>3/08/2020: La DAC allega la justificaciòn de la gestion adelantada, junto con las siguiente evidencias: 1. Socialización actividades componente comunicaciones (2020-06-11 at 06_43 GMT-7). 2. Guía actividades PAAC. 3. Plan PAAC 2020. 4. Presentación Componente Comunicaciones. Se evidencia coherencia entre las evidencias allegadas y la acciòn propuesta. Por lo anterior, se cierra esta acciòn.</t>
  </si>
  <si>
    <t>Claudia Elena Parada Aponte</t>
  </si>
  <si>
    <t>Con base en la evidencia adjuntada se puede verificar que se realió socialización con fecha 8 de junio de 2020, así como la realización de cuestionario referente al instructivo de normatividad y conceptos.</t>
  </si>
  <si>
    <t>Al verificar la matriz de cumplimiento legal dispuesta en la Intranet con fecha de modificación 13 de julio de 2020 no se encuentra la circular 100-006 de 2019 emitida por el DAFP, la cual se encuentra relacionada dentro de la normativa enviada por la OCI.
En tal sentido es importante que al actualizar información no sólo se envíe, sino que adicionalmente se verifique que lo solicitado haya sido actualizado.</t>
  </si>
  <si>
    <t>No se anexó información de socializaciones realizadas</t>
  </si>
  <si>
    <t>Julio</t>
  </si>
  <si>
    <t>04/09/2020:  Seguimiento realizado por María Janneth Romero:
A través del radicado SDM-SA-124772-2020 la Subdirección Administrativa en fecha 25/08/2020 justifica y aporta las evidencias del cumplimiento de la acción.
De acuerdo a la verificación realizada a éstas, se obseva el documento INFORME DE AVANCE DEL 23 DE JUNIO AL 23 DE JULIO: ELABORACIÓN DE LAS TABLAS DE VALORACIÓN DOCUMENTAL DE LA SECRETARÍA DISTRITAL DE MOVILIDAD - ETAPA 1, en el cual se ajusta el número total de cajas del FDA así: Cajas inicialmente identificadas: 45.000; Cajas reales en FUID: 42.322 equivalentes a 10.580, las cuales se encuentran getionadas. Ante esta nueva realidad, el avance de cumplimiento de esta acción es del 100%  
Se aporta de manera adicional 10 documentos en excel que dan cuenta del levantamiento del inventario  FDA de los estantes del 1 al 19 y esc aleras 2 26  
De acuerdo la solicitud de cierre realizada por el proceso  y las evidencias aportadas; se atiende positivamente la solicitud a través del radicado SDM-OCI-131301 de fecha 04/09/2020, se cierra la acción y se excluye del  PM
08/07/2020: Seguimiento realizado por María Janneth Romero M:
La evidencia aportada no permite evaluar el avance respecto a la  ELABORACIÓN DE LAS TABLAS DE VALORACIÓN DOCUMENTAL DE LA SDM - ETAPA 1. Si bien la situación relacionada con el aislamiento preventivo obligatorio decretado por el gobierno nacional a raíz de la emergencia sanitara, repertue directamente sobre el avance de esta actividad y que la Subdirección Administrativa en el documento de monitoreo entregado para el presente informe  precisa que esta actividad sera retomada a partir del mes de julio; en el Informe Avance Semanal 08 al 12 de Junio se indica que se llevo a cabo el control de calidad y verificación de los archivos normalizados por el grupo, no obstante no se sidentifica de manera clara si esta gestión se realizo  sobre el total de cajas pendiente aun de levantamiento de inventario del FDA (3,399). 
Teniendo en cuenta lo  anferiormente expuesto se mantiene el nivel de ejecución indicado en el seguimiento anterior, el cual preciso: "De conformidad con el documento referenciado, el total de cajas con levantamiento de inventario del FDA corresponde a 41.601 del total de las 45,000 equivalente a un nivel de ejecución del 92%."  
_____________
20/05/2020:  Seguimiento realizado por María Janneth Romero M:
Conforme la justificación expuesta en el memorando recibido (SDM-SA-74425-2020 D,del 08/05/2020) se procede a fijar la nueva fecha de vencimiento de la acción para el 30/08/2020 en el Plan de Mejoramiento por Procesos, el cual será publicado en la segunda semana del mes de Junio de 2020 por la OCI.
Teniendo en cuenta que esta reprogramación corresponde a la 6ª. realizada desde la formulación de la acción (2016) y que se realiza una vez vencido el plazo de ejecución, se recomienda al proceso adelantar de manera prioritaria la gestión que permita garantizar su ejecución dentro del nuevo plazo establecido. De igual forma y si bien la solicitud de reprogramación corresponde a una situación ajena a la entidad, se recomienda para futuras ocasiones tener en cuenta los lineamientos establecidos en el Procedimiento para la Formulación y Seguimiento de Planes de Mejoramiento (Código: PV01- PR01 Versión: 2.0) cuando se trate de reprogramaciones por más de 2 ocasiones.
La respuesta se da a través del radicado SDM-OCI-78694-2020 de fecha 20/05/2020
__________________________________________
06/04/2020: Seguimiento realizado por María Janneth Romero M:
Se aporta como evidencia los INFORMES DE AVANCE ELABORACIÓN DE LAS TABLAS DE VALORACIÓN DOCUMENTAL DE LA SDM - ETAPA 1  del I T 2020. Estos documentos indican que el FDA de la Secretaria está compuesto por 45,000 cajas que equivalen a 11,250 Metros Lineales (Estos valores variaron respecto a las mediciones anteriores por cuanto se identificaron 3 cajas adicionales del FDA). La ejecución se realizó con la rotulacion, movimiento y cambio de las unidades de conservación, normalización de inventarios documentales, control de calidad y traslado de unidades de conservación . 
De conformidad con el documento referenciado, el total de cajas con levantamiento de inventario del FDA corresponde a 41.601 del total de las 45,000 equivalente a un nivel de ejecución del 92%.
____________________
13/01/2020: Seguimiento realizado por María Janneth Romero M
Se aporta como evidencia el documento INFORME DE AVANCE ELABORACIÓN DE LAS TABLAS DE VALORACIÓN DOCUMENTAL DE LA SDM - ETAPA 1 de fecha 30 Diciembre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 Se incluye como soportes la gestión realizada por Estantes y las matrices consolidades del avance reportado.
De conformidad con lo anteriormente expuesto y teniendo en cuenta que esta acción se ha reprogramado hasta por cinco ocasiones, se mantiene la recomiendación  a la Subdirección Administrativa adelantar la gestión pertinente, de tal manera que se de cumplimiento estricto dentro del nuevo plazo establecido.
___________________________________________________________________
08/01/2020: Seguimiento realizado por María Janneth Romero M:
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
De acuerdo a lo anteriormente expuesto y teniendo en cuenta que es la quinta reprogramación de  esta acción se recomienda a la Subdirección Administrativa adelantar la gestión pertinente, de tal manera que se de cumplimiento estricto dentro del nuevo plazo establecido.
______________________________________________
18/12/2019:  Seguimiento realizado por María Janneth Romero M
Se solicita reformulación, no obstante la descripción de la acción es la misma a la planteada actualmente en el plan de mejoramiento: “Levantamiento del inventario documental en estado natural del Fondo Documental Acumulado (FDA) de la SDM. Respecto a la reprogramación, no se indica la fecha precisa en la cual se plantea concluir la ejecución de la acción, por lo tanto se invita al proceso a definirla de manera integral (DD/MM/AAAA).
___________________________________________
10/10/2019: Seguimiento realizado por María Janneth Romero M
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
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30/12/2019 en todos sus componentes.
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
_______________________________________________
08/07/2019: Seguimiento realizado por María Janneth Romero M
Teniendo en cuenta la evidencia aportada: Informe de avance ELABORACIÓN DE LAS TABLAS DE VALORACIÓN DOCUMENTAL DE LA SECRETARIA DISTRITAL DE MOVILIDAD - ETAPA 1, de fecha 30/06/2019, se observa que la gestión adelantada en relación al Fondo Documental Acumulado con inventario en estado natural de la SDM, el avance al corte indicado correspon a 14,719 cajas de las 43,000 establecidas como meta, lo cual representa un nivel de ejecución del 34%
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
______________________________________
15/04/2019: Seguimiento realizado por María Janneth Romero M
Teniendo en cuenta la evidencia aportada: Informe de avance ELABORACIÓN DE LAS TABLAS DE VALORACIÓN DOCUMENTAL DE LA SECRETARIA DISTRITAL DE MOVILIDAD - ETAPA 1, de fecha 31/03/2019, se observa que la gestión adelantada en relación al Fondo Documental Acumulado con inventario en estado natural de la SDM, el avance al corte indicado correspon a 13,332 cajas de las 43,000 establecidas como meta, lo cual representa un nivel de ejecución del 31%
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
_____________________________________________________
09/01/2019: Seguimiento realizado por María Janneth Romero M
Se aporta como evidencia informe presentado Informe de avance ELABORACIÓN DE LAS TABLAS DE VALORACIÓN DOCUMENTAL DE LA SECRETARIA DISTRITAL DE MOVILIDAD - ETAPA 1, el avance en la gestión corresponde a 12,000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27,9%
En consideración a la solicitud del proceso y a los argumentos expuestos, se reprograma la acción al 30/12/2019
_______________________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para el día 30 de diciembre de 2019, argumentando: " Cómo se señala en la justificación de la ampliación realizada para el hallazgo 31 de 2016, esta actividad que hace parte del proceso de elaboración de TVD y la más extensa por la magnitud de volumen del FDA (43000) cajas de archivo." .  Una vez revisado el requerimiento el Jefe de la OCI, aprueba la modificación de la fecha, quedando reprogramado su cumplimiento para el 30 de diciembre de 2019.
____________________________________________________
11/10/2018: Seguimiento realizado por Luz Yamile Aya Corba
Se aporta como evidencia archivos en Excel con el Formato de Inventario FUID de los cuales 2 tienen el nombre (anexo 4 FUID consolidado estante 1,2,3 y anexo 4 FUID consolidado estante 4,5 y 6) con fecha de corte 30/09/2018 para un total de 32,224 registros; el informe presentado por las archivistas y el historiador relacionan la gestión desarrollada en 8.942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15%
Teniendo en cuenta que la acción se vence el 30/12/2018 se recomienda adelantar la gestión que permita dar cumplimiento en el tiempo establecido.
________________________________________________________
09/07/2018: Seguimiento realizado por María Janneth Romero
Se aporta como evidencia archivo en Excel Formato de Inventario FUID consolidado al 06/06/2018 con 15,557 registros; los informes presentados por las archivistas y el historiador  relacionan la gestión desarrollada en 4,104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10%
Teniendo en cuenta que la acción se vence el 30/12/2018 se recomienda adelantar la gestión que permita dar cumplimiento en el tiempo establecido.
_________________________________________________________________
10/04/2018: Seguimiento realizado por María Janneth Romero
Se aporta como evidencia archivo en Excel Formato de Inventario FUID consolidado del 16 de Febrero al 10 de Abril con el registro de 1116 cajas y los informes presentados por las archivistas y el historiador en relación a la ejecución de las actividades que hacen parte de esta acción.
Avance de ejecución: De acuerdo a lo informado por el responsable del PMA, el universo de cajas corresponde a 40,000 por cual de acuerdo a la meta  propuesta 100% del Fondo Documental Acumulado de la SDM con inventario en estado natural; el nivel de avance es del 3%
15/12/2017 Seguimiento realizado por Blanca ofir Murillo y atendido por Carlos Bonilla y Gustavo Casallas
Revisión de la eficacia: el responsable solicita la reprogramación de la acción para el 30/12/2018, debido a que no se cuenta con las evidencias de su cumplimiento integral.
Revisión de la efectividad: NO se puede verificar la efectividad, toda vez que no se ha dado cumplimiento  a la acción. 
Recomendación :  Reprogramar  la acción, el responsable deberá adelantar acciones de manera prioritaria para su cumplimiento ya que la misma fue reprogramada  sin lograr un cumplimiento integral de la misma.
____________________________
Noviembre-2017 Seguimiento realizado por Viviana Duran de la OCI y atendido por Alex Francisco Vargas de la Subdirección Administrativa, 
Al verificar las gestiones adelantadas por parte del proceso, se pudo establecer que no se han presentado avances significativos para el desarrollo y cumplimiento de la acción,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Recomendación: Así las cosas, se recomienda al proceso reprogramar la acción de mejora en concordancia con el Plan Institucional de Archivos PINAR. 
Conclusión: Dar celeridad al cumplimiento de las actividades previstas. 
______________________________________________
04/10/2017, Seguimiento realizado por Viviana Duran auditor de la OCI y atendido por el profesional Gustavo Casallas de la S.A.
El proceso informa que de conformidad con el seguimiento realizado en el mes de febrero de 2017, esta actividad se encuentra proyectada para ejecutar a partir del mes de octubre de la presente vigencia.  
Conclusión: Verificar el cumplimiento de la acción una vez se haya cumplido la fecha de terminación estimada. 
________________________________________________
22/02/2017. Seguimiento realizado por Pablo Parra, profesional de la OCI, atendido por Alexander Colmenares de la Subdirección Administrativa.
Al verificar las actividades adelantadas por el proceso se pudo determinar que esta acción no presenta avance desde la fecha de seguimiento anterior (28 de noviembre de 2016), situación que se justifica en los siguientes términos: "teniendo en cuenta que en el proceso de planeación de actividades iniciado en el mes de diciembre de 2016 se concluyó la conveniencia de vincular la continuidad de esta acción con la elaboración de las Tablas de Valoración Documental, que dará inicio en el cuarto trimestre de la presente vigencia. El levantamiento del inventario en estado natural del Fondo Documental Acumulado de la entidad es una acción vinculada a la elaboración de Tablas de Valoración Documental -TVD- y se realizará con el mismo recurso humano de esa acción, en este sentido, se solicita reprogramar la fecha de inicio.
Para culminar la acción el proceso ha definido un periodo que va del 2 de octubre de 2017 al 30 de abril de 2018, al término del cual se espera resolver de fondo la problemática identificada por el Archivo de Bogotá.
____________
28-11-2016 Seguimiento realizado por Viviana Duran de la OCI y atendido por Carlos Bonilla y Alexander Colmenares de la Subdirección Administrativa
Se encuentra en proceso el levantamiento de Inventario en Estado Natural del Fondo Documental Acumulado de la entidad, al respecto se observa que el fondo documental acumulado costa de 9.325 metros lineales de documentos, equivalentes a 37.300 cajas desde el año 1940 al 2006, a la fecha se tienen registrados un total de 5180, y 4598 registros digitados a la fecha, el mismo ubicado en el Archivo Central Sede Villa Alsacia. Los registros se levantan manualmente y luego se registran en una hoja de cálculo (Excel).</t>
  </si>
  <si>
    <t>Al verificar la Matriz de Cumplimiento Legal publicada en la intranet de fecha 27/07/2020 se evidencia la publicación de la normativa referente a la base legal que sustenta el accionar de la OCI</t>
  </si>
  <si>
    <t>Diego Nairo Useche / Julieth Rojas Betancour</t>
  </si>
  <si>
    <t>Con fecha 11 de junio de 2020 el jefe de la Oficina de Control Interno realizó la socialización de las líneas de defensa como consta en el correo de citación y la respectiva presentación.
Adiconalmente, mediante correo electrónico de fecha 28/07/2020 remitido por comunicación interna para toda la entidad, desde la OCI se socializó la responsabilidad en la gestión de los riesgos, el seguimiento bimestral a los riesgos por autocontrol y la normativa respectiva.</t>
  </si>
  <si>
    <t xml:space="preserve">En seguimiento efectuado el día 02-09-2020, la OCI evidencio el cumplimiento de la acción propuesta, se aporta como evidencia los soportes de la actualización de los siguientes procedimientos:
• PM01-PR02 Revisión Estudios de Tránsito para el Distrito versión 2.0 de 27-07-2020 publicado en la Intranet 
• PM01-PR03 Revisión y aprobación de estudios de tránsito (ET) de Demanda y Atención de Usuarios (EDAU). version-2.0 de 27-07-2020 publicado en la Intranet
• Correo electrónico del 29 de Julio de 2020, socialización la actualización del procedimiento mencionados anterior 
</t>
  </si>
  <si>
    <t>04/09/2020: De conformidad con la evidencia aportada ( Capturas de pantalla como evidencia del cargue de informes de gestión de cada contrato y Lista de verificación de contratos, con las respectivas observaciones por cada contrato), se observa que la SGM dio cumplimiento a la acción formulada y se exorta para seguir aplicando estos controles, de tal manera que se garantice que este tipo de situaciones no se vuelvan a presentar.
_______________________
08/07/2020: La evidencia aportada corresponde a los pantallazos de la plataforma SECOOP II, de  8 contratos relacionados en la Base Actualización Contratos SGM (284, 309, 1484, 1800, 1811,  1822, 1835, 1859, 1862) vigencia 2019. No obstante estos soportes no permite evaluar de manera integral si los pagos reportados son todos los pactados en las condiciones contractuales de cada uno de ellos, por lo que se solicita al proceso fortalecer la gestión documental de la ejecución de la acción de tal manera que se evidencie la subsanación de lo observado por el equipo auditor en su informe de auditoría y aportarlos de manera inmediata a la OCI para evaluar el cierre en julio. 
_______________________________________________
04/05/2020: No se aporta evidencia que permita evaluar el cumplimiento de la acción establecida.
Nuevamente y teniendo en cuenta que la acción se venció en el mes de noviembre de 2019, se exhorta al proceso a priorizar su gestión conforme lo formulado y aportar las evidencias a la OCI de manera urgente.
________________________________
02/04/2020: No se aporta evidencia que permita evaluar el cumplimiento de la acción establecida.
Teniendo en cuenta que la acción se venció en el mes de noviembre de 2019, se exhorta al proceso a priorizar su gestión conforme lo formulado y aportar las evidencias a la OCI de manera urgente.
_______________________________
07/02/2020: Si bien el proceso aporta como evidencia la base de datos de los contratos vigencia 2018 y 2019 de la SGM, de la muestra seleccionada se observa que no se incluyeron todos los contratos y el verificado no tienen toda la información cargada. Conforme lo anterior se recomienda:
a. Revisar y validar la información real de la base de datos
b. Identificar aquellos que se encuentren dentro del periodo de ejecución de la acción
c. Reformular la acción de tal manera que haya coherencia entre la acción y de las responsabilidades de la SGM
d. Dar prioridad alta a la ejecución de la acción
______________________________________
21/01/2020. La Subsecretaría de Gestión de la Movilidad y la Subsecretaría de Gestión Corporativa solicitaron la separación de esta acción. Por lo anterior, faltan las evidencias y justificación de la Subsecretaría de Gestión de la Movilidad y Subsecretaría de Servicios a la Ciudadanía, como conclusión: La acción de mejora NO se ha cumplido.
09/01/2020. Una vez revisadas las evidencias aportadas por las Subsecretarías se encontró:
1. Faltan las evidencias y justificación de la Subsecretaría de Gestión de la Movilidad.
2. Faltan las evidencias y justificación de la Subsecretaría de Servicios a la Ciudadanía.
Conclusión: La acción de mejora NO se ha cumplido
05/07/2019
Los procesos a través del radicado SDM-SPM-119081-2018, solicita la reprogramación de la acción para el 30/11/2019, con la siguiente justificación:  "...Teniendo cuenta el rediseño institucional y el cambio que se ha venido presentando en el personal designado para la realización de las actividades de supervisión...".
_________________________
26/06/2019
Seguimiento realizado por la profesional Vieinery Piza
El área no aporta evidencia.
Conclusión: La acción de mejora NO se ha cumplido
_________________________________
31/05/2019
Seguimiento realizado por la profesional Vieinery Piza
El área no aporta evidencia.
Conclusión: La acción de mejora NO se ha cumplido</t>
  </si>
  <si>
    <t xml:space="preserve">27/08/2020: El proceso aporta como evidencia : El 13/08/2020 se remitió correo para los responsables de los controles en la matriz de riesgos de soborno con el fin de realizar seguimiento a la metodología establecida a través del monitoreo con corte a agosto de 2020. (1ra. línea de defensa).  El proceso publica el monitoreo del mapa de riesgos de soborno Versión 1.0 con corte al 31/08/2020, el cual puede consultarse en la web en la ruta:  https://www.movilidadbogota.gov.co/web/transparencia y en la intranet en la ruta:  https://intranetmovilidad.movilidadbogota.gov.co/intranet/Gestión%20de%20los%20Riesgos.  Con lo anterior se evidencia la gestión realizada por la OAPI, con el fin de subsanar la situación encontrada en auditoría interna del Sistema de Gestión Antisoborno. El proceso anexa el monitoreo del mapa de riesgos de soborno Versión 1.0 con corte al 31 de agosto-2020. (Ver Anexo 1).por lo cual no se procede a realizar el cierre de la misma.  RECOMENDACION: Cerrar la acción y excluirla del PMP. </t>
  </si>
  <si>
    <t>AUDITORÍA EXTERNA SGC 2020</t>
  </si>
  <si>
    <t xml:space="preserve">Mantener presente la importancia del control documental: adecuado diligenciamiento de formatos: no olvidar diligenciar todos los campos y siempre usar las versiones actuales. </t>
  </si>
  <si>
    <t>Incumplimiento del requisito 7.5 de la norma ISO 9001:2015</t>
  </si>
  <si>
    <t>Falta de concientización de los colaboradores sobre el control documental y el dilgenciamiento adecuado de los documentos.</t>
  </si>
  <si>
    <t xml:space="preserve">Realizar evaluación con base en la socialización efectuada a los colaboradores sobre la gestión documental explicando: utilización de las versiones vigentes, características para el diligenciamiento de formatos, incumplimientos y consecuencias </t>
  </si>
  <si>
    <t>(No. De colaboradores que responden evaluación con puntaje ≥80/No. Total de colaboradores socializados que responden la encuesta)*100</t>
  </si>
  <si>
    <t>Procesos con nota orientadora   actualizada en Intranet</t>
  </si>
  <si>
    <t>Monitorear y generar informes con recomendaciones de mejora a los procesos, en relación con el control documental</t>
  </si>
  <si>
    <t>Informe de monitoreo con recomendaciones de mejora sobre el control documental</t>
  </si>
  <si>
    <t xml:space="preserve">Fortalecer la trazabilidad de los riesgos identificados frente a los objetivos de calidad de la entidad. </t>
  </si>
  <si>
    <t>Incumplimiento del requisito 6.1 de la norma ISO 9001:2015</t>
  </si>
  <si>
    <t xml:space="preserve">Al realizar la identificación de los riesgos, se asumió que el objetivo de calidad faltante quedaba incluido dentro del riesgo “Incumplimiento de requisitos al ejecutar un trámite o prestar un servicio a la ciudadanía con el propósito de obtener un beneficio propio o para un tercero” </t>
  </si>
  <si>
    <t>Actualizar la metodología para la administracción, identificación, tratamiento y seguimiento de los riesgos de gestión y corrupción institucionales, donde se determine que el análisis se realice sobre los objetivos estrategicos y de calidad.</t>
  </si>
  <si>
    <t>1 Metodología</t>
  </si>
  <si>
    <t>Oportunidad de Mejora Considerar construir un procedimiento el Anexo Técnico de Soporte y Mantenimiento que actualmente forma parte del contrato 20191813</t>
  </si>
  <si>
    <t>Inoportunidad con el Procedimiento al anexo tecnico del contrato 2019-1813</t>
  </si>
  <si>
    <t xml:space="preserve">¿Por qué?: ¿El Anexo Técnico del contrato 2019-1813 garantiza la gestión, administración y operación continua de la plataforma de TIC de la entidad?
 – Con el Anexo técnico del contrato 2019-1813 La OTIC realiza el cumplimiento y seguimiento contractual de la gestión, administración y operación continua de su plataforma de TIC y de los sistemas de información, dándole continuidad a la atención de requerimientos, mantenimientos preventivos, soporte técnico a usuarios y gestión operativa integral de la infraestructura de tecnología para el normal funcionamiento de la SDM en todas sus Sedes y se emitió el Procedimiento al anexo Técnico del Contrato.
</t>
  </si>
  <si>
    <t xml:space="preserve">Implementar un procedimiento al  Anexo Técnico de Soporte y Mantenimiento que actualmente forma parte del contrato 2019-1813.
</t>
  </si>
  <si>
    <t>1 Procedimiento Estandarizado con el SIC</t>
  </si>
  <si>
    <t>Incluir en la Intranet una nota orientadora en el encabezado de cada proceso frente a la consulta de documentos y diligenciamiento de formatos</t>
  </si>
  <si>
    <t>076-2020</t>
  </si>
  <si>
    <t>077-2020</t>
  </si>
  <si>
    <t>Efectuar seguimiento a la eficacia de la acciones planeadas para mejorar el mapa de riesgos de corrupción y su información, asegurando el diligenciamiento completo de la matriz de riesgos y su monitoreo</t>
  </si>
  <si>
    <t xml:space="preserve">07/09/2020: El proceso aporta como evidencia: Correo enviado el 26 de agosto de 2020  a los directivos y al equipo técnico, solicitando realizar el reporte del monitoreo de los riesgos de corrupción y de gestión a corte 31 de agosto/20, de igual manera se habilita carpeta en drive para que se carguen las evidencias de los riesgos.  La OAPI realiza el seguimiento de las acciones implementadas realizando la retroalimentación pertinente a las dependencias y verificando el diligenciamiento completo del mapa de riesgos de corrupción y de gestión con respecto a los controles existentes y las acciones de tratamiento del riesgo residual y el 05/09/2020 se publica el monitoreo del mapa de riesgos de corrupción y de gestión con corte al 31/08/2020, el cual puede consultarse en la web en la ruta:  https://www.movilidadbogota.gov.co/web/transparencia  
y en la intranet en la ruta: https://intranetmovilidad.movilidadbogota.gov.co/intranet/Gestión%20de%20los%20Riesgos  RECOMENDACION: Cerrar la acción y excluirla del PMP.
</t>
  </si>
  <si>
    <t>Julie Andrea Martinez Mendez</t>
  </si>
  <si>
    <t>07/09/2020, Seguimiento realizado por Julie Andrea Martínez,  Se evidencio el directorio de colaboradores de la SDM en pagina web "3. Estructura Organica y Talento Humano  se genero  el link https://sideap.serviciocivil.gov.co/sideap/publico/directorio/buscar.xhtml?cid=3&amp;jfwid=ae58911bfa3b6821824dd802b45f:8. 
de acuerdo con lo informado se realiza la actualización de acuerdo con las novedades contractuales los 5 dias habiles siguientes al mes.  Se puede evidencia que se cumplio con la actualización  programada.
Se evidencio el reporte de 07/09/2020 donde se evidencia 488  funcionarios registrados , la planta actual es de 531 sin embargo provistos son los 488.</t>
  </si>
  <si>
    <t>07/09/2020 seguimiento realizado por Julie Andrea Martinez. Se realizo aleatoriamente la revision de 3 funcionarios, el Dra Ligia Stela Rodriguez Hernandez, el Dr. Diego Nairo Useche Rueda y la Dra. Ana Maria Martinez Osorio.los cuales se encuentran registrados en el  link establecido. En este mismo sentido se puede evidenciar el reporte con fecha 07/09/2020 que existe registrados los 488 funcionarios provistos. Se evidencia el cumplimiento del indicador (488/488).</t>
  </si>
  <si>
    <t>07/09/2020 Seguimiento realizado por Julie Andrea Martínez, Se evidencias dos listados de 45 personas que suministro el area el primero con fecha al 31 de julio en el cual se evidencia que 21 personas no cuentan con publicacion, el segundo con fecha 15 de agosto en el que solo faltan 7 funcionarios por publicacion. Se puede concluir que se realizo la depuracion del listado de funcionarios que no contaban con publicacion. Se escogieron 5 personas aleatoriamente para confirmar la publicacion Jonny Vasquez, Sergio Martinez, Rafael Gonzalez, Alejandra Rojas, Paula Arenas. 
Se puede evidenciar que  se reviso, depuro y actualiz  el listado de los funcionarios de Libre Nombramiento y Remoción (LNR), con el fin de identificar quienes no cuentan con la publicación, identificando que hacen falta 7 .  El área a enviado los correos respectivos sin embargo no ha sido posible llegar al 100%</t>
  </si>
  <si>
    <t>07/09/2020 Se evidencia el memorando No. SDM-SGC-86986 DE 2020, del 17 de junio del 2020 en el que se explica los pasos para la actualizacion de la Declaracion de Bienes y Rentas.</t>
  </si>
  <si>
    <t xml:space="preserve">Seguimiento realizado el 08/09/2020
La dependencia remitio como evidencia, las gestiones adelantadas  para el cumplimeinto de la acción (corresos electrónicos) y la matriz de cumplimeinto actualziada y publicada. 
CONCLUSION: Se evidencia el cumplimiento de la acción y del indicador.
RECOMENDACION. CERRAR la acción y excluirla del PMP  
Seguimiento realizado el 10/08/2020
Acción en ejecución. 
Seguimiento realizado el 07/07/2020
Acción en ejecución. </t>
  </si>
  <si>
    <t xml:space="preserve">Seguimiento realizado el 08/09/2020
La dependencia remitio como evidencia,de la gestión MEMORANDO SDM-DC 128270 DE 2020, en donde se imparten lineamientos para la Contratación Estatal en el marco de la emergencia decretado por el gobierno nacional en virtud del Covid 19. el memorando se dividio en tres partes;  Preguntas y respuestas,  Recomendaciones y  Cuadro del marco normativo, comunicando los cambios en la normatividad aplicable al proceso de contratación por la emergencia sanitaria decretada por el gobierno Nacional  - COVID 19. 
Se evidencia cumplimiento del Indicador: Memorando  expedido y socializado mediante el correo de comunicación Interna de la entidad y de la acción.
CONCLUSION. ACCION CERRADA
RECOMENDACION: Cerar la acción y excluirla del PMP.
Conclusión:  Teniendo en cuenta que se desarrolló la acción propuesta, se evidencia el cumplimiento del respectivo indicador atacando la causa raíz del hallazgo.
ovid 19;LA 
Seguimiento realizado el 10/08/2020
Acción en ejecución. 
Seguimiento realizado el 07/07/2020
Acción en ejecución. </t>
  </si>
  <si>
    <t xml:space="preserve">La causa raíz identificada en el formato de análisis de causa, no es la misma que se registra en el formato de PMP. </t>
  </si>
  <si>
    <t>No se consideró pertinente realizar la precisión de que la información registrada en el formato PM debe ser el resultado final del análisis de causa raíz, en los documentos vinculados al proceso (Procedimiento, instructivo y formato)</t>
  </si>
  <si>
    <t>Procedimiento actiualizado y publicado.</t>
  </si>
  <si>
    <t>Socializar los cambios del procedimiento al equipo técnico de gestión y desempeño institucional y a los auditores de la OCI que asesoran el procesos de planes de mejoramiento por proceso.</t>
  </si>
  <si>
    <t>Socialización Realizada</t>
  </si>
  <si>
    <t>078-2020</t>
  </si>
  <si>
    <t>07/09/2020: Mediante Memorando SDM DAC 120097 la DAC remite justificación, memorando dirigido a la OAPI y correo, evidenciando de esta manera el cumplimiento de la acción propuesta. Por lo cual se cierra la acción.</t>
  </si>
  <si>
    <t>Revisar, actualizar y publicar  el procedimiento para la formulación de planes de mejoramiento, dejando claro y explicito la importancia de que haya  coherencia entre la causa raiz y el formato  PV01-PR01-F01.</t>
  </si>
  <si>
    <t>04/09/220: Se aporta como evidencia las actas de las sesiones realizadas por la SGM con los supervisores de los contratos en los meses de abril, julio y octubre de 2019, asi como las convocatorias a través de las cuales se cita a reunión. Teniendo en cuenta que las evidencias aportadas para la accion 6 de este mismo hallazgo permiten evidenciar que se subsano lo observado en el informe de auditoria interna, se procede a cerrar la accion  y excluirla del PMP.
No obstante se recomienda al proceso fortalecer la gestión documental sobre la ejecución de las acciones de mejora formuladas, por cuanto las actas de julio y octubre si bien demuestran los ejercicios que se hacen de manera trimestral, no permite evaluar con especificidad que en el desarrollo de la reunión se haya hecho seguimiento al avance de los reportes de ejecución de los procesos contracturales cargados en Secop II.
________________________________
08/07/2020: Si bien se aporta como evidencia la gestión adelantada respecto al cargue de los soportes de ejección de los contratos registrados a través de la Plataforma SIVICOF II en la vigencia 2019, se precisa que la acción establecida hace referencia a "Realizar seguimientos trimestrales a la información de los contratos registrados en el SECOP II".
Conforme lo anterior la evidencia no da cuenta de manera integral de la ejecución de la acción por lo cual no procede el cierre de la misma. De acuerdo a  lo anteriormente expuessto  y teniendo en cuenta que el vencimiento de la misma estaba previsto para noviembre de 2019 y que desde seguimientos anteriores se habia generado alertas desde la OCI para ejecutarla conforme lo formulado, se solicita al proceso realizar de manera prioritaria la gestión correspondiente, de conformidad con lo establecido en el Procedimiento para la Formulación y Seguimiento de Planes de Mejoramiento (Código: PV01- PR01) Version 2.0
___________________________________________
04/05/2020: No se aporta evidencia que permita evaluar el cumplimiento de la acción establecida.
Nuevamente y teniendo en cuenta que la acción se venció en el mes de noviembre de 2019, se exhorta al proceso a priorizar su gestión conforme lo formulado y aportar las evidencias a la OCI de manera urgente.
________________________________
02/04/2020: No se aporta evidencia que permita evaluar el cumplimiento de la acción establecida.
Teniendo en cuenta que la acción se venció en el mes de noviembre de 2019, se exhorta al proceso a priorizar su gestión conforme lo formulado y aportar las evidencias a la OCI de manera urgente.
________________________________
07/02/2020: Si bien el proceso aporta como evidencia la base de datos de los contratos vigencia 2018 y 2019 de la SGM, de la muestra seleccionada se observa que no se incluyeron todos los contratos y el verificado no tienen toda la información cargada. Conforme lo anterior se recomienda:
a. Revisar y validar la información real de la base de datos
b. Identificar aquellos que se encuentren dentro del periodo de ejecución de la acción
c. Reformular la acción de tal manera que haya coherencia entre la acción y la meta definida
d. Dar prioridad alta a la ejecución de la acción
______________________________________
21/01/2020. En atención al Memorando SDM-SSC-9742-2020, se separa a la Subsecretaría de Gestión de la Movilidad de las demás Subsecretarías, por lo anterior faltan las evidencias y justificación de la Subsecretaría de Gestión de la Movilidad y Subsecretaría de Servicios a la ciudadanía.
Conclusión: La acción de mejora NO se ha cumplido.
09/01/2020. Una vez revisadas las evidencias aportadas por las Subsecretarías se encontró:
1. Faltan las evidencias y jusficación de la Subsecretaría de Gestión de la Movilidad.
Conclusión: La acción de mejora NO se ha cumplido
05/07/2019
Los procesos responsables solicitan la reprogramación de las acciones para el día 30/11/2019, debido al alto volumen de contratos que se deben revisar por cada una de las dependencias de la entidad.</t>
  </si>
  <si>
    <t>18/08/2020: La SA remite alcance a solicitud de cierre de acciones_SDM SA 104539, adjuntando las evidencias pendientes para el cierre. Se encuentra concordancia y se cierra la acción.
3/7/2020 Seguimiemto realizado por carlos arturo serrano .Mediante memorando No. SDM-SA 81148 - 2020 la Subdirección Administrativa solicito reprogramacion , para el 30 junio  de 2020. 23/05/202023/05/2020.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t>
  </si>
  <si>
    <t>18/08/2020: la Subdirección Administrativa remitió el oficio SDM-SA -106409- 2020 informando la gestión adelantada y allegando el formato PA01-PR13-F03-LISTA-VERIF-INSTALAC-V.2.0-08072020 ajustado, evidenciando que se dió cumplimiento a la acción propuesta; por lo anterior se cierra la acción.</t>
  </si>
  <si>
    <t>Agosto</t>
  </si>
  <si>
    <t>04/09/2020: Seguimiento realizado por María Janneth Romero M:
El proceso aporta como evidencia los instrumentos: Banco terminologico y Tablas de Control de Acceso. Teniendo en cuenta que los mismos serán sometidos aprobación en el marco de la sesión extraordinaria del Cómite Interno de Archivo  previsto para el 10/09/2020,  el cumplimiento integral de la acción será evaluada en el seguimiento a realizar a corte de septiembre de 2020. Situación que es justificada a través de correo electrónico de fecha 03/09/2020
Se precisa que el instrumento Modelo de Requisitos. fue presentado y aprobado a través del  Acta del Comité Interno de Archivo - Sesión 01 de 2020 (29/01/2020)
______________________________________
08/07/2020:  Seguimiento realizado por María Janneth Romero M:
Conforme la traza de la gestión adelantada por la 1A. LÍnea de Defensa en el II trimestre de la vigencia indicada a continuación, se mantiene  el nivel de ejecución así:
Modelo de Requisitos: Cumple 100%
Banco terminológico de series y subseries: Avance del 25%
Tablas de control de acceso a los documentos: Avance 50%
Lo anterior en razón a que si bien se aporta nueva evidencia del avance del entregable Banco Terminologico SDM, este aún es un documento borrador, por lo cual se manitene lo indicado en seguimientos anteriores de la OCI respecto a:
"Banco terminológico de series y subseries:  Nuevamente el proceso indica que  para iniciar esta gestión se requiere contar con las TRD y el Cuadro de Clasificación Documental actualización para la definición del banco, no obstante lo anterior se aporta como evidencia el borrador del documento BANCO TERMINOLOGICO SECRETARIA DISTRITAL DE MOVILIDAD 2020  Avance del 25%"
______________________________________________
26/06/2020: Seguimiento realizado por María Janneth Romero M:
A través de radicado SDM-SA-86479-2020 de fecha 16/06/2020 de fecha 16/06/2020, la SA solicito la reprogramación de esta accion, con la siguiente justificación: "Con corte al 10 de junio de 2020 se cuenta con avance acumulado del 60,5% en la elaboración de los dos instrumentos faltantes, no obstante, el insumo principal para su elaboración son las Tablas de Retención Documental la cuales pasarán el 17 de junio de 2020 a la aprobación del Comité Interno de Archivo, por lo anterior, es necesario esperar su aprobación para tomar este instrumento de insumo y así continuar con la
elaboración Banco Terminológico y las Tablas de Control de acceso, sin embargo, dada la fecha de cierre, no
es posible contar con éstos para la fecha establecida."
Conforme lo anterior se atiende positivamente esta solicitud y se procede a ralizar el ajuste en el plan consolidado con corte junio de 2020 a publicarse en julio. (Radicado SDM-OCI- 93686-2020)
De igual manera se realizan las siguientes recomendaciones:
Teniendo en cuenta que esta reprogramación corresponde a la 4ª. realizada desde la formulación de la acción (2018); se recomienda al proceso adelantar de manera prioritaria la gestión que permita garantizar su ejecución dentro del nuevo plazo establecido. 
Se recomienda para futuras ocasiones tener en cuenta los lineamientos establecidos en el Procedimiento para la Formulación y Seguimiento de Planes de Mejoramiento (Código: PV01- PR01 Versión: 2.0) cuando se trate de reprogramaciones por más de 2 ocasiones.
______________________________
29/05/2020: Seguimiento realizado por María Janneth Romero M:
El proceso a través del radicado SDM-SA -80213-2020, aporta evidencia del avance en la ejecución de la acción; específicamente respecto al Modelo de Requisitos. Una vez verificada la evidencia, la cual corresponde al Acta del Comité Interno de Archivo - Sesión 01 de 2020, se observa en el desarrollo del tema 5 la siguiente anotación: "Con el fin de dar continuidad al CIA, se deja esta inquietud como compromiso del presente CIA y se somete a votación la aprobación del MOREQ, por parte de los integrantes del Comité Interno de Archivo, se reciben 6 votos a favor y ninguno en contra, en virtud de lo anterior, se aprueba el Modelo de Requisitos MOREQ". Conforme la evidencia aportada y la valoración realizada por la OCI se cumple al 100% este componente de la acción, con lo cual de manera integral ésta tendría el siguiente comportamiento:
Modelo de Requisitos: Cumple 100%
Banco terminológico de series y subseries: Avance del 25%
Tablas de control de acceso a los documentos: Avance 50%
Ejecución Promedio: 58,33%
_______________
06/04/2020: Seguimiento realizado por María Janneth Romero M:
Modelo de Requistos:  Se aporta como  evidencia de ejecución: PDF 1. MOREQ, 2 Acta de Aprobación AB, 3. RadicadoSisDisArchivos, 4. Memorando Moreq-OTIC y 5. Acta Comite Archivo - 23122018,  lo anterior  correspondiente a la gestión reportada en el IV Trimestre del 2019; y Acta del Comité Interno del 29/01/2020,  con la cual se complementa las acciones realizadas a través del cumplimiento de los compromisos establecidos en la sesión extraordinaria de diciembre;  no obstante lo anterior en las dos actas aportadas,  no se evidencia la aprobación de éste instrumento. Por lo anterior se mantiene la calificación de  Avance del 50%
Banco terminológico de series y subseries:  Nuevamente el proceso indica que  para iniciar esta gestión se requiere contar con las TRD y el Cuadro de Clasificación Documental actualización para la definición del banco, no obstante lo anterior se aporta como evidencia el borrador del documento BANCO TERMINOLOGICO SECRETARIA DISTRITAL DE MOVILIDAD 2020  Avance del 25%
Tablas de control de acceso a los documentos: Se aporta matriz en excel TABLA CONTROL ACCESO vr preliminar, si bien el proceso indica que se trata de una primera versión que contien por dependencia las series y subseries con su respectiva clasificación de información, al igual que en el seguimiento del IV Trimestre del 2019 no se aporta el mecanismo a través del cual se aprueba este instrumento. Por lo anterior se mantiene el Avance 50% de cumplimiento
Conforme lo anterior el nivel de ejecución promedio es del  41,6%
Si bien la gestión adelantada se reporta como avance de  ejecución es importante tener en cuenta la meta formulada y el plazo de ejecución, con el fin de implementar las acciones pertinentes que permitan garantizar su cumplimiento de conformidad con lo formulado.
Se precisa que la solicitud de reprogramación fue atendida en el mes de febrero, por lo cual el Plan consolidado publicado en desde ese mes tiene ya la nueva fecha del 30/06/2020.
__________________
10/10/2019: Seguimiento realizado por María Janneth Romero M:
Se aporta como evidencia:
Modelo de Requistos:  Si bien se aporta la documentación de la gestión adelantada, la formulación de la acción hace referencia a la formulación y  aprobación del Instrumento, aprobación que aún se encuentra en proceso de conformidad con lo indicado en el acta de reunión de fecha 23/12/2019 correspondiente a la sesión del Comité Interno de Archivo -  Sesión extraordinaria 03 de 2019, en donde se establecen compromisos previos a la aprobación. Avance 50%
Banco terminológico de series y subseries:  De acuerdo a lo indicado por el proceso, para iniciar esta gestión se requiere contar on las TRD y el Cuadro de Clasificación Documental actualización para la definición del banco. Avance 0%
Tablas de control de acceso a los documentos: Se aporta matriz en excel TABLA CONTROL ACCESO vr preliminar, si bien el proceso indica que se trata de una primera versión que contien por dependencia las series y sbseries con su respectiva clasificación de información, no se aporta el mecanismo a través del cual se aprueba este instrumento. Avance 50%
Si bien la gestión adelantada se reporta como avance de  ejecución es importante tener en cuenta la meta formulada y el plazo de ejecución, con el fin de implementar las acciones pertinentes que permitan garantizar su cumplimiento de conformidad con lo formulado.
________________________________________________
08/01/2020: Seguimiento realizado por María Janneth Romero M:
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
De acuerdo a lo anteriormente expuesto y teniendo en cuenta que es la primera reprogramación de  esta acción se recomienda a la Subdirección Administrativa adelantar la gestión pertinente, de tal manera que se de cumplimiento estricto dentro del nuevo plazo establecido.
______________________________________________
18/12/2019:  Seguimiento realizado por María Janneth Romero M
Se solicita reprogramación de la acción para el 30/06/2019, teniendo en cuenta que se observa un posible error de digitación en la nueva fecha propuesta, se invita al proceso a dar claridad en la fecha. No obstante lo anterior, con los argumentos expuestos asi como con el avance evidenciado de la gestión adelantada por la entidad para dar cumplimiento a la acción establecida, se considera viable la reprogramación para la vigencia 2020. Queda pendiente la confirmación de la fecha para hacer el ajuste correspondiente en el plan de mejoramiento
___________________________________________
10/10/2019: Seguimiento realizado por María Janneth Romero M:
Se aporta como evidencia los cronogramas de elaboración Tabla de Retención Documental Etapas 1, 2 y 3, no obstante la acción formulada corresponde a: "Elaborar los siguientes instrumentos archivísticos: Modelo de requisitos para la gestión de documentos electrónicos, Banco terminológico de series y subseries, Tablas de control de acceso a los documentos";  si bien la gestión adelantada se reporta como avance de  ejecución es importante tener en cuenta la meta formulada y el plazo de ejecución, con el fin de implementar las acciones pertinentes que permitan garantizar su cumplimiento de conformidad con lo formulado.
________________________________________________
08/07/2019: Seguimiento realizado por María Janneth Romero M:
No se aporta evidencia del avance de ejecución de la acción establecida. Se recomienda tener en cuenta que si bien la acción se encuentra dentro del periodo de ejecución, es importante implementar los controles y monitoreos pertinentes con el fin de garantizar el cumplimiento dentro de los términos establecidos.
Nivel de Ejecución 0%
___________________________________
15/04/2019: Seguimiento realizado por María Janneth Romero M:
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
Nivel de Ejecución 0%</t>
  </si>
  <si>
    <t xml:space="preserve">17/09/2020: El proceso aporta como evidencia el link de la publicación actualizada de los lineamiento pedagógicos https://intranetmovilidad.movilidadbogota.gov.co/intranet/sites/default/files/2020-09-07/lineamientos-pedagogicos-finales.-4-de-septiembre-.-firmas-2.pdf, el pantallazo de la socialización realizada a los directivos del lineamiento, y el pantallazo de la publicación en comunicación interna delos lineamientos pedagógicos, de acuerdo con lo anterior, se evidencia la gestión para realizar el cierre de la acción. RECOMENDACION: Cerrar la acción y excluirla del PMP. </t>
  </si>
  <si>
    <t>30/09/2020: De conformidad con las evidencias aportadas por el proceso a través de correo electrónico de fecha 30/09/2020 relacionadas con los email de solicitud de publicación,  socialización del procedimiento y el video que fue compartido a la OCI de la sesión de ésta socialización, la justificación realizada por el mismo y la validación realizada a la información publicada en la intranet de la entidad (https://intranetmovilidad.movilidadbogota.gov.co/intranet/PM02) se verifica que se da cumplimiento de manera integral a la acción formulada.
Por lo anteriormente expuesto y si bien se dio cumplimiento de manera extemporanea, se procede a cerrar la acción y exluirla del PMP
___________________________
07/09/2020: Si bien se aporta como evidencia la gestión realizada por el proceso (Correos electrónicos de envío a revisión y procedimiento y formatos para el desarrollo de las Auditorías en seguridad vial), y se indica en la justificación que "Estos documentos se remitieron para revisión de la Oficina Asesora de Planeación Institucional, recibiendo observaciones y remitiendo para nueva revisión"
Se evidencia que la gestión adelantada se encuentra fuera de los terminos establecidos para la ejecución de la acción y aun asi no se esta cumpliendo, por lo que se solicita al proceso dar prioridad en la ejecución de lo formulado.
_____________________________________
07/07/2020: No se aporta evidencia de la ejecución de la acción; conforme lo anterior y teniendo en cuenta que el vencimiento de la misma estaba previsto para  mayo y que desde seguimientos anteriores se habia generado alertas desde la OCI para ejecutarla conforme lo formulado, se solicita al proceso realizar de manera prioritaria la gestión correspondiente, de conformidad con lo establecido en el Procedimiento para la Formulación y Seguimiento de Planes de Mejoramiento (Código: PV01- PR01) Version 2.0
04/05/2020: No se aporta evidencia del avance en la ejecución de esta accion, por lo que se recomienda documentar de manera integral la gestión realizada en cumplimiento de lo formulado; lo anterior teniendo en cuenta que el plazo de terminación es en mayo.</t>
  </si>
  <si>
    <t xml:space="preserve">30/09/2020: Una vez analizadas las evidencias   aportadas del hallazgo No. 17 se encontró que se socializó el Modelo Integrado de Planeación y Gestión (MIPG) y sus dimensiones a los servidores de la Dirección de Planeación de la Movilidad y sus subdirecciones, por lo tanto, cumplió con la acción propuestas se da recomendación del cierre de la acción
</t>
  </si>
  <si>
    <t xml:space="preserve">Aida Nelly Linares </t>
  </si>
  <si>
    <t>06/10/2020 Revisadas las evidencias aportadas por la DIM, se evidencia que se actualizaron y socializaron los procedimientos: PE04-PR01, PE04-PR02 y PE04-PR03, los cuales fueron   publicados a través de la Oficina de Comunicación interna, por lo anterior se da concepto de cierre del hallazgo 020 -2020 acción 1</t>
  </si>
  <si>
    <t xml:space="preserve">Seguimiento realizado el 07/10/2020. 
La dependencia no remitio evidencia. la acción venció el 30/09/2020   
CONCLUSION: ACCION ABIERTA 
Seguimiento realizado el 08/09/2020. 
Accion en ejecución.   
CONCLUSION: ACCION ABIERTA 
Seguimiento realizado el 10/08/2020
La Dirección de Contratación mediante radicado SGJ-DC- 108732 -2020, solicita la reprogramación de los hallazgos 115-2018 acción 2, 138-2018 acción 1; Reprogramación y reformulación 029-2019 acción 3, 005.2020 y reprogramación de los hallazgos 030-2019 Acción 5 ,  001-2020 Acción 1 .
La Oficina de COntrol Interno, mediante radicado SDM- OCI-116872 -2020, considera que solo procede la reprogramación para los hallazgos   20-2019 Acción 5 ,  001-2020 Acción 1, para las siguientes fechas  31/12/2020 y 30/09/2020, respectivamente.
Para los hallazgos 029-2019 acción3, 005.2020, se debe adjuntar analísis de causas. 
Para los hallazgos 115-2018 acción 2; 138-2018 acción 1, para porceder a lo solicitado se debe realizar una mesa técnica.
En conclusión, para el hallazgo que nos ocupaLa Oficina de Control interno, teniendo en cuenta que la dependencia ha avanzado en la ejecución de la acción, accede a la solicitud, en consecuencia, la fecha de vencimiento queda para el día 30/09/2020.    
RECOMENDACION: REPROGRAMADA 
Seguimiento realizado el 07/07/2020
La dependencia remite evidencias que se  encuentra realizando los ajustes a todo el manual de contratación.
La  OCI,  evidencia gestión por parte de la dependencia, es importante determinar que la acción en la actualidad se encuentra vencida por lo tanto se requiere que la misma sea reprogramada. 
CONCLUSION: Accion abierta y plazo de ejecución vencido. 
Seguimiento realizado el 08/06/2020
La dependencia no apora evidencia. Se recuerda que la acción se enceuntra vencida desde el 29/02/2020 
ACCION ABIERTA
Seguimiento realizado el  08/05/2020
La dependencia no aporto evidencia.
SEGUIMIENTO REALIZADO EL 07/04/2020
La dependencia  remite las evidencias,  a través de la cual indican que se esta  actualizando el Manual de Contratación en conjunto con la firma de abogados externos VIVERO &amp; ASOCIADOS S.A.S. Afirmación que evidencian a través de correos electrónicos del  05 de marzo y 1 de abril de 2020 los manuales, procedimientos y plantillas que se han utilizado por la Dirección para cada modalidad de contratación.
Se anexo: 1. Correo electrónico enviado a la firma de abogados, 2. Correo electrónico enviado al profesional especializado del área
Finalmente la dependencia solicita  reprogramación para finalizar con el cumplimiento del respectivo indicador atacando la causa raíz del hallazgo.
La OCI,  ha evidenciado avances en el desarrollo de la acción propuesta, sin embargo, se debe precisar que la acción se encuentra vencida, que la fecha de cumplimiento estaba establecida para el día 29 de febrero de 2020, ahora bien  para la reprogramación de la acción se requieres seguir lo establecido en el PV01-PR01 PROCEDIMIENTO PARA LA FORMULACIÓN Y SEGUIMIENTO DE PLANES DE MEJORAMIENTO, en consecuencia no se puede acceder a los solicitado por la dependencia.
CONCLUSION: ACCIÓN ABIERTA  
SEGUIMIENTO REALIZADO EL 09/03/2020
La Dirección de Contratación remite la actualización del Manual de Contratación, pero no se pudo evidenciar el cumplimiento de la acción.
CONCLUSION : Acción abierta   </t>
  </si>
  <si>
    <t xml:space="preserve">Seguimiento realizado el 07/10/2020
La Direción de Representación Judicial, mediante memorando SDM-SGJ-DRJ- 153124 -2020, solicita la reprogramación de la acción. La OCI mediante radicado SDM- OCI- 154407 DE 2020, considera viable la reprogramación, quedando establecida para el día 31/12/2020. 
Recomendación: Modificar la fecha de terminación de la acción para el día 31/12/2020.
ACCIÓN ABIERTA    
Seguimiento realizado el 08/09/2020. 
Acción en ejecución 
CONCLUSION: ACCION ABIERTA 
Seguimiento realizado el 10/08/2020
La Dirección  mediante radicado SGJ-DRJ- 113429 -2020, solicita la reprogramación del hallazgo  007-2020 
La Oficina de COntrol Interno, mediante radicado SDM- OCI-113980 -2020,  considera que  es viable la reprogramación teniendo en cuenta la imposibilidad de aportar las evidencias de cumplimento por encontrarnos en emergencia sanitaria y la cuarentena estricta de la localidad donde se encuentra ubicada la SDM.  se procederá a determinar que la fecha de cumplimento queda para el día 30/09/2020 
REPROGRAMADA- ACCION ABIERTA
Seguimiento realizado el 07/07/2020
Acción en ejecución. 
Seguimiento realizado el 08/06/2020
Acción en ejecución. 
Seguimiento realizado el  08/05/2020
La dependencia no aporto evidencia.
SEGUIMIENTO REALIZADO EL 07/04/2020
Acción en ejecución. 
SEGUIMIENTO REALIZADO EL 09/03/2020
Acción en ejecución </t>
  </si>
  <si>
    <t xml:space="preserve">Seguimiento realizado el 07/10/2020
La Direción de Representación Judicial, mediante memorando SDM-SGJ-DRJ- 145280 -2020, solicita la reprogramación de la acción. La OCI mediante radicado SDM- OCI- 148312 DE 2020, considera viable la reprogramación, quedando establecida para el día 31/12/2020. 
Recomendación: Modificar la fecha de terminación de la acción para el día 31/12/2020.
ACCIÓN ABIERTA    
Seguimiento realizado el 08/09/2020. 
Acción en ejecución 
CONCLUSION: ACCION ABIERTA 
Seguimiento realizado el 10/08/2020
La Dirección  mediante radicado SGJ-DRJ- 116035 -2020, solicita la reprogramación del hallazgo  008-2020 acción 1
La Oficina de COntrol Interno, mediante radicado SDM- OCI-116870 -2020, considera que  es viable la reprogramación teniendo en que el cumplimiento de la misma se supedita a la publicación del POA, en ese orden de ideas, se procederá a determinar que la fecha de cumplimento queda para el día 30/09/2020 
REPROGRAMADA- ACCION ABIERTA
Seguimiento realizado el 07/07/2020
La Dirección de Representación JUdicial, en cumplimiento de la acción propuesta,  Para dar cumplimiento a lo establecido en el Decreto 1069 de 2015 numeral 2.2.4.3.1.2.7 (Indicador de Gestión la prevención del daño antijurídico será considerada como un indicador de gestión y con fundamento en él se asignarán las responsabilidades en el interior de cada entidad), creo una meta dentro de su poa de Gestión la cual es:“Lograr una efectiva participación en los procesos judiciales  y extrajudiciales en los que la SDM interviene, con el fin de garantizar la defensa de los intereses institucionales en las acciones notificadas”, el cual está pendiente de publicación teniendo en cuenta que la presente actualización forma parte de los nuevos poa de Gestión e inversión de la entidad a razón del nuevo plan de desarrollo. 
La  OCI,  evidencia gestión por parte de la dependencia, es importante determinar que la acción vencera el 31 de JUlio,  por lanalizar la viabilidad ,  que la misma sea reprogramada. 
CONCLUSION: Accion abierta  
Conclusión: Se evidencia avance en el cumplimiento del indicador y la  acción propuesta.
Seguimiento realizado el 08/06/2020
Acción en ejecución. 
Acción en ejecución. 
Seguimiento realizado el  08/05/2020
La dependencia no aporto evidencia.
SEGUIMIENTO REALIZADO EL 07/04/2020
Se aporta como evidencia de la gestión realizada por la Dirección de Representación Judicial el  MANUAL DE ADOPCIÓN DE POLÍTICAS DE PREVENCIÓN DEL DAÑO ANTIJURÍDICO en cumplimiento a lo establecido en el Decreto 1069 DE 2015 articulo 2.2.4.3.1.2.5 NUMERAL 1 “Formular y ejecutar políticas de prevención del daño antijurídico”, el cual se encuentra publicado en la Intranet desde el 26 de diciembre de 2019 .
La dependencia presenta  avance en el cumplimiento del indicador y la  acción propuesta., toda vez que hace falta la evidencia relacionada con el cumplimiento de lo normado en  2.2.4.3.1.2.7.; Decreto 839 de 2018 (artículo 16 y 19); Resolución 104 de 2018, expedida por la Secretaria Jurídica, articulo 41 Resolución 058 de 2019, expedida por la SDM, Articulo 12.
CONCLUSION : ACCION ABIERTA
SEGUIMIENTO REALIZADO EL 09/03/2020
Acción en ejecución </t>
  </si>
  <si>
    <t xml:space="preserve">Seguimiento realizado el 07/10/2020
La Dirección de Representación Judicial en cumplimiento del indicador propuesto realizo mesa de trabajo presencial el día 18 de septiembre de 2020 con los responsables de la Dirección de Representación Judicial del trámite de pagos de sentencia, donde se trató el siguiente tema:• Verificación de la existencia de sentencias condenatorias que se encuentren pendientes de pago, o, pendientes de presentar ante el Comité de Conciliación y Defensa Judicial, para determinar la procedencia o no de la acción de repetición.
Se aporta evidencia del acta
CONCLUSION: La OCI evidencia gestión  en el cumplimiento de la acción.
ACCION ABIERTA
Seguimiento realizado el 08/09/2020. 
Acción en ejecución 
CONCLUSION: ACCION ABIERTA 
Seguimiento realizado el 10/08/2020
La Dirección de Representación Judicial, aporta cómo evidencia de  cumplimiento del indicador propuesto,  mesa de trabajo de manera virtual, realizada  el día 27 de julio de 2020 con los funcionarios de la Dirección de Representación Judicial, donde se trataron los siguientes temas
1. Verificación en el Siproj de los aspectos evidenciados en la no conformidad No 1:   2017-2019 de acuerdo a los lineamientos establecidos en el instructivo de Representación Judicial
2. Verificación de la existencia de sentencias condenatorias que se encuentren pendientes de pago, o, pendientes de presentar ante el Comité de Conciliación y Defensa Judicial, para determinar la procedencia o no de la acción de repetición.
3. Verificación de la actualización de la matriz de cumplimiento de las normas vigentes asociadas a la Dirección de Representación Judicial.
4. Seguimiento semestral a las políticas de prevención del daño antijurídico con los abogados de procesos contenciosos administrativos con el fin de evaluar el % de fallos favorables en contra de la SDM.
Conclusión: Se evidencia avance en el cumplimiento del indicador y la  acción propuesta.
ACCION ABIERTA 
Seguimiento realizado el 07/07/2020
La Dirección de Representación JUdicial, en cumplimiento de la acción propuesta,  aporta como evidencia de la Gestión ejecutada convocatoria, lista de asistencia y acta de reunión de la mesa de trabajo realizada de manera virtual el día 28 de mayo de 2020 con los abogados Procesos Contenciosos, relacionada con el cumplimiento de objetivos contractuales allí se trataron temas como: • Verificación de la existencia de nuevos pagos realizados por la Entidad.• Verificación de la existencia de sentencias condenatorias que se encuentren pendientes de pago, o, pendientes de presentar a comité de verificación de la procedencia o no de acción de repetición.• Verificación de la actualización de la matriz de cumplimiento de las normas vigentes asociadas a la Dirección de Representación Judicial.
Conclusión: Se evidencia avance en el cumplimiento del indicador y la acción propuesta.  ACCION ABIERTA
Seguimiento realizado el 08/06/2020
La Dirección de Representación Judicial, en cumplimiento de la acción propuesta remite convocatoria, lista de asistencia y acta de reunión de la mesa de trabajo realizada de manera virtual el día 28 de mayo de 2020,  con los abogados de la dependencia, para verificar los  Pagos de sentencias y acciones de repetición, temas como: 1. • Verificación de la existencia de nuevos pagos realizados por la Entidad. 2.  Verificación de la existencia de sentencias condenatorias que se encuentren pendientes de pago, o, pendientes de presentar a comité de verificación de la procedencia o no de acción de repetición.
Se aporta cómo evidencia citación, acta, listado de asistencia.
Conclusión: Se evidencia avance en el cumplimiento del indicador y la acción propuesta.
ACCION ABIERTA
Seguimiento realizado el  08/05/2020
La Dirección de Representación Judicial, en cumplimiento de la acción propuesta  realizó  mesa de trabajo  de   manera virtual el día 25 de marzo de 2020,  con los abogados Procesos Contenciosos, relacionada con los Pagos de sentencias y acciones de repetición, í se trataron temas como: • Verificación de la existencia de nuevos pagos realizados por la Entidad;  Verificación de la existencia de sentencias condenatorias que se encuentren pendientes de pago, o, pendientes de presentar a comité de verificación de la procedencia o no de acción de repetición.;  Verificación del Estado del Proceso No. 2014-165;  Verificación de la cuantía de las acciones de repetición en cuanto a los valores incorporados en SIPROJ.;.
Conclusión: Se evidencia avance en el cumplimiento del indicador y la  acción propuesta.
ACCION ABIERTA 
SEGUIMIENTO REALIZADO EL 07/04/2020
La dependencia aporta como evidencia, matriz en  Excel , en la que consta los pagos de sentencias efectuados en el año 2019, así como las Actas del Comité de Conciliación, en las cuales se aprobaron las Fichas técnicas de acción de repetición, de TODAS y cada una de las sentencias y procesos contenciosos administrativos adversos a la Entidad, que implicaron erogación económica.
Conclusión: Se evidencia avance en el cumplimiento del indicador y la  acción propuesta.
ACCION ABIERTA
SEGUIMIENTO REALIZADO EL 09/03/2020
Acción en ejecución </t>
  </si>
  <si>
    <t xml:space="preserve">Seguimiento realizado el 07/10/2020. 
No se aporto evidencia, la acción se encuentra vencida desde el 30 de Septiembre de 2020    
CONCLUSION: ACCION ABIERTA 
Seguimiento realizado el 08/09/2020. 
Acción en ejecución 
CONCLUSION: ACCION ABIERTA 
Seguimiento realizado el 10/08/2020
Acción en ejecución. 
Seguimiento realizado el 07/07/2020
Acción en ejecución. </t>
  </si>
  <si>
    <t xml:space="preserve">01/10/2020  seguimiento realizado por Julie Andrea Martinez. de acuerdo con el memorando SDM-OCI - 104644 de 2020 16/07/2012 Se realizó la verificación de las evidencias remitidas a
la Oficina de Control Interno, encontrando coherencia para el cierre
de la acción propuesta, solicitud realizada mediante memorando
SDM_SA 96243 del 8/07/20.
07/09/2020 seguimiento realizado por Julie Andrea Martinez. No se recibio por parte del proceso el reporte mensual de esta actividad, se invita al proceso que debe  cumplir con  los procedimientos en los terminos establecidos.
____
23/05 /2020 seguimiento realizado por carlos arturo serrano avila , mediante memorando No. SDM-SA 267330   la Subdirección Administrativa solicitó reprogramacion para el 30 junio de 2020 
8/1/2020 seguimiento realizado por carlos arturo serrano avila , mediante memorando No. SDM-SA 267330   la Subdirección Administrativa solicitó reprogramacion para el 30 junio de 2020 </t>
  </si>
  <si>
    <t xml:space="preserve">
1/10/2020 Julie ANdrea Martinez .De acuerdo con lo reportado y revisado conjuntamente la acción No 1 del hallazgo 051-2020  se evidenció el seguimiento realizado por el área donde se realizó la actualización de la intranet del componente Gestión Estratégica del Talento Humano en la dirección electrónica: https://intranetmovilidad.movilidadbogota.gov.co/intranet/Talento%20Humano.</t>
  </si>
  <si>
    <t>6/10/2020 se evidencio en el   https://intranetmovilidad.movilidadbogota.gov.co/intranet/Talento%20Humano en las páginas 40 y 41 se evidencian los indicadores de seguimiento para las capacitaciones interinstitucionales e internas, y se definen los criterios para el seguimiento del indicador para cada una, adicionalmente se aplico la  herramienta de acuerdo con la base de datos seguimiento al PIC
07/09/2020 seguimiento realizado por Julie Andrea Martinez. No se recibio por parte del proceso el reporte mensual de esta actividad, se invita al proceso que debe  cumplir con  los procedimientos en los terminos establecidos.</t>
  </si>
  <si>
    <t xml:space="preserve">5/10/2020: La DAC alleja junto a la justificación de cierre, Actas de seguimientos oportunidad de respuesta y Base de datos (Respuestas extemporáneas, Informe Bogotá te escucha y excepciones enero- agosto BTE. Con base en la evidencia allegada, se encuentra concordancia con la acción propuesta y se cierra la acción.
30/06/2020: Mediante memorando SDM-DAC-86902-2020 se solicitó reprogramación de la acción, la cual fue aceptada y comunicada con memorando SDM-OCI - 94722 de 2020.
5/5/2020: Para este corte la dependencia no reportó evidencias de la gestión ya que se encuentra en tiempo para su cumplimiento.
27/02/2020: la DAC allegó justificación mediante Memorando 34102, la OCI reprograma esta acción hasta el 30/06/2020.
31/01/2020: Sobre esta acción la DAC solicitó reformulación; se está a la espera de la justificación que soporte adecuadamente la solicitud.
24/09/2019: La justificación de gestión del hallazgo, viene acompañada de 5 actas (1 Externa del Consejo de Discapacidad y 4 Actas internas adelantadas semanalmente en el mes de agosto de 2019). Pese a la gestión realizada en el mes de agosto, la acción estaba prevista para ser cumplida entre los meses de enero a marzo de 2019. No existe evidencia de reprogramación, se evidencia un gran número de radicados pendientes, en la última acta (30 agosto) de 1670 radicados asignados en el mes, quedan 626 pendientes, lo que representa un 37% de incumplimiento. Así las cosas, no se evidencia cumplimiento de la acción, ni efectividad de la gestión adelantada. Adicionalmente, la acción esta incumplida desde el mes de marzo.
</t>
  </si>
  <si>
    <t>5/10/2020: LA DAC junto a la justificación de solicitud de cierre, allega 1. Actas tratamiento salidas no conformes y Base de datos SNC, con lo cual se videncia cumplimiento de la acción propuesta. Se ncuentra concordancia y se cierra la acción.
30/06/2020: Mediante memorando SDM-DAC-86902-2020 se solicitó reprogramación de la acción, la cual fue aceptada y comunicada con memorando SDM-OCI - 94722 de 2020.
5/5/2020: Para este corte la dependencia no reportó evidencias de la gestión ya que se encuentra en tiempo para su cumplimiento.
27/02/2020: la DAC allegó justificación mediante Memorando 34102, la OCI reprograma esta acción hasta el 30/06/2020.
31/01/2020: Sobre esta acción la DAC solicitó reformulación; se está a la espera de la justificación que soporte adecuadamente la solicitud.</t>
  </si>
  <si>
    <t>5/10/2020: La DAC allega justificación y  Acta socialización SGC Lider del proceso donde relacionan las distintas reuniones que se adelantaron frente al tema propuesto. Se encuentra evidencia del cumplimiento de la acción propuesta y se cierra dicha acción.</t>
  </si>
  <si>
    <t>5/10/2020: La DAC allega justificación y  el memorando SDM-SSC-141950-2020, donde se solicita información rlacionada con la consulta de contratos del personal vinculado a cursos. Se encuentra evidencia del cumplimiento de la acción propuesta y se cierra dicha acción.</t>
  </si>
  <si>
    <t>24/09/2020: Seguimiento realizado por María Janneth Romero M:
A través del memorando SDM-SA-142311-2020, la Subdirección Administrativa solicita el cierre de la acción, aportando como evidencia el Acta 03 de la sesión extraordinaria llevada a cabo el 10/09/2020 del Comite Interno de Archivo. en la cual se observa la aprobación del Banco Terminologico de series y subseries y la Tabla de control de acceso de documentos. Lo anterior aunado a que en mayo se aporto el  Acta del Comité Interno de Archivo - Sesión 01 de 2020 en la cual se aprobo el MOREQ; se procede a evaluar la evidencia aportada, la cual fue complementada a través de correo electrónico de fecha 24/09/2020 con los tres instrumentos archivisticos definitivos, observándose que se da cumplimiento con lo formulado, con el siguiente nivel de ejecución. 
Modelo de Requisitos: Cumple 100%
Banco terminológico de series y subseries: Avance del 100%
Tablas de control de acceso a los documentos: Avance 100%
Conforme lo anterior se procede a realizar el cierre de la acción y a excluirla del mismo.
 ______________________________
04/09/2020: Seguimiento realizado por María Janneth Romero M:
El proceso aporta como evidencia los instrumentos: Banco terminologico y Tablas de Control de Acceso. Teniendo en cuenta que los mismos serán sometidos aprobación en el marco de la sesión extraordinaria del Cómite Interno de Archivo  previsto para el 10/09/2020,  el cumplimiento integral de la acción será evaluada en el seguimiento a realizar a corte de septiembre de 2020. Situación que es justificada a través de correo electrónico de fecha 03/09/2020
Se precisa que el instrumento Modelo de Requisitos. fue presentado y aprobado a través del  Acta del Comité Interno de Archivo - Sesión 01 de 2020 (29/01/2020)
______________________________________
08/07/2020:  Seguimiento realizado por María Janneth Romero M:
Conforme la traza de la gestión adelantada por la 1A. LÍnea de Defensa en el II trimestre de la vigencia indicada a continuación, se mantiene  el nivel de ejecución así:
Modelo de Requisitos: Cumple 100%
Banco terminológico de series y subseries: Avance del 25%
Tablas de control de acceso a los documentos: Avance 50%
Lo anterior en razón a que si bien se aporta nueva evidencia del avance del entregable Banco Terminologico SDM, este aún es un documento borrador, por lo cual se manitene lo indicado en seguimientos anteriores de la OCI respecto a:
"Banco terminológico de series y subseries:  Nuevamente el proceso indica que  para iniciar esta gestión se requiere contar con las TRD y el Cuadro de Clasificación Documental actualización para la definición del banco, no obstante lo anterior se aporta como evidencia el borrador del documento BANCO TERMINOLOGICO SECRETARIA DISTRITAL DE MOVILIDAD 2020  Avance del 25%"
______________________________________________
26/06/2020: Seguimiento realizado por María Janneth Romero M:
A través de radicado SDM-SA-86479-2020 de fecha 16/06/2020 de fecha 16/06/2020, la SA solicito la reprogramación de esta accion, con la siguiente justificación: "Con corte al 10 de junio de 2020 se cuenta con avance acumulado del 60,5% en la elaboración de los dos instrumentos faltantes, no obstante, el insumo principal para su elaboración son las Tablas de Retención Documental la cuales pasarán el 17 de junio de 2020 a la aprobación del Comité Interno de Archivo, por lo anterior, es necesario esperar su aprobación para tomar este instrumento de insumo y así continuar con la
elaboración Banco Terminológico y las Tablas de Control de acceso, sin embargo, dada la fecha de cierre, no
es posible contar con éstos para la fecha establecida."
Conforme lo anterior se atiende positivamente esta solicitud y se procede a ralizar el ajuste en el plan consolidado con corte junio de 2020 a publicarse en julio. (Radicado SDM-OCI- 93686-2020)
De igual manera se realizan las siguientes recomendaciones:
Teniendo en cuenta que esta reprogramación corresponde a la 4ª. realizada desde la formulación de la acción (2018); se recomienda al proceso adelantar de manera prioritaria la gestión que permita garantizar su ejecución dentro del nuevo plazo establecido. 
Se recomienda para futuras ocasiones tener en cuenta los lineamientos establecidos en el Procedimiento para la Formulación y Seguimiento de Planes de Mejoramiento (Código: PV01- PR01 Versión: 2.0) cuando se trate de reprogramaciones por más de 2 ocasiones.
______________________________
29/05/2020: Seguimiento realizado por María Janneth Romero M:
El proceso a través del radicado SDM-SA -80213-2020, aporta evidencia del avance en la ejecución de la acción; específicamente respecto al Modelo de Requisitos. Una vez verificada la evidencia, la cual corresponde al Acta del Comité Interno de Archivo - Sesión 01 de 2020, se observa en el desarrollo del tema 5 la siguiente anotación: "Con el fin de dar continuidad al CIA, se deja esta inquietud como compromiso del presente CIA y se somete a votación la aprobación del MOREQ, por parte de los integrantes del Comité Interno de Archivo, se reciben 6 votos a favor y ninguno en contra, en virtud de lo anterior, se aprueba el Modelo de Requisitos MOREQ". Conforme la evidencia aportada y la valoración realizada por la OCI se cumple al 100% este componente de la acción, con lo cual de manera integral ésta tendría el siguiente comportamiento:
Modelo de Requisitos: Cumple 100%
Banco terminológico de series y subseries: Avance del 25%
Tablas de control de acceso a los documentos: Avance 50%
Ejecución Promedio: 58,33%
_______________
06/04/2020: Seguimiento realizado por María Janneth Romero M:
Modelo de Requistos:  Se aporta como  evidencia de ejecución: PDF 1. MOREQ, 2 Acta de Aprobación AB, 3. RadicadoSisDisArchivos, 4. Memorando Moreq-OTIC y 5. Acta Comite Archivo - 23122018,  lo anterior  correspondiente a la gestión reportada en el IV Trimestre del 2019; y Acta del Comité Interno del 29/01/2020,  con la cual se complementa las acciones realizadas a través del cumplimiento de los compromisos establecidos en la sesión extraordinaria de diciembre;  no obstante lo anterior en las dos actas aportadas,  no se evidencia la aprobación de éste instrumento. Por lo anterior se mantiene la calificación de  Avance del 50%
Banco terminológico de series y subseries:  Nuevamente el proceso indica que  para iniciar esta gestión se requiere contar con las TRD y el Cuadro de Clasificación Documental actualización para la definición del banco, no obstante lo anterior se aporta como evidencia el borrador del documento BANCO TERMINOLOGICO SECRETARIA DISTRITAL DE MOVILIDAD 2020  Avance del 25%
Tablas de control de acceso a los documentos: Se aporta matriz en excel TABLA CONTROL ACCESO vr preliminar, si bien el proceso indica que se trata de una primera versión que contien por dependencia las series y subseries con su respectiva clasificación de información, al igual que en el seguimiento del IV Trimestre del 2019 no se aporta el mecanismo a través del cual se aprueba este instrumento. Por lo anterior se mantiene el Avance 50% de cumplimiento
Conforme lo anterior el nivel de ejecución promedio es del  41,6%
Si bien la gestión adelantada se reporta como avance de  ejecución es importante tener en cuenta la meta formulada y el plazo de ejecución, con el fin de implementar las acciones pertinentes que permitan garantizar su cumplimiento de conformidad con lo formulado.
Se precisa que la solicitud de reprogramación fue atendida en el mes de febrero, por lo cual el Plan consolidado publicado en desde ese mes tiene ya la nueva fecha del 30/06/2020.
__________________
10/10/2019: Seguimiento realizado por María Janneth Romero M:
Se aporta como evidencia:
Modelo de Requistos:  Si bien se aporta la documentación de la gestión adelantada, la formulación de la acción hace referencia a la formulación y  aprobación del Instrumento, aprobación que aún se encuentra en proceso de conformidad con lo indicado en el acta de reunión de fecha 23/12/2019 correspondiente a la sesión del Comité Interno de Archivo -  Sesión extraordinaria 03 de 2019, en donde se establecen compromisos previos a la aprobación. Avance 50%
Banco terminológico de series y subseries:  De acuerdo a lo indicado por el proceso, para iniciar esta gestión se requiere contar on las TRD y el Cuadro de Clasificación Documental actualización para la definición del banco. Avance 0%
Tablas de control de acceso a los documentos: Se aporta matriz en excel TABLA CONTROL ACCESO vr preliminar, si bien el proceso indica que se trata de una primera versión que contien por dependencia las series y sbseries con su respectiva clasificación de información, no se aporta el mecanismo a través del cual se aprueba este instrumento. Avance 50%
Si bien la gestión adelantada se reporta como avance de  ejecución es importante tener en cuenta la meta formulada y el plazo de ejecución, con el fin de implementar las acciones pertinentes que permitan garantizar su cumplimiento de conformidad con lo formulado.
________________________________________________
08/01/2020: Seguimiento realizado por María Janneth Romero M:
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
De acuerdo a lo anteriormente expuesto y teniendo en cuenta que es la primera reprogramación de  esta acción se recomienda a la Subdirección Administrativa adelantar la gestión pertinente, de tal manera que se de cumplimiento estricto dentro del nuevo plazo establecido.
______________________________________________
18/12/2019:  Seguimiento realizado por María Janneth Romero M
Se solicita reprogramación de la acción para el 30/06/2019, teniendo en cuenta que se observa un posible error de digitación en la nueva fecha propuesta, se invita al proceso a dar claridad en la fecha. No obstante lo anterior, con los argumentos expuestos asi como con el avance evidenciado de la gestión adelantada por la entidad para dar cumplimiento a la acción establecida, se considera viable la reprogramación para la vigencia 2020. Queda pendiente la confirmación de la fecha para hacer el ajuste correspondiente en el plan de mejoramiento
___________________________________________
10/10/2019: Seguimiento realizado por María Janneth Romero M:
Se aporta como evidencia los cronogramas de elaboración Tabla de Retención Documental Etapas 1, 2 y 3, no obstante la acción formulada corresponde a: "Elaborar los siguientes instrumentos archivísticos: Modelo de requisitos para la gestión de documentos electrónicos, Banco terminológico de series y subseries, Tablas de control de acceso a los documentos";  si bien la gestión adelantada se reporta como avance de  ejecución es importante tener en cuenta la meta formulada y el plazo de ejecución, con el fin de implementar las acciones pertinentes que permitan garantizar su cumplimiento de conformidad con lo formulado.
________________________________________________
08/07/2019: Seguimiento realizado por María Janneth Romero M:
No se aporta evidencia del avance de ejecución de la acción establecida. Se recomienda tener en cuenta que si bien la acción se encuentra dentro del periodo de ejecución, es importante implementar los controles y monitoreos pertinentes con el fin de garantizar el cumplimiento dentro de los términos establecidos.
Nivel de Ejecución 0%
___________________________________
15/04/2019: Seguimiento realizado por María Janneth Romero M:
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
Nivel de Ejecución 0%</t>
  </si>
  <si>
    <t>Septiembre</t>
  </si>
  <si>
    <t xml:space="preserve">No se está dando cumplimiento a algunas de las actividades del Plan de Adecuación y Sostenibilidad del MIPG de la SDM, en lo relacionado con la Política de Gestión Estadística. </t>
  </si>
  <si>
    <t>Incumplir el Plan de Adecuación y Sostenibilidad del MIPG</t>
  </si>
  <si>
    <t xml:space="preserve">La SDM no cuenta con un Diagnostico de la actividad estadística en lo relacionado con los registros administrativos misionales y operaciones estadísticas al interior de la SDM.  </t>
  </si>
  <si>
    <t xml:space="preserve">Elaborar el diagnostico de la actividad estadística en lo relacionado con la identificación de los registros administrativos misionales y operaciones estadísticas al interior de la SDM.  </t>
  </si>
  <si>
    <t>Diagnostico elaborado</t>
  </si>
  <si>
    <t>Lina Marcela Quiñones Sanchez</t>
  </si>
  <si>
    <t>079-2020</t>
  </si>
  <si>
    <t>NO CONFORMIDAD No. 01 Una vez revisadas las modificaciones realizadas por la OAPI al Plan Anual de Adquisiciones, para los meses de marzo y abril de 2020, se evidenciaron debilidades en la planificación del proceso contractual, de acuerdo a lo observado en las solicitudes efectuadas por los ordenadores de gasto, toda vez que, no se cumplió con lo establecido en el numeral 1.5 del Manual de Contratación, Código: PA05- M02, V. 2 del 30 de diciembre de 2019 así como, la actividad 16 del procedimiento PE01-PR06 “Elaboración y seguimiento del Plan Anual de Adquisiciones (P.A.A) y aprobación de viabilidades presupuestales” que hace referencia “Enviar comunicación con actualización y justificación que modificará el PAA de la Entidad”.</t>
  </si>
  <si>
    <t>Incumplimiento de los requisitos establecidos</t>
  </si>
  <si>
    <t>Falta especificar claramente en el de Manual de Contratación, PA05- M02, V. 2 y en el procedimiento PE01-PR06 “Elaboración y seguimiento del Plan Elaboración y seguimiento del Plan Anual de Adquisiciones (P.A.A) y aprobación de viabilidades presupuestales”, los criterios en los cuales se requiere justificación para modificar el PAA.</t>
  </si>
  <si>
    <t>Actualizar el procedimiento PE01-PR06 “Elaboración y seguimiento del Plan Elaboración y seguimiento del Plan Anual de Adquisiciones (P.A.A) y aprobación de viabilidades presupuestales”, especificando los criterios en los cuales se requiere justificación para modificar el Plan Anual de Adquisiciones.</t>
  </si>
  <si>
    <t>Procedimiento PE01-PR06 actualizado, publicado y socializado</t>
  </si>
  <si>
    <t>JULIETH ROJAS BETANCOUR</t>
  </si>
  <si>
    <t>Falta especificar claramente en el Manual de Contratación, PA05- M02, V. 2 y en el procedimiento PE01-PR06 “Elaboración y seguimiento del Plan Elaboración y seguimiento del Plan Anual de Adquisiciones (P.A.A) y aprobación de viabilidades presupuestales”, los criterios en los cuales se requiere justificación para modificar el PAA.</t>
  </si>
  <si>
    <t>Actualizar el Manual de Contratación, PA05- M02, especificando los criterios en los cuales se requiere justificación para modificar el Plan Anual de Adquisiciones.</t>
  </si>
  <si>
    <t>Manual de Contratación actualizado, publicado y socializado</t>
  </si>
  <si>
    <t xml:space="preserve">ANA MARÍA CORREDOR YUNIS </t>
  </si>
  <si>
    <t>NO CONFORMIDAD No. 02 Una vez revisado el Plan Anual de Adquisiciones, para los meses de marzo y mayo de 2020 publicados en la página web, se pudo observar que existen nuevos contratos en el PAA del mes de mayo, que no cuentan con la aprobación expresa y escrita del Despacho de la Secretaría Distrital de Movilidad, incumplimiento el numeral 3.2 del Manual de Contratación, Código: PA05- M02, V. 2 del 30 de diciembre de 2019</t>
  </si>
  <si>
    <t>Falta actualizar el Manual de Contratación, PA05- M02, V. 2 en relación con la aprobación expresa y escrita de Despacho para modificar el PAA.</t>
  </si>
  <si>
    <t>Actualizar el Manual de Contratación, PA05- M02, en relación con la aprobación expresa y escrita del Despacho para modificar el Plan Anual de Adquisiciones.</t>
  </si>
  <si>
    <t>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t>
  </si>
  <si>
    <t>Debilidad en la unificación de directrices respecto a las responsabilidades de las dependencias en cuanto a las tipologías documentales a cargar en la plataforma.</t>
  </si>
  <si>
    <t>Memorando requiriendo a las áreas el cargue de los documentos que falten en la platafroma SECOP II y SECOP I, según anexo 1.</t>
  </si>
  <si>
    <t>Memorando elaborado y enviado</t>
  </si>
  <si>
    <t>ANA MARÍA CORREDOR YUNIS</t>
  </si>
  <si>
    <t>Capacitar a los supervisores en lo referente al manual de contratación, en especial el cargue de información en la plataforma SECOP I Y SECOP II conforme a las obligaciones contenidas en el manual de supervisión e interventoría.</t>
  </si>
  <si>
    <t>Capacitación realizada/ Capactitacion programada</t>
  </si>
  <si>
    <t xml:space="preserve">Incumplimiento de condiciones establecidas contractualmente  </t>
  </si>
  <si>
    <t>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Direccion de Contratacion.</t>
  </si>
  <si>
    <t>SUBSECRETARIA DE POLITICA DE MOVILIDAD</t>
  </si>
  <si>
    <t>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Direcciòn de Contrataciòn.</t>
  </si>
  <si>
    <t>SUBSECRETARIA DE GESTION DE LA MOVILIDAD</t>
  </si>
  <si>
    <t>SUBSECRETARIAS DE SERVICIOS A LA CIUDADANÍA</t>
  </si>
  <si>
    <t>SUBSECRETARIA CORPORATIVA</t>
  </si>
  <si>
    <t>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Dirección de Contrataciòn.</t>
  </si>
  <si>
    <t>SUBSECRETARIAS DE GESTION JURÍDICA</t>
  </si>
  <si>
    <t>NO CONFORMIDAD No. 04. Durante la verificación de los contratos seleccionados en la muestra (Ver Anexo 1), se evidencio que en el proceso SDM-PSA-SIE-064-2019, en la etapa de adición, se publicó en SECOP II Certificados de Disponibilidad Presupuestal sin firma del responsable de presupuesto, igualmente los siguiente Certificados de Registro Presupuestal se encuentran sin firma el responsable de presupuesto: SDM-CPS-418-2020, SDM-CPS-466-2020, SDM-CPS-319- 2020, SDM-CPS-416-2020, SDM-CPS-423-2020, SDM-CPS-396-2020, SDM-CPS-477-2020, SDM-CPS-413-2020, SDM-CPS-417-2020, lo anterior, contraviene lo establecido en: Procedimiento Expedición y Anulación de Certificados de Disponibilidad Presupuestal PA03 - PR08 Versión 1, Circular Interna No 006 de 2020, Literal C, Resolución SDH N° 191 del 22 de septiembre de 2017, Concepto Dirección Distrital Presupuesto CDP_RP.</t>
  </si>
  <si>
    <t>falta control para que exista una alerta temprana que permita constatar documentos CDP y RP que se encuentren debidamente suscritos.</t>
  </si>
  <si>
    <t>Actualizar los procedimiento PA03-PR08 y PR03 - PR10 en el punto de control de la expedición de los CDP y RP  por la Subdireccion Financiera, para que contenga la verificacion de que los mismos se encuentran debidamente suscritos .</t>
  </si>
  <si>
    <t xml:space="preserve">PROCEDIMIENTOS ACTUALIZADOS , PUBLICADOS Y SOCIALIZADOS AL INTERIOR DEL AREA </t>
  </si>
  <si>
    <t>VLADIMIRO ALBERTO ESTRADA</t>
  </si>
  <si>
    <t>NO CONFORMIDAD No. 05: En el contrato de prestación de servicios SDM-CPS-255-2020, al verificar la certificación de la ARL POSITIVA del 18/02/20 relacionada con la cobertura en el Sistema General de Riesgos Laborales de acuerdo se observó que tiene un registro como independiente desde el 17/02/2020 y fecha fin de contrato 22/12/20; con acta de inicio desde el 19/02/20, con fecha terminación del contrato 18/01/21, situación que implica el desconocimiento de lo dispuesto en Artículo 6 y 9 del Decreto 0723 de 2013, Resolución No 057 del 18 de febrero de 2019, Resolución 487 del 30 de diciembre de 2019</t>
  </si>
  <si>
    <t>Falta de observancia del profesional a cargo de la solicitud y verificación de la ARL, respecto a la vigencia del mismo (un día antes del inicio de la ejecución de la labor contratada).</t>
  </si>
  <si>
    <t>Implementar en el sistema de información (software) que se esta construyendo en la Dirección de Contratación,  unas casillas donde el supervisor registre los datos necesarios para la correcta elaboración del acta de inicio del contratado, especificamente la cobertura y  vigencia correspondiente a la ARL.</t>
  </si>
  <si>
    <t>software creado, probado e implementado</t>
  </si>
  <si>
    <t>NO CONFORMIDAD No. 06 Una vez revisadas las 39 actas del Comité de Contratación, correspondientes al primer semestre de 2020, se evidenció que las mismas no se encuentran suscritas por los servidores públicos que formaron parte de los Comités, así como los memorandos de solicitud de modificaciones al PAA y el de notificación a los supervisores; incumpliendo lo establecido en el artículo 11 del Decreto 491 de 2020, en concordancia con la Circular 06 de 2020 expedida por el Secretario de Movilidad.</t>
  </si>
  <si>
    <t>Falta de seguimiento y control por parte del responsable en la remisión de las actas para suscripción por parte de los miembros del comité.</t>
  </si>
  <si>
    <t>Emitir un instructivo con referencia a la gestión contractual en donde se incluya los terminos para el envío y suscripción del acta del Comité contractual.</t>
  </si>
  <si>
    <t>Intructivo publicado y socializado</t>
  </si>
  <si>
    <t>NO CONFORMIDAD No. 07. Durante el desarrollo de la auditoria y de acuerdo con lo manifestado por la Dirección de Contratación y los resultados de la encuesta realizada a los ordenadores del gasto y supervisores, no se evidencio que se haya realizado, entre el 01 de julio de 2019 y el 30 de julio de 2020, retroalimentación sobre las experiencias exitosas o no en materia contractual incumpliendo lo dispuesto numeral 7 del artículo 2 del Decreto Distrital 371 de 2010</t>
  </si>
  <si>
    <t>Incumplimiento de los requisitos establecidos en el Decreto Distrital 371 de 2010</t>
  </si>
  <si>
    <t>Falta de seguimiento y apropiación de lo establecido en el decreto 371 de 2010.</t>
  </si>
  <si>
    <t>Socialización dirigida a los servidores publicos sobre las experiencias exitosas o no durante la vigencia 2020.</t>
  </si>
  <si>
    <t>Socialización efectuada /socializacion programada</t>
  </si>
  <si>
    <t>NO CONFORMIDAD No. 08: Una vez revisados los contratos de prestación de servicios, se observa que los supervisores están suscribiendo acta de inicio, sin tener en cuenta los requisitos establecidos en la SDM, es el caso de los siguientes contratos 2020250, 2020375, 20191797, 20191826, 2020330, 2020404, 2020448, 2020474, 2020484, 2020633, 20209, 2020288, 2020403, 20191869, 202043, 2020506, 2020386, 2020223, 2020291, 2020296, 2020244, incumpliendo lo establecido en el Manual de Supervisión e Interventoría Código: PA05- M03 Versión: 1.0 del 18 de febrero de 2019.</t>
  </si>
  <si>
    <t xml:space="preserve">Incumplimiento de condiciones establecidas contractualmente </t>
  </si>
  <si>
    <t>Falta de control y seguimiento por parte de los responsables del cumplimiento de las obligaciones contenidas en manual de supervisión e interventoría de la SDM, además de una deficiente notificación (sin el lleno de los requisitos)  de la designación de los supervisores del contrato, para su conocimiento y apropiación de su responsabilidad para dar inicio a la ejecución contractual.</t>
  </si>
  <si>
    <t>Implementar en el sistema de información (software) que se esta construyendo en la Dirección de Contratación,  unas casillas donde el supervisor registre los datos necesarios para la correcta elaboración del acta de inicio.</t>
  </si>
  <si>
    <t>NO CONFORMIDAD No. 09: Durante el ejercicio de auditoria se evidenció desactualización en los Link y plataformas tecnológicas de la información publicada y relacionada con la gestión contractual, lo cual contraviene lo establecido en la Ley de transparencia 1712 de 2014 y la Circular 022 del 13 de julio de 2017 “Contratación a la Vista” y las políticas de operación definidas en los procedimientos de la SDM.</t>
  </si>
  <si>
    <t>Incumplimiento a lo establecido en la ley 1712 de 2014 y circular 002 de 2017</t>
  </si>
  <si>
    <t>Falta de verificación oportuna de la información que se encuentra publicada o que en su defecto se solicita publicar en la página Web de la entidad según lo establecido en la resolución 3564.</t>
  </si>
  <si>
    <t>Plan de trabajo con su respectiva ejecucion programada mensual, donde se efectué la actualizacion de la página de Contratación a la vista vigencia 2020.</t>
  </si>
  <si>
    <t>Plan de trabajo ejecutado / plan de trabajo programado</t>
  </si>
  <si>
    <t>NO CONFORMIDAD No. 10. Una vez revisadas las actas escaneadas del Comité de Contratación, correspondientes al segundo semestre de 2019, no se evidenció, en el acta obrante a folio 205, proceso SDM-PSA-MC-039 la delegación de un servidor público diferente a la Subsecretaría Jurídica, para participar en el Comité de Contratación, cuando la necesidad de la contratación recaiga en esa Subsecretaría en el cumplimiento del parágrafo 2 del artículo 4.3.1.1 del Manual de Contratación Versión 1.0 de fecha 18 de febrero de 2019.</t>
  </si>
  <si>
    <t>Antes de iniciar la sesión del comité no se constató que cumplieran con todos los requisitos establecidos en el Manual de Contratación, en especial lo exigido en el parágrafo 2 del artículo 4.3.1.1.</t>
  </si>
  <si>
    <t>Implementar un punto de control mediante la Incorporación en el  texto de las actas del comité de contratación párrafo donde conste que se ha verificado los requisitos para llevar a cabo el comité según lo establecido en el Manual de Contratación.</t>
  </si>
  <si>
    <t>Acta de comité  revisada y ajustada.</t>
  </si>
  <si>
    <t>080-2020</t>
  </si>
  <si>
    <t>081-2020</t>
  </si>
  <si>
    <t>082-2020</t>
  </si>
  <si>
    <t>083-2020</t>
  </si>
  <si>
    <t>084-2020</t>
  </si>
  <si>
    <t>085-2020</t>
  </si>
  <si>
    <t>086-2020</t>
  </si>
  <si>
    <t>087-2020</t>
  </si>
  <si>
    <t>088-2020</t>
  </si>
  <si>
    <t>089-2020</t>
  </si>
  <si>
    <t>AUDITORIA DECRETO 371 DE 2010 ART 2</t>
  </si>
  <si>
    <t xml:space="preserve">Seguimiento trimestral efectuado / seguimiento trimestral programado </t>
  </si>
  <si>
    <t xml:space="preserve">GESTIÓN ADMINISTRATIVA - GESTIÓN DEL TALENTO HUMANO </t>
  </si>
  <si>
    <t>Sería ideal aumentar la articulación entre la acción tomada frente a un riesgo y la definición de la gestión del riesgo. Ejemplo, Riesgo de temperatura elevada en ambiente de operación de los procesos, -el cual fue mitigado-, y el mapa de riesgos de ambiente que debe existir para el proceso certificado.</t>
  </si>
  <si>
    <t>Formulación e implementación del Sistema de Gestión de Seguridad y Salud en el Trabajo que no garantice condiciones laborales seguras y saludables para los colaboradores.</t>
  </si>
  <si>
    <t xml:space="preserve">Débil articulación y comunicación entre el área administrativa y Seguridad y Salud en el trabajo, respecto de los reportes de condiciones ambientales en las salas de capacitación de cursos pedagógicos, y la inclusión de los mismos dentro de la matriz de identificación de peligros, valoración de riesgos y determinación de controles. </t>
  </si>
  <si>
    <t xml:space="preserve">Modificar el procedimiento PA01-PR13 (gestión y trámite de solicitudes de mantenimiento correctivo y preventivo de la infraestructura física de la entidad), con el fin de integrar a la Dirección de Talento Humano en la actividad de verificación del estado de las instalaciones de las salas de cursos pedagógicos. </t>
  </si>
  <si>
    <t xml:space="preserve">Procedimiento ajustado </t>
  </si>
  <si>
    <t xml:space="preserve">SUBDIRECCIÓN ADMINISTRATIVA </t>
  </si>
  <si>
    <t xml:space="preserve">GESTIÓN DEL TALENTO HUMANO </t>
  </si>
  <si>
    <t xml:space="preserve">Actualizar la matriz de identificación de peligros, valoración de riesgos y determinación de controles. </t>
  </si>
  <si>
    <t xml:space="preserve">Matriz de identificación de peligros, valoración de riesgos y determinación de controles actualizada </t>
  </si>
  <si>
    <t>Fridcy Alexandra Faura Pérez - Directora de Talento Humano</t>
  </si>
  <si>
    <t xml:space="preserve">Gestionar el acompañamiento por parte de la Subdirección administrativa a la Dirección de talento humano - Seguridad y Salud en el trabajo en la inspección de seguridad que se programe en compañía de la ARL, para lo relacionado con las condiciones físicas de las instalaciones para los cursos pedagógicos. </t>
  </si>
  <si>
    <t xml:space="preserve">Informe de inspección por parte de la ARL </t>
  </si>
  <si>
    <t xml:space="preserve">DIRECCIÓN DE TALENTO HUMANO - SUBDIRECCIÓN ADMINISTRATIVA </t>
  </si>
  <si>
    <t xml:space="preserve">Fridcy Alexandra Faura Pérez - Directora de Talento Humano/ Paola Adriana Corona - Subdirectora Administrativa </t>
  </si>
  <si>
    <t>090-2020</t>
  </si>
  <si>
    <t xml:space="preserve">Paola Adriana Corona - Subdirectora Administrativa </t>
  </si>
  <si>
    <t>04/11/2020: Se aporta como evidencia acta de reunion llevada a cabo entre la SPMT y la SA en fecha 10/06/2020, asi como los correos electrónicos a través de los cuales se cumplen los compromisos adquiridos en eldesarrollo de la mesa de trabajo.  
Teniendo en cuenta que los ajustes ya se empezaron a implementar en el aplicativo de correspondencia se observa que se cumple lo formulado en eficacia,  eficiencia y oportunidad.</t>
  </si>
  <si>
    <t>04/11/2020: Se aporta como evidencia correo electrónico con la gestión adelantada con la OPAI para realizar los ajustes y  la matriz del mapa institucional de riesgos  con la valoración descrita en el hallazgo. 
Se verifica la información publicada en la Intranet (https://intranetmovilidad.movilidadbogota.gov.co/intranet/Gestión%20de%20los%20Riesgos) en la cual, se evidencia en el documento MAPA DE RIESGOS DE GESTIÓN Y CORRUPCIÓN VERSIÓN 2,0 DE 30-06-2020.XLSX la incoporación de estos ajustes. 
Teniendo en cuenta lo observado, se cumple lo formulado en eficacia, eficiencia y oportunidad.</t>
  </si>
  <si>
    <t>En los informes trimestrales correspondientes al año 2020, no se incluyeron las estadísticas de las agendas participativas de trabajo, con la ejecución de acciones, el porcentaje de cumplimiento por localidad y  las solicitudes de la comunidad por localidad, total solicitudes, atendidas y en proceso, además se encuentra respetida la información sobre los recorridos realizados en los dos Informes trimestrales entregados en el 2020. 
Las Agendas Participativas de Trabajo hacen parte del Plan Institucional de Partipación aprobado, por lo anterior estaría incumplimiendo lo establecido en las responsabilidades generales de la jefe de la Oficina de Gestión Social del procedimiento PM06-PR04 versión 3 y 4.</t>
  </si>
  <si>
    <t>Deficiencia en la información suministrada a los direcitivos en los informes trimestrales</t>
  </si>
  <si>
    <t>El ajuste del PIP 2020 afectó el análisis de la información consolidada en el reporte de APTs y solicitudes de los CLM</t>
  </si>
  <si>
    <t xml:space="preserve">Reportar la totalidad de la información de las APTS y solicitudes realizadas por los ciudadanos en cada de los Centros Locales de Movilidad en el informe trimestral entregado a los directivos. </t>
  </si>
  <si>
    <t>Reporte Realizado del informe trimestral (APTs y solicitudes) / Reporte programado del informe trimestral (APTs y solicitudes) (*100)</t>
  </si>
  <si>
    <t>Se evidencia debilidad en el tiempo de la atención a los requerimientos producto de las acciones realizadas en el marco del Plan Institucional de Participación y de las respuestas emitidas por los Centros Locales de Movilidad, incumplimiendo con lo establecido en el artíiculo 4 de la Ley 1755 de 2015 y el Plan Institucional de Participación (2019-2020).</t>
  </si>
  <si>
    <t>Discriminación y restricción a la participación de los ciudadanos que requieren atención y respuesta por parte de la Secretaría Distrial de Movilidad</t>
  </si>
  <si>
    <t xml:space="preserve"> Las entidades o dependencias envían la respuesta a los CLMs fuera de los términos de ley.</t>
  </si>
  <si>
    <t>Incluir en el PIP el lineamiento en el PIP que establezca que el deber ser de Los Centros Locales de Movilidad en relación con los requerimientos de la ciudadanía, es gestionar la solicitud con las entidades y depedencias competentes, quienes darán la respuesta.</t>
  </si>
  <si>
    <t>PIP ajustado / PIP programado</t>
  </si>
  <si>
    <t>La Secretaría Distrital de Movilidad realizó 19 de las 20 Audiencias Públicas de Rendición de Cuentas durante el año 2019, debido a que la Audiencia Pública de Rendición de Cuentas de la localidad de Sumapaz, fue cancelada por el inicio del Paro Nacional. Por lo anterior al no realizar esta audiencia, se incumple el artículo 4 numeral 6 del Decreto Distrital 371 de 2020.</t>
  </si>
  <si>
    <t>Efectuar la rendición de cuentas sin dar cumplimiento a la normativa y metodología aplicable</t>
  </si>
  <si>
    <t>El PIP no contempla la excepción de la realización de actividades de participación ciudadana (Rendiciones de cuentas, diálogos ciudadanos, encuentros comunitarios, etc.) por caso fortuito, fuerza mayor u orden público.</t>
  </si>
  <si>
    <t>Incluir en el PIP un lineamiento que contemple la excepción de la realización de actividades de participación ciudadana (Rendiciones de cuentas, diálogos ciudadanos, encuentros comunitarios, etc.) por caso fortuito, fuerza mayor u orden público.</t>
  </si>
  <si>
    <t xml:space="preserve">Se evidencia desactualización en la publicación en la página web de la entidad de alguna información relacionada con el objeto de la presente auditoría. En el link www.movilidadbogota.gov.co, en la pestaña atención al ciudadano, participación ciudadana, no aparece la información de la rendición de cuentas correspondiente al año 2019, aparece el proceso de rendición de cuentas solamente para el año 2020 (Informes preliminares de rendición de cuentas, invitación a la rendición de cuentas).
Una vez revisado el archivo de las respuestas al proceso de rendición de cuentas desarrollado en el año 2019 en la página de la Secretaría Distrital de Movilidad se encuentra que el archivo fue publicado hasta el 3 de Abril de 2020.  
De acuerdo con lo anterior, se incumple con lo establecido por la Ley 1755 de 2015, la metodolgía para el proceso de la Rendicion de cuentas de la Veeduría Distrital, con el artículo 56, numeral f. de la Ley 1757 de 2015 y con la Ley 1712 de 2014. </t>
  </si>
  <si>
    <t>Desconocimiento que se debía publlicar adicionalmente la información en la pestaña de participación ciudadana.</t>
  </si>
  <si>
    <t>Actualizar la información de Rendición de cuentas 2019 en la pestaña de participación ciudadana</t>
  </si>
  <si>
    <t>Actualización realizada / actualización programda</t>
  </si>
  <si>
    <t xml:space="preserve">28/10/2020. El proceso aporta las siguientes evidencias 
1) El 19 de octubre de 2020 se publica en la página web de la SDM la actualización de la información relacionada con la Rendición de cuentas local para el año 2019, la cual se compone de los siguientes archivos:
a) Informes preliminares
b) Invitaciones
c) Infografías 
d) Informes finales
El proceso anexa la imagen del acta correspondiente. 
Por lo anterior y teniendo  en cuenta los soportes presentados por el proceso, se procede a realizar el cierre de la acción.
RECOMENDACION: Cerrar la acción y excluirla del PMP. </t>
  </si>
  <si>
    <t xml:space="preserve">No se realizaron los diálogos ciudadanos por el proceso de rendición de cuentas del año 2020, se inclumple con el Plan Institucional de Participación 2020, segín el cual para la estrategia de rendición de cuentas se tienen las siguientes etapas:
c) Publicación de la información: elaboración y difusión de los contenidos del informe de rendición de cuentas, teniendo en cuenta las caracteristicas del grupo de interés y las temáticas seleccionadas con base en los intereses de la comunidad. 
d) Diálogos ciudadanos: previo a la rendición de cuentas se debe contar con un espacio de fortalecimiento de participación del diálogo entre la administración pública y la ciudadanía. </t>
  </si>
  <si>
    <t>El PIP no contempla la realización de actividades de participación ciudadana (Rendiciones de cuentas, diálogos ciudadanos, encuentros comunitarios, etc.) de manera virtual.</t>
  </si>
  <si>
    <t>Incluir en el PIP un lineamiento que contemple  la realización de actividades de participación ciudadana (Rendiciones de cuentas, diálogos ciudadanos, encuentros comunitarios, etc.) de manera virtual.</t>
  </si>
  <si>
    <t>AUDITORÍA DE PARTICIPACIÓN CIUDADANA Y CONTROL SOCIAL</t>
  </si>
  <si>
    <t>091-2020</t>
  </si>
  <si>
    <t>092-2020</t>
  </si>
  <si>
    <t>093-2020</t>
  </si>
  <si>
    <t>094-2020</t>
  </si>
  <si>
    <t>095-2020</t>
  </si>
  <si>
    <t xml:space="preserve">28/10/2020. El proceso aporta el acta de reunión, según la cual el 30 de septiembre de 2020 se publica en la página web de la SDM la actualización del Directorio de agremiaciones, asociaciones y otros grupos de interés, en el que se incluye la información de los sindicatos existentes en la entidad, y se verifica el 5 de octubre.  
La actualización del Directorio de agremiaciones, asociaciones y otros grupos de interés, puede consultarse en el siguiente enlace:
https://www.movilidadbogota.gov.co/web/agremiaciones. Por lo anterior y teniendo  en cuenta los soportes presentados por el proceso, se procede a realizar el cierre de la misma.
RECOMENDACION: Cerrar la acción y excluirla del PMP. 
_________________
21/07/2020: El proceso aporta como evidencia  la publicación el  27 de mayo de 2020 se publica en la página web de la SDM el Directorio de agremiaciones,
asociaciones y otros grupos de interés, en el que se incluye la información de los sindicatos existentes en la entidad.  La actualización del Directorio de agremiaciones, asociaciones y otros grupos de interés, puede consultarse en el siguiente enlace:
https://www.movilidadbogota.gov.co/web/agremiaciones. Se anexa evidencia. Por lo anterior, se evidencia que los soportes aportados por el proceso permiten validar el avance de la ejecución de la acción formulada, sin embargo, falta otra actualización del segundo semestre de 2020, por lo cual no se procede a realizar el cierre de la misma.
</t>
  </si>
  <si>
    <t xml:space="preserve">28/10/2020. El proceso entrega la evidencia que el 28 de octubre de 2020 se realiza el monitoreo a la publicación en la página web de la SDM el Directorio de agremiaciones, asociaciones y otros grupos de interés, en el que se incluye la información de los sindicatos existentes en la entidad, a través del siguiente enlace:
https://www.movilidadbogota.gov.co/web/agremiaciones. De acuerdo con las evidencias entregadas por el proceso se procede al cierre de la acción. 
RECOMENDACION: Cerrar la acción y excluirla del PMP.
_______________
21/07/2020: El proceso aporta como evidencia  la publicación el 16 de julio de 2020 se realiza el monitoreo a la publicación en la página web de la SDM el Directorio
de agremiaciones, asociaciones y otros grupos de interés, en el que se incluye la información de los sindicatos existentes en la entidad, a través del siguiente enlace:https://www.movilidadbogota.gov.co/web/agremiaciones. Se anexa evidencia.  Por lo anterior, se evidencia que los soportes aportados por el proceso permiten validar el avance de la ejecución de la acción formulada, sin embargo, falta otra actualización trimestral , por lo cual no se procede a realizar el cierre de la misma.
RECOMENDACION: Cerrar la acción y excluirla del PMP.
</t>
  </si>
  <si>
    <t xml:space="preserve">28/10/2020:  El proceso aporta que el día  19 de octubre de 2020 se actualiza la información para población vulnerable en la página web de la SDM, en el siguiente enlace: https://www.movilidadbogota.gov.co/web/informacion-poblacion-vulnerable. Se anexa evidencia del estado de la información antes del 19 de octubre. De acuerdo con lo anterior, se recomienda el cierre de la acción. 
RECOMENDACION: Cerrar la acción y excluirla del PMP.
_________________
21/07/2020: El proceso aporta como evidencia el  3 de junio de 2020 se actualiza la información para población vulnerable en la página web de la
SDM. Se anexa evidencia. La actualización de la información puede consultarse en el siguiente enlace: https://www.movilidadbogota.gov.co/web/agremiaciones. Por lo anterior, se evidencia que los soportes aportados por el proceso permiten validar el avance de la ejecución de la acción formulada, sin embargo, falta otra actualización semestral de 2020, por lo cual no se procede a realizar el cierre de la misma.
RECOMENDACION: Cerrar la acción y excluirla del PMP.
</t>
  </si>
  <si>
    <t xml:space="preserve">28/10/2020: El proceso aporta como evidencia que el 28 de octubre de 2020 se realiza el monitoreo a la publicación en la página web de la SDM de la información para población vulnerable, a través del siguiente enlace: https://www.movilidadbogota.gov.co/web/informacion-poblacion-vulnerable. 
De acuerdo con la evidencias aportadas por el proceso, se recomienda el cierre de la acción. RECOMENDACION: Cerrar la acción y excluirla del PMP.
_________________
21/07/2020: El proceso aporta como evidencia el 16 de julio de 2020 se realiza el monitorio a la publicación en la página web de la SDM
de la información para población vulnerable, a través del siguiente enlace,  https://www.movilidadbogota.gov.co/web/informacion-poblacion-vulnerable. Se anexa
evidencia. Por lo anterior, se evidencia que los soportes aportados por el proceso permiten validar el avance de la ejecución de la acción formulada, sin embargo, falta otra actualización trimestral, por lo cual no se procede a realizar el cierre de la misma.
RECOMENDACION: Cerrar la acción y excluirla del PMP.
</t>
  </si>
  <si>
    <t>3/11/2020. El proceso aporta la evidencia de la  Publicación del PROTOCOLO PARA EL FORTALECIMIENTO DE LOS MECANISMOS
DE CONSULTA PARTICIPATIVOS FRENTE A LA INFORMACIÓN DE LEY DE
TRANSPARENCIA Y ACCESO A LA INFORMACIÓN, en la intranet, en el link
https://intranetmovilidad.movilidadbogota.gov.co/intranet/sites/default/files/2020-10-29/pm06-pt01-v1.0-de-28102020.pdf.
De acuerdo con la evidencias aportadas por el proceso, se recomienda el cierre de la acción. RECOMENDACION: Cerrar la acción y excluirla del PMP.</t>
  </si>
  <si>
    <t>4/11/2020. El proceso aporta la evidencia de la realización deTres (3) Socializaciones realizadas con Acta, y Listado de asistencia y la Imagen Encuesta del Operador Tecnológico
El 7 de octubre de 2020, se socializo en la entidad a través del correo institucional (comunicacioninterna@movilidadbogota.gov.co), el 21 de octubre de 2020, se socializo en la capacitación de Seguridad de la Información y Datos Personales a los asistentes de la Dirección de Atención al ciudadano (Grupo 1), y el 21 de octubre de 2020, se socializo en la capacitación de Seguridad de la Información y Datos Personales a los asistentes de la Dirección de Atención al ciudadano (Grupo 2).
De acuerdo con la evidencias aportadas por el proceso, se recomienda el cierre de la acción. RECOMENDACION: Cerrar la acción y excluirla del PMP.</t>
  </si>
  <si>
    <t>4/11/2020. El proceso aporta la evidencia de la realización de la Socialización realizada con Acta, y Listado de asistencia, (el 11 de septiembre de 2020 Se realiza la socialización de la Matriz de Riesgos y corrupción de la entidad en referencia al proceso de la (OTIC) a los integrantes de la oficina, dándoles a conocer y socializándoles el formato (Mapa de riesgos de gestión y corrupción V 2.0-30.06-2020) publicado en la Intranet de la entidad),  grabación de la socialización Matriz de Riesgos de la entidad (OTIC) y el Calendario de la reunión y detalles del evento.  De acuerdo con la evidencias aportadas por el proceso, se recomienda el cierre de la acción. RECOMENDACION: Cerrar la acción y excluirla del PMP.</t>
  </si>
  <si>
    <t>4/11/2020. El proceso aporta la evidencia de la realización  el 01 de junio de 2020 se realiza la publicación del Documento Instructivo para conexión VPN Código: PA04-IN02 Versión 1, Documento incorporando en el Formato Estandarizado con el Sistema de Gestión de la Calidad de la entidad.  El Link Guía VPN Publicado.
https://intranetmovilidad.movilidadbogota.gov.co/intranet/sites/default/files/2020-07-30/pa04-in-02-instructivo-para-conexion-vpn-v-1.0-de-1062020.pdf y  el Documento Instructivo para conexión VPN Código: PA04-IN02 Versión 1.
De acuerdo con la evidencias aportadas por el proceso, se recomienda el cierre de la acción. RECOMENDACION: Cerrar la acción y excluirla del PMP.</t>
  </si>
  <si>
    <t>4/11/2020. El proceso aporta la evidencia de Dos (2) Actas con los seguimientos realizados frente al cargue de la información cambios o actualizaciones de los formatos correspondientes al proceso de Cursos Pedagógicos en referencia a la OTIC en la plataforma de la entidad.  El 30 de agosto de 2020 Se realiza el Primer seguimiento frente al cargue de la información cambio o actualización de los formatos correspondientes al proceso de Cursos Pedagógicos en referencia a la OTIC en la plataforma de la entidad y el 31 de octubre de 2020 se realiza el Segundo seguimiento frente al cargue de la información frente a cambio o actualización de los formatos correspondientes al proceso de Cursos Pedagógicos en referencia a la OTIC en la plataforma de la entidad.
De acuerdo con la evidencias aportadas por el proceso, se recomienda el cierre de la acción. RECOMENDACION: Cerrar la acción y excluirla del PMP.</t>
  </si>
  <si>
    <t>04/11/2020. El proceso aporta la evidencia de la Datos Personales publicadas de la entidad ante la SIC y la certificación de las Bases de Datos personales de la entidad publicadas Emitido por la SIC. Los días 29-30-31 de mayo de 2020 se realizó el cargue de las Bases de Datos Personales de la Secretaria Distrital de Movilidad ante la Súper Intendencia de Industria y comercio (SIC) donde se culmina con el proceso de inscripción de las Bases de Datos Personales 
De acuerdo con la evidencias aportadas por el proceso, se recomienda el cierre de la acción. RECOMENDACION: Cerrar la acción y excluirla del PMP.</t>
  </si>
  <si>
    <t>04/11/2020. El proceso aporta la evidencia  la Certificación de las Bases de Datos personales de la entidad publicadas Emitido por la SIC y el link en el cual se encuentra la publicación de la Certificación emitida por la SIC .https://www.movilidadbogota.gov.co/web/sites/default/files/Paginas/16-09-2020/constancia_rnbd_secretaria_distrital_de_movilidad_2020.pdf.
De acuerdo con la evidencias aportadas por el proceso, se recomienda el cierre de la acción. RECOMENDACION: Cerrar la acción y excluirla del PMP.</t>
  </si>
  <si>
    <t>05/11/2020. El proceso aporta la evidencia  de la construcción de los indicadores de campaña tanto en el POA de Inversión como de Gestión, evidenciando actividades desde un análisis técnico para la definición de los indicadores pasando por la contratación de una experta en sistemas de medición hasta la construcción, definición y puesta en marcha de la medición de las campañas realizadas por la OACCM. Se estableción el indicador de campaña que incluyó tanto en el POA de Inversión como de Gestión, c
-	POA de Inversión: Implementar y evaluar el 100% de las campañas de cultura para la movilidad.
-	POA de Gestión: Aceptación de la campaña por parte de la ciudadanía. % de efectividad de la campaña realizada.
De acuerdo con la evidencias aportadas por el proceso, se recomienda el cierre de la acción. RECOMENDACION: Cerrar la acción y excluirla del PMP.</t>
  </si>
  <si>
    <t xml:space="preserve">04/11/2020 Seguimiento realizado por Julie Andrea Martínez. Se evidencia acta del 6 de ocubre del 2020 adicionalmente se evidencia los pantallazos de Sideap. Teniendo en cuenta que se cumplio con las revisiones trimestrales y meta establecida.
07/10/2020 Seguimiento realizado por Julie Andrea Martínez. no se allego ning+un seguimeinto se encuentra entre los tiempos para ejecución.
07/09/2020 Seguimiento realizado por Julie Andrea Martínez.  Se evidencia un acta del dia 3 de agosto, donde se realizo el seguimiento trimestral del plan de mejoramiento ley de transparencia, la revision y actualizaciòn de los funcionarios de planta con corte a 31 de mayo y la estructura organica de talento humano en SIDEAP, se comprometen a realizar una reunion de seguimiento el 6 de octubre.  
La actividad continua abierta teniendo en cuenta que la meta son 2 seguimientos  trimestrales </t>
  </si>
  <si>
    <t>09/11/2020. El proceso aporta la evidencia  la lista de asistencia de los colaboradores que participaron en la socialización del 16/10/2020 la Oficina Asesora de Planeación Institucional OAPI realizó socialización al equipo técnico sobre la gestión documental explicando: utilización de las versiones vigentes, características para el diligenciamiento de formatos, incumplimientos y consecuencias y los resultados de la evaluación socialización realizada el 16-10-2020, obteniendo un resultado de 0,87, conforme al indicador definido
De acuerdo con la evidencias aportadas por el proceso, se recomienda el cierre de la acción. RECOMENDACION: Cerrar la acción y excluirla del PMP.</t>
  </si>
  <si>
    <t>09/11/2020. El proceso aporta la evidencia  que el 06/10/2020 se realizó solicitud a la mesa de ayuda para que se incluyera en la intranet de la entidad, en cada proceso en color azul la nota orientadora frente al diligenciamiento de los documentos. Se evidencia en la intranet https://intranetmovilidad.movilidadbogota.gov.co/intranet/MIPG que todos los procesos de la Entidad tienen la nota orientadora frente al diligenciamiento de los documentos.
De acuerdo con la evidencias aportadas por el proceso, se recomienda el cierre de la acción. RECOMENDACION: Cerrar la acción y excluirla del PMP.</t>
  </si>
  <si>
    <t>09/11/2020. El proceso aporta la evidencia el Memorando SDM- OAPI 159431 DE 2020 remitiendo el informe monitoreo y recomendaciones de mejora control documental por proceso, el Informe de Monitoreo y Recomendaciones de Mejora sobre el Control Documental por Proceso y la Presentación Control de Documentos con fecha 16-10-2020.
De acuerdo con la evidencias aportadas por el proceso, se recomienda el cierre de la acción. RECOMENDACION: Cerrar la acción y excluirla del PMP.</t>
  </si>
  <si>
    <t>Oportunidad de mejora 1: Es importante fortalecer el componente de formación desde su
planificación para que se incluyan temas relacionados con el modelo.</t>
  </si>
  <si>
    <t>12. Designación de colaboradores no competentes o idóneos para el desarrollo de las actividades asignadas.
13. Presencia de un ambiente laboral en la SDM o alguna de sus dependencias, que no sea motivador o no estimule el desarrollo profesional de los colaboradores.</t>
  </si>
  <si>
    <t xml:space="preserve">En la construcción del Plan Institucional de Capacitación, no se incluyeron temas relacionados con el sistema de gestión efr. </t>
  </si>
  <si>
    <t xml:space="preserve">Incluir en el Plan Institucional de Capacitación 2021, actividades de formación en temas relacionados con el sistema de gestión efr. </t>
  </si>
  <si>
    <t>Plan Institucional de Capacitación actualizado con actividades de formación en temas relacionados con el sistema de gestión efr</t>
  </si>
  <si>
    <t>Director (a) de Talento Humano</t>
  </si>
  <si>
    <t>Oportunidad de mejora 2: Dar mayor visualización a las medidas de conciliación puesto que los niveles de uso y satisfacción son bajos, esto deberá ir de la mano con una estrategia desde el área de comunicaciones, la cual deberá analizar cuales son los medios y canales más utilizados y los que tienen más impacto en la población laboral.</t>
  </si>
  <si>
    <t>13. Presencia de un ambiente laboral en la SDM o alguna de sus dependencias, que no sea motivador o no estimule el desarrollo profesional de los colaboradores.</t>
  </si>
  <si>
    <t>No se cuenta con una estrategia robusta y efectiva de comunicaciones que genere recordación y uso de las medidas efr.</t>
  </si>
  <si>
    <t xml:space="preserve">Incluir actividades de divulgación de las medidas efr dentro del Plan Estratégico de Comunicaciones y Cultura para la Movilidad de la SDM  vigencia 2021
</t>
  </si>
  <si>
    <t xml:space="preserve">Plan Estratégico de Comunicaciones y Cultura para la Movilidad vigencia 2021 incluyendo la estrategia de divulgación de medidas efr </t>
  </si>
  <si>
    <t>Director(a) Administrativa y Financiera - Director(a) de Telento Humano - Jefe Oficina Asesora de Comunicaciones y Cultura para la Movilidad.</t>
  </si>
  <si>
    <t>Oportunidad de mejora 3: Iniciar la exploración de los indicadores de los niveles superiores con el objetivo de generar una disciplina de medición con respecto a las
diferentes métricas para cada indicador.</t>
  </si>
  <si>
    <t>El nivel al que se postuló la entidad para la certificación, no exigia la medición de dichos indicadores</t>
  </si>
  <si>
    <t>Realizar la gestión y medición de los indicadores vigentes que indica el nivel de excelencia B+</t>
  </si>
  <si>
    <t>Tabla de indicadores efr actualizada</t>
  </si>
  <si>
    <t>096-2020</t>
  </si>
  <si>
    <t>097-2020</t>
  </si>
  <si>
    <t>098-2020</t>
  </si>
  <si>
    <t>AUDITORÍA DE CERTIFICACIÓN SISTEMA DE GESTIÓN efr</t>
  </si>
  <si>
    <t>DIRECCIÓN ADMINISTRATIVA Y FINANCIERA - DIRECCIÓN DE TALENTO HUMANO - OFICINA ASESORA DE COMUNICACIONES Y CULTURA PARA LA MOVILIDAD.</t>
  </si>
  <si>
    <t>GESTIÓN SOCIAL</t>
  </si>
  <si>
    <t xml:space="preserve">Guillermo Delgadillo </t>
  </si>
  <si>
    <t xml:space="preserve">Seguimiento realizado 9/11/2020, se llevo a cabo mesa de trabajo el 4/11/2020, en la cual se establecio que se verificaria aleatoriamente expedientes de conformidad con la base de datos sumistrada para 2017-2018 asi: 
2017-1846,expediente actualizado, 
2017-1910 Expediente actualizado 
20171833 expediente actualizado
20171850 expediente actualizado
2018-1872- expediente actualizado
2017-1743 expediente actualizado
2018-1871 expediente actualizado.
Por lo anterior, y de conformidad con la muestra seleccion se evidenico actualizacion de los expedientes en la plataforma SECOP, por lo tanto se cierra la accion.
CONCLUSION: ACCION cerrada
seguimiento realizado7/10/2020
Pendiente de agendar mesa de trabajo por parte del Proceso.   
CONCLUSION: ACCION ABIERTA 
Seguimiento realizado el 08/09/2020. 
Pendiente de agendar mesa de trabajo por parte del Proceso.   
CONCLUSION: ACCION ABIERTA 
Seguimiento realizado el 10/08/2020
La Dirección de Contratación mediante radicado SGJ-DC- 108732 -2020, solicita la reprogramación de los hallazgos 115-2018 acción 2, 138-2018 acción 1; Reprogramación y reformulación 029-2019 acción 3, 005.2020 y reprogramación de los hallazgos 030-2019 Acción 5 ,  001-2020 Acción 1 .
La Oficina de COntrol Interno, mediante radicado SDM- OCI-116872 -2020, considera que solo procede la reprogramación para los hallazgos   20-2019 Acción 5 ,  001-2020 Acción 1, para las siguientes fechas  31/12/2020 y 30/09/2020, respectivamente.
Para los hallazgos 029-2019 acción3, 005.2020, se debe adjuntar analísis de causas. 
Para los hallazgos 115-2018 acción 2; 138-2018 acción 1, para porceder a lo solicitado se debe realizar una mesa técnica.
En conclusión, para el hallazgo que nos ocupa no es procedente la reporgramación teniendo en cuenta que el PV01-PR01 Procedimiento para la Formulación y Seguimiento de Planes de Mejoramiento V.2.0., determina que: “Cuando una acción del plan de mejoramiento por proceso - PMP requiera su reprogramación, el jefe responsable de la acción debe justificar a través de memorando los motivos de dichos ajustes. Cuando se presente más de 2 reprogramaciones, esta no se llevará a cabo, hasta tanto no se realice mesa técnica, que estará conformada por el Jefe de la dependencia responsable de la acción, el enlace y el Jefe de la OCI”. (Negrilla fuera de texto). 
Los anterior, teniendo en cuenta que a través de los memorandos 103345-109644 de 2019 y 924 del 2020, ya se habían efectuado dos reprogramaciones, a los hallazgos que nos ocupan. En consecuencia, se recomienda la realización de una mesa técnica de trabajo con el objeto de adelantar el estudio de los hallazgos 115-2018 acción 2, 138-2018 acción RECOMENDACION: REALIZAR MESA TECNICA DE TRABAJO. 
ACCION ABIERTA  
Seguimiento realizado el 07/07/2020
La dependencia no apora evidencia. Se recuerda que la acción se encuentra vencida desde el 31/03/2020 
ACCION ABIERTA
Seguimiento realizado el 08/06/2020
La dependencia no apora evidencia. Se recuerda que la acción se enceuntra vencida desde el 31/03/2020 
ACCION ABIERTA
Seguimiento realizado el 08/05/2020
La dependencia no aporto evidencia.
SEGUIMIENTO REALIZADO EL 07/04/2020
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Como evidencia del avance en la consecución de la meta, se aporta base de datos de los contratos 2017, plan de trabajo, actas de avance del plan de trabajo,  Pantallazos de tres procesos contractuales extraídos de la plataforma SECOP I.
La OCI, efectivamente evidencia  avance en la gestión de la Dirección, sin embargo no se puede dar por cerrada hasta tanto no se actualicen la totalidad de los contratos en la Plataforma , debido al deber legal que se tienes de contra con la información publicada .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21/01/2020. La Dirección de Contratación mediante memorando número 924 de 2020, solicita la reprogramación y reformulación de la acción con base en los siguientes términos: JUSTIFICACIÓN.  “Se reformula teniendo en cuenta que para el año 2017 la secretaria empleaba la plataforma secop I, adicionalmente porque de acuerdo al hallazgo los contratos eran de esta vigencia. Y por último se determina este periodo, para poder medir el cumplimiento de la acción propuesta debido a que este tema es dinámico, por la frecuente contratación que hay y la entrega de los documentos por parte de los supervisores. Frente a la meta se deja este porcentaje teniendo en cuenta que dependemos de que las otras dependencias alleguen la documentación.”
1. ACCIÓN. Realizar Plan de Trabajo mensual con el fin de publicar la totalidad de los informes de ejecución en Secop I”.  
INDICADOR. Plan de Trabajo de Trabajo realizado/ Plan de Trabajo Programado.
La OCI mediante memorando SDM-OCI-10570-2020, evalúa las justificaciones y considera que es viables en tal sentido la acción queda de la siguiente manera: 
ACCIÓN  Actualización plataforma Secop I de los contratos suscritos en el año 2017, según manual de supervisión e interventoría.
INDICADOR. (Plan de Trabajo realizado/ Plan de Trabajo Programado) *100 
META: 90%
FECHA DE TERMINACIÓN 31/03/2020.
CONCLUSION ACCION REFORMULADA Y REPROGRAMADA
RECOMENDACIÓN: ACCION ABIERTA. 
SEGUIMIENTO REALIZADO EL 02/01/2020
Seguimiento adelantado con la doctora Yully Otalora.
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dependencia,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Se aporta como evidencia Plan de Trabajo formulado e implementado y actas de seguimiento trimestral correspondiente a los meses de marzo, junio, septiembre y noviembre ; evidenciando el cumplimiento del indicador propuesto “Plan de Trabajo realizado/ Plan de Trabajo Programado”, por lo anterior se solicita el cierre del Hallazgo.
Indicador: Plan de Trabajo realizado/ Plan de Trabajo Programado
Conclusión: Se evidencia la realización del  Plan  de Trabajo mensual con el objeto de publicar la totalidad de los informes de ejecución en Secop I, es importante indicar la gestión y avances realizados por la demencia, al poner en marcha el plan de trabajo sin llegar a demostrar el cumplimiento total de la obligación, al no tener claro el parámetro de los documentos pendientes de publicar en SECOP I, más si tenemos en cuenta lo dinámico del tema y que el mismo depende de la información que sea remitida oportunamente por los supervisores. 
Recomendación: ACCION ABIERTA   Y FECHA DE VENCIMIENTO CUMPLIDA  
SEGUIMIENTO REALIZADO El  03/12/2019
La dependencia aporta evidencias de la gestión realizada, con relación a la acción pero con la misma no se puede evidenciar el total cumplimiento de la misma, ni del indicador. Se adjuntan actas de  actualización SECOP II.
ACCION ABIERTA  se encuentra vencida desde el 31 de octubre de 2019. 
SEGUIMIENTO REALIZADO El  07/11/2019
No se aporta evidencia del cumplimiento de la acción. 
ACCION ABIERTA 
La dependencia a través de los memorandos  103435-109644 de 2019 solicita reformulación y reprogramación del  hallazgo 118 y sus tres acciones,  la  primera acción solicita reformulación y de la acción dos y tres reprogramación.
Acción número 1 ( Reformulación y Reprogramación)     
Propuesta
  ACCION: Diseñar guía dirigida a los supervisores, sobre cómo realizar el cargue de documentos contractuales en la plataforma de Secop II.
INDICADOR:   GUIA PUBLICADA Y SOCIALIZADA.  
META:   1  GUIA
y reprogramación de la acción dos y tres  dos para cumplirlas  el 31 de octubre de 2019.
En este orden de ideas, la OCI considera viable la solicitud de la dependencia y da respuesta al requerimiento mediante memorando    SDM- OCI- 107610-2019,aprobando la reformulación de la acción uno  y la reprogramación de las acciones dos y tres. 
CONCLUSION: REFORMULAR Y REPROGRAMAR  
</t>
  </si>
  <si>
    <t xml:space="preserve">Seguimiento realizado el 09/11/2020. 
Se evidencio la base de seguimiento de liquidaciones elaborada en Excel donde se incorporaron las columnas para el debido seguimiento la cual se diferencia por color en convenciones, por consiguiente se cumplio con la accion propuesta, por lo cual se cierra la misma.
CONCLUSION: ACCION CERRADA
Seguimiento realizado el 07/10/2020. 
Accion vencida y no se aporto evidencia.   
CONCLUSION: ACCION ABIERTA 
Seguimiento realizado el 08/09/2020
La dependencia remitio base de datos contentiva del seguimiento a las liquidaciones, donde se evidencia que se incorporaron puntos de control, que permiten evidenciar lo vencimientos próximos, sin embargo, en desarrollo de la auditoria del D. 371 de 2010, se pudo observar que existen aún contratos pendientes de liquidar que no se encuentran en la base de datos y que la misma aún presenta información incompleta por dispersidad en la misma. En consecuencia, la acción continua abierta.
CONCLUSION: ACCION ABIERTA
Seguimiento realizado el 10/08/2020
Dada la coyuntura del COVID.19, la evidencia que soporta el cumplimiento de la acción, queda pendiente de revisión por parte de la OCI  en las instalaciones de la SDM.
ACCION ABIERTA
Seguimiento realizado el 07/07/2020
Dada la coyuntura del COVID.19, la evidencia que soporta el cumplimiento de la acción, queda pendiente de revisión por parte de la OCI  en las instalaciones de la SDM.
ACCION ABIERTA
Seguimiento realizado el 08/06/2020
Dada la coyuntura del COVID.19, la evidencia que soporta el cumplimiento de la acción, queda pendiente de revisión por parte de la OCI  en las instalaciones de la SDM.
ACCION ABIERTA
Seguimiento realizado el 08/05/2020
Dada la coyuntura del COVID.19, la evidencia que soporta el cumplimiento de la acción, queda pendiente de revisión por parte de la OCI  en las instalaciones de la SDMA.
ACCION ABIERTA
SEGUIMIENTO REALIZADO EL 07/04/2020
La dependencia  remite las evidencias,  que muestran el cumplimiento de la acción propuesta, que consiste en "incorporar en la base de Excel los ítems de control e instaurar alertas que indiquen la proximidad de vencimientos"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
Se anexa: 1. Base en Excel denominado ¨cuadro de seguimiento de liquidaciones¨
La dependencia indica que dado el aislamiento preventivo, se aporta es copia informal de la base que se encuentra en el computador del encargado designado por la anterior Dirección. 
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CONCLUSION: La acción continúa abierta  hasta tanto no se pueda verificar el funcionamiento de la matriz.  
SEGUIMIENTO REALIZADO EL 09/03/2020
Acción en ejecución </t>
  </si>
  <si>
    <t xml:space="preserve">Seguimiento realizado el 09/11/2020. 
Se evidencio la base de seguimiento de liquidaciones elaborada en Excel donde se incorporaron las columnas para el debido seguimiento la cual se diferencia por color en convenciones, por consiguiente se cumplio con la accion propuesta, por lo cual se cierra la misma.
CONCLUSION: ACCION CERRADA
Seguimiento realizado el 07/10/2020. 
Accion vencida y no se aporto evidencia.   
CONCLUSION: ACCION ABIERTA 
Seguimiento realizado el 08/09/2020
La dependencia remitio base de datos contentiva del seguimiento a las liquidaciones, donde se evidencia que se incorporaron puntos de control, que permiten evidenciar lo vencimientos próximos, sin embargo, en desarrollo de la auditoria del D. 371 de 2010, se pudo observar que existen aún contratos pendientes de liquidar que no se encuentran en la base de datos y que la misma aún presenta información incompleta por dispersidad en la misma. En consecuencia, la acción continua abierta.
CONCLUSION: ACCION ABIERTA
Seguimiento realizado el 10/08/2020
Dada la coyuntura del COVID.19, la evidencia que soporta el cumplimiento de la acción, queda pendiente de revisión por parte de la OCI  en las instalaciones de la SDM.
ACCION ABIERTA
Seguimiento realizado el 07/07/2020
Dada la coyuntura del COVID.19, la evidencia que soporta el cumplimiento de la acción, queda pendiente de revisión por parte de la OCI  en las instalaciones de la SDM.
ACCION ABIERTA
Seguimiento realizado el 08/06/2020
Dada la coyuntura del COVID.19, la evidencia que soporta el cumplimiento de la acción, queda pendiente de revisión por parte de la OCI  en las instalaciones de la SDMA.
ACCION ABIERTA
Seguimiento realizado el 08/05/2020
Dada la coyuntura del COVID.19, la evidencia que soporta el cumplimiento de la acción, queda pendiente de revisión por parte de la OCI  en las instalaciones de la SDM.
SEGUIMIENTO REALIZADO EL 07/04/2020
La dependencia  remite las evidencias,  que muestran el cumplimiento de la acción propuesta, que consiste en "incorporar en la base de Excel los ítems de control e instaurar alertas que indiquen la proximidad de vencimientos"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
Se anexa: 1. Base en Excel denominado ¨cuadro de seguimiento de liquidaciones¨
La dependencia indica que dado el aislamiento preventivo, se aporta es copia informal de la base que se encuentra en el computador del encargado designado por la anterior Dirección. 
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CONCLUSION: La acción continúa abierta  hasta tanto no se pueda verificar el funcionamiento de la matriz.  
SEGUIMIENTO REALIZADO EL 09/03/2020
Acción en ejecución </t>
  </si>
  <si>
    <t xml:space="preserve">Seguimiento realizado el 09/11/2020. 
Los responsables aportaron como evidencia MEMORANDO SDM-DC 162396 del octubre 2020, dirigido a Profesionales, Auxiliares y Colaboradores de la Dirección de Contratación, relacionado con Lineamientos para el acompañamiento de futuras auditorias o respuestas a entes de Control. Cumpliendo extemporaneamente con la accion propuesta , por consiguiente se cierra la accion.
CONCLUSION: ACCION CERRADA
Seguimiento realizado el 07/10/2020. 
No se aporto evidencia, la acción se encuentra vencida desde el 30 de Septiembre de 2020    
CONCLUSION: ACCION ABIERTA 
Seguimiento realizado el 08/09/2020. 
Acción en ejecución 
CONCLUSION: ACCION ABIERTA 
Seguimiento realizado el 10/08/2020
Acción en ejecución. 
Seguimiento realizado el 07/07/2020
Acción en ejecución. </t>
  </si>
  <si>
    <t>5/11/2020: La DAC remitió justificación de la gestión sobre la acción propuesta. También se allegó el procedimiento actualizado PM04-PR01 Cursos Pedagógicos Versión 5.0 y la Socialización de las actualizaciones realizadas en el procedimiento. Por lo anterior, encontrando concordancia con la acción propuesta, se cierra la acción.</t>
  </si>
  <si>
    <t>12: En el análisis realizado no se evidenció necesidad de hacer ajuste al nombre del documento que diligencia en ciudadano, ya que el objetivo era llevar la trazabilidad de los documentos asociados al procedimiento de cursos pedagógicos.
14: Posible falta de revisión y ajuste oportuno a los documentos publicados en la intranet.
16: Falta de verificación del formato PM04-PR01-F04 de la encuesta de satisfacción aprobado y publicado en la intranet.</t>
  </si>
  <si>
    <t>5/11/2020: La DAC remitió justificación de la gestión sobre la acción propuesta. También se allegó Acta de reunión del 02 de octubre, evidenciando los temas tratados sobre los  hallazgos 64, 65, 66, 70 y 71; correo de trabajo y seguimiento del H. 66; formatos actualizados PM04-PR01 (f04, f06, f08, f09 y f15). Por lo anterior, encontrando concordancia con la acción propuesta, se cierra la acción.</t>
  </si>
  <si>
    <t>5/11/2020: La DAC remitió justificación de la gestión sobre la acción propuesta. También se allegó la caracterización del proceso actualizada PM04-C Gestión de Tramites y Servicios para la Ciudadanía  y la Socialización de las actualizaciones realizadas en la caracterización del proceso. Por lo anterior, encontrando concordancia con la acción propuesta, se cierra la acción.</t>
  </si>
  <si>
    <t>GESTIÓN FINANCIERA</t>
  </si>
  <si>
    <t>AUDITORÍA PROCESO DE GESTION FINANCIERA 2020</t>
  </si>
  <si>
    <t xml:space="preserve">No conformidad 01: Cuentas por cobrar: 
a) "…. En primer lugar no se tiene registro de saldos por cobrar por concepto de tasas - semaforización."  cuentas por cobrar:   </t>
  </si>
  <si>
    <t>11. Incumplimiento de requisitos al ejecutar un trámite o prestar un servicio a la ciudadanía con el propósito de obtener un beneficio propio o para un tercero.</t>
  </si>
  <si>
    <t>El reconocimiento de la contribución por tasas, se efectúa en el momento en que se tiene conocimiento del hecho económico,es decir que, el registro se realiza una vez se legaliza el ingreso, y este es informado por la Tesorería Distrital. La Dirección de Impuestos Distritales tiene a cargo el registro económico de las cuentas por cobrar por impuestos de vehículos, y es ella quien a tiene a su cargo las cuentas por cobrar. Por esta razón no se ecuentran saldos por cobrar de tasas, en los Estados Financieros de la Entidad.</t>
  </si>
  <si>
    <t>Realizar el reconocimiento de las cuentas por cobrar y el recaudo legalizado de Tasas - Semaforización, que es allegado mediante la Cuenta de Enlace  desde la Tesoreria Distrital y verificado a traves de la ejecución presupuestal.</t>
  </si>
  <si>
    <t>Valor reconocidio en la ejcucion presupuestal/Valor causado por semaforización</t>
  </si>
  <si>
    <t>Reconocer oportunamente los hechos economicos por el concepto de Tasas- Semaforización.</t>
  </si>
  <si>
    <t>SUBDIRECCIÓN FINANCIERA</t>
  </si>
  <si>
    <t>Profesional  Contador encargado del registro.</t>
  </si>
  <si>
    <t>No conformidad 01: Cuentas por cobrar: 
b) "…En segundo lugar, existe un saldo contrario a su naturaleza en la subcuenta 1311040160-concesiones por valor de $50,2 millones"</t>
  </si>
  <si>
    <t xml:space="preserve">Al corte 30 de Junio, no se tenía previo conocimiento de dos Acuerdos de Niveles de Servicios ANS que se habían presentado por valor de $19.274.711 y $30.951.866. Razón por la cual estos ANS no se encontraban registrados. </t>
  </si>
  <si>
    <t xml:space="preserve">Verficar que al momento de  emitir los Estados Financieros, no se presenten saldos negativos en las cuentas por cobrar, en caso tal de existir, se solicitara de manera previa al area Misional a cargo el reconocimiento del derecho a que de lugar. </t>
  </si>
  <si>
    <t>Valores negativos=0</t>
  </si>
  <si>
    <t>Reconocer en los Estados Financieros los Derechos a favor de la Entidad .</t>
  </si>
  <si>
    <t>Subdirector 
Financiero</t>
  </si>
  <si>
    <t>No conformidad 01: Cuentas por cobrar: 
c) "…En tercer lugar, el saldo del deterioro acumulado de las cuentas por cobrar por concepto de ingresos no tributarios no presenta registro durante el primer semestre de 2020."</t>
  </si>
  <si>
    <t>El deterioro de las cuentas por cobrar, no registran saldo en la contabilidad en el primer semestre, toda vez que, de conformidad con el numeral  "2,4,5 Reconocimiento y medición del deterioro de las cuentas por cobrar" del Manual de Políticas Contables de la Entidad Pública Bogotá, para efectos de la estimación del deterioro se evaluará si existen indicios del mismo, por lo menos una vez al finalizar el periódo contable.</t>
  </si>
  <si>
    <t>Solicitar a la Dirección de Gestión de Cobro, area encargada de la Gestión de las Cuentas por Cobrar,  la información necesaria del deterioro, antes de finalizar el periodo contable.</t>
  </si>
  <si>
    <t>(No. De Solicitudes efectuadas a la Dirección de Cobro./1)</t>
  </si>
  <si>
    <t xml:space="preserve">Obtener y registrar en los Estados Financieros con corte a 31 de diciembre de 2020, el deterioro de cuentas por cobrar, antes de finalizar el 
periodo contable. </t>
  </si>
  <si>
    <t>No conformidad 01: Cuenta de Patrimonio: 
d) " … en las cuentas de patrimonio aparecen 31 subcuentas derivadas de la cuenta 3145, para este grupo de subcuentas, no se evidencia la cuenta que las mayorice."</t>
  </si>
  <si>
    <t>El saldo de la cuenta 3145 a 30 de junio es cero, razón por la cual, al generar los estados financieros el aplicativo LIMAY, el sistema no permite visualizar la cuenta mayor con saldo "0"</t>
  </si>
  <si>
    <t>Solicitar a la  Oficina de Tecnologias de la Información y las Comunicaciones, encargada de la paraetrización del aplicativo contable LIMAY, la subtotalización de la cuenta 3145 para los periodos en los cuales la cuenta no tiene movimiento.</t>
  </si>
  <si>
    <t>No. De Requerimientos Enviados
sobre / 1</t>
  </si>
  <si>
    <t>El aplicativo LIMAY, reflejara con saldo cero la cuenta 3145 en los Estados Financieros de la Entidad, para los periodos en los cuales la cuenta no tuvo movimiento.</t>
  </si>
  <si>
    <t>No conformidad 02: 
En el artículo 5 de la Resolución 080 de 2019, señala que las reuniones ordinarias del Comité Técnico de Sostenibilidad Contable, se efectuarán trimestralmente y verificando la información remitida por la dependencia, solo se allega copia del acta No.1 de fecha 31 de marzo, pero no se evidencia la realización de la reunión ordinaria del segundo trimeste de 2020,</t>
  </si>
  <si>
    <t xml:space="preserve">No se llevo a cabo Comite de Sostenibilidad Contable para el segunto Trimetre del año 2020 , toda vez que,  el 16 de junio se requirió mediante correo electrónico a las áras de Gestión, las solicitudes formales de depuración contable para que fueran remitidas a mas tardar el 19 de junio, sin tener respuesta . Por tal razón, no se  efectuo reunión antes de finalizar el semestre. </t>
  </si>
  <si>
    <t xml:space="preserve">Realizar por lo menos una reunción cada trimestre  y asi cumplir con lo establecido en el artículo 5 de la Resolución 080 de 2019.
</t>
  </si>
  <si>
    <t>No. De Comites Realizados en un trimestre / 1</t>
  </si>
  <si>
    <t>Llevar a cabo las reuniones del Comité de Sostenibilidad Contable con la peridiocidad establecida en la Resolución 080 de 2019.</t>
  </si>
  <si>
    <t>Secretario Tecnico del Comité de Sostenibilidad Contable.</t>
  </si>
  <si>
    <t>No conformidad 03:
a) Los estados financieros no se están publicando oportunamente, toda vez que consultada la página web el día 03 de septiembre de 2020, no están publicados los estados financieros del mes de julio.</t>
  </si>
  <si>
    <t>Publicar oportunamente en la pagina Web de la Entidad de los Estados Financieros, da acuerdo con la Resolucion 182 del 19 de mayo de 2019 de la Contaduria General de la Nación.</t>
  </si>
  <si>
    <t>No. De Publicaciones sobre el No. De Publicaciones Establecidas.</t>
  </si>
  <si>
    <t>Publicar los Estados Financieros mensualmente en la Pagina Web de la Entidad oportunamente, dando cumplimiento a lo establecido en la "Resolucion 182 del 19 de mayo de 2019 de la Contaduria General de la Nación".</t>
  </si>
  <si>
    <t>5/11/2020: La Subdirección Financiera remitió lajustificación junto con los pantallazos de solicitud publicación estados financieros y de su posterior publicación. Revisada la evidencia se encuentra concordancia y se cierra la Acción.</t>
  </si>
  <si>
    <t xml:space="preserve">No conformidad 03:
b) Al consultar la información relacionada con las Operaciones recíprocas 2020, en el link “Conciliación de Operaciones Recíprocas”, se despliega el documento Código: PE02-PR02 Versión 2.0, que corresponde al Proceso de Comunicaciones y Cultura para la Movilidad. </t>
  </si>
  <si>
    <t>El Documento Identificado con el  "Código: PE02-PR02 Versión 2,0 Proceso de Comunicaciones y Cultura para la Movilidad", se encuentra publicado en la seccíon de Operaciones Reciprocas, toda vez que, la Mesa de Servicios publico erroneamente el documento en esta sección.</t>
  </si>
  <si>
    <t xml:space="preserve">Solicitar  mediante correo electronico a la Mesa de Servicos la eliminacion del documento "Código: PE02-PR02 Versión 2,0 Proceso de Comunicaciones y Cultura para la Movilidad". Asi mismo, se realizara la verificación trimestral de la infromacion que esta publicada en la sección de operaciones reciporocas en la pagina web de la entidad. </t>
  </si>
  <si>
    <t>No. De Solicitudes efectuadas/1</t>
  </si>
  <si>
    <t>En la seccion " Informes - Financiero y Contable - Operaciones Recirpocas de la Pagina Web de la Entidad, estara publicada unicamente la informacíon trimestral correspondiente a las operaciones reciprocas.</t>
  </si>
  <si>
    <t>5/11/2020: La Subdirección Financiera remitió lajustificación junto con los pantallazos de solicitud de ajuste a la información publicada y su posterior publicación corregida. Revisada la evidencia se encuentra concordancia y se cierra la Acción.</t>
  </si>
  <si>
    <t xml:space="preserve">No conformidad 03:
c) Al consultar la información relacionada con las Operaciones recíprocas 2020, en el link “Operaciones Recíprocas marzo 2020” y “Operaciones Recíprocas Junio 2020”, aparecen los formatos CGN-2015-002, con logos de la administración “Bogotá Mejor Para Todos” </t>
  </si>
  <si>
    <t>Los formatos de las  Operaciones Recíprocas marzo 2020” y “Operaciones Recíprocas Junio 2020 se encuentran con los logos  de la adminstración  "Bogota Mejor para Todos", toda vez que, los mismos son descargados directamente del aplicativo Bogota Consolida, el mismo es administrado por  Dirección Distrital de Contabilidad.</t>
  </si>
  <si>
    <t>Solicitar mediante correo electronico a la Dirección Distrital de Contabilidad  la actualizacion de los logos y/o encabezados de los formatos.</t>
  </si>
  <si>
    <t>Solicitud Enviada / 1</t>
  </si>
  <si>
    <t>Enviar la solicitud de actualización a la Dirección Distrital de Contabilidad, con el fin de actualizar los logos y/o encabezados de los formatos.</t>
  </si>
  <si>
    <t>No conformidad 03:
d) Los Anexos relacionados en la Resolución 436 del 15 de noviembre de 2019, “Por medio de la cual se adoptan los anexos de política contable para la Secretaría Distrital de Movilidad, que integrarán el Manual de Políticas Contables de Bogotá D.C.", no se encuentran publicados en el Sistema Integrado de Gestión de la entidad.</t>
  </si>
  <si>
    <t>Los anexos a las Políticas Contables de la Secretaria Distrital de Movilidad,  se encuentran publicados en la Matriz de Cumplimiento legal, en la sección "Modelo Integrado de Gestión en la Intranet de la Entidad MIPG"</t>
  </si>
  <si>
    <t xml:space="preserve">Solicitar mediante correo electronico a la Mesa de Servicios y a la Oficina Asesora de Comunicación la publicación de la  "Resolución 436 del 15 de noviembre de 2019, por el cual se adoptan los anexos de Politica Contable para la Secretaria Distrital de Movilidad , que integran el Manual de Politicas Contables de Bogota D.C", en el proceso de Gestión Financiera PA03 en la intranet de la Entidad. </t>
  </si>
  <si>
    <t xml:space="preserve">Publicación de la "Resolución 436 del 15 de noviembre de 2019, por el cual se adoptan los anexos de Politica Contable para la Secretaria
Distrital de Movilidad , que integran el Manual de Politicas Contables de Bogota D.C", en el proceso de Gestión Financiera PA03 en la sección  "Manuales y Documentos de Apoyo - Anexos en la Intranet de la Entidad. </t>
  </si>
  <si>
    <t>5/11/2020: La Subdirección Financiera remitió lajustificación junto con los pantallazos de solicitud publicación Resolución 436/2019 y su posterior publicación como anexo al Manual de Polñiticas Contables.</t>
  </si>
  <si>
    <t>099-2020</t>
  </si>
  <si>
    <t>100-2020</t>
  </si>
  <si>
    <t>101-2020</t>
  </si>
  <si>
    <t>Octubre</t>
  </si>
  <si>
    <t xml:space="preserve">Realizar un seguimiento previo al envío del informe de austeridad del gasto a la oficina de control interno de los responsables de los rubros que realizaran la validación de la información reportada mediante el formato acta de reunión.
</t>
  </si>
  <si>
    <t>INFORME SEGUIMIENTO A SIPROJ-WEB Y COMITÉ DE CONCILIACION</t>
  </si>
  <si>
    <t xml:space="preserve">Al revisar el sistema de información siproj-web se pudo evidenciar que no se encontraba actualizado con relación a los abogados a cargo de los procesos, contingente judicial, al diligenciamiento integral de los campos atientes a las fichas de comité de conciliación, acciones de repetición y actuaciones procesales, situación que contraviene lo establecido en el artículo 29 y 32.1 de la Resolución 104 de 2018, en concordancia con el artículo 2 del Decreto 580 de 2017 y artículo 53 del Decreto 430 de 2018. </t>
  </si>
  <si>
    <t xml:space="preserve">Seguimiento y monitoreo inoportuno a la plataforma SIPROJWEB
</t>
  </si>
  <si>
    <t xml:space="preserve">No se realizan seguimientos periódicos a la información contenida en cada módulo del sistema de información siprojweb por parte de los profesionales de la DRJ teniendo en cuenta los lineamientos establecidos por la Dirección de Representación Judicial. </t>
  </si>
  <si>
    <t>Realizar seguimientos  mensuales a la información contenida en los módulos de Siprojweb</t>
  </si>
  <si>
    <t xml:space="preserve">Seguimientos efectuados /Seguimientos programados
</t>
  </si>
  <si>
    <t xml:space="preserve">María Isabel Hernandez Pabon </t>
  </si>
  <si>
    <t xml:space="preserve">Al revisar el sistema de información siproj-web se pudo evidenciar que las actas del comité de conciliación correspondientes al año 2020, se están incorporando al sistema antes de realizar los comités de conciliación, situación que contraviene lo establecido en el artículo 15.1 del Decreto 839 de 2018, en concordancia con el artículo 11 del Acuerdo 01 de 2019 de la SDM. </t>
  </si>
  <si>
    <t xml:space="preserve">
Incumplimiento  de la normatividad aplicable relacionada con las actas del Comité de Conciliacion.</t>
  </si>
  <si>
    <t>No existe unificación de criterios relacionados con el cargue de las fichas y actas del comité de conciliación.</t>
  </si>
  <si>
    <t xml:space="preserve">Solicitar Concepto a la Secretaria Jurídica cuando se deban  crear las actas en el Siprojweb.
</t>
  </si>
  <si>
    <t xml:space="preserve">Concepto solicitado
</t>
  </si>
  <si>
    <t xml:space="preserve">1
</t>
  </si>
  <si>
    <t>Al revisar los pagos efectuados en el periodo del seguimiento, no se presentó evidencia de que se haya analizado en Comité de Conciliación, la procedencia de iniciar o no la acción de repetición con ocasión al pago realizado al señor MARTÍN DUARTE RUIZ, el día 11 de octubre de 2019, situación que contraviene lo establecido en el Artículo 2.2.4.3.1.2.12. del Decreto número 1069 de 2015, Modificado por el art. 3, Decreto Nacional 1167 de 2016, en concordancia con el artículo 8 del Decreto 839 de 2018 , artículo 10 de la Resolución 058 de 2019 y el numeral 6 del artículo 4 del Acuerdo 001 de 2019</t>
  </si>
  <si>
    <t xml:space="preserve">Seguimiento y monitoreo inoportuno a las acciones de repetición </t>
  </si>
  <si>
    <t>No existe un monitoreo oportuno por parte de comité de conciliación y los ordenadores del gasto a las acciones de repetición.</t>
  </si>
  <si>
    <t>Comunicar y socializar a las areas involucradas el procedimiento de pago oficioso de sentencia PAO5-PR11</t>
  </si>
  <si>
    <t xml:space="preserve">Procedimiento comunicado y socializado </t>
  </si>
  <si>
    <t>Al revisar las diferentes fuentes de información, se evidenció que las mismas, presentan inconsistencias para poder determinar el número exacto de pagos realizados en un lapso determinado, así como tampoco el número de procesos judiciales que adelanta la entidad, situación que contraviene el articulo 53 del Decreto 430 de 2018, en concordancia con el artículo numeral 3.5 del artículo 3 de la Resolución 104 de 2018.</t>
  </si>
  <si>
    <t>Descentralización de la información</t>
  </si>
  <si>
    <t xml:space="preserve">No existía un lineamiento centralizado para el pago de sentencias. </t>
  </si>
  <si>
    <t>Al revisar los usuarios activos en siproj-web, se pudo evidenciar la existencia de funcionarios que no pertenecían a la entidad, situación que contraviene lo establecido en el artículo 53 del Decreto 430 de 2018, en concordancia con el artículo 36.7 de la Resolución 104 de 2018</t>
  </si>
  <si>
    <t>Una vez revisadas las actas del Comité de Conciliación, en SIPROJWEB correspondientes al año 2020, se evidenció que las mismas no se encentraban suscritas por la Directora del Comité y el Secretario Técnico; incumpliendo lo establecido en el artículo 11 del Decreto 491 de 2020, en concordancia con la Circular 06 de 2020 expedida por el Secretario de Movilidad.</t>
  </si>
  <si>
    <t>Incumplimiento de los requisitos establecidos.</t>
  </si>
  <si>
    <t>El sistema de Información Judicial Siprojweb, no permite el cargue de las actas suscritas.</t>
  </si>
  <si>
    <t>Solicitar Concepto a la Secretaria Jurídica de como  cargar las actas firmadas en el Siprojweb, en razón a que la plataforma no lo permite por capacidad.</t>
  </si>
  <si>
    <t>Concepto solicitado</t>
  </si>
  <si>
    <t>102-2020</t>
  </si>
  <si>
    <t>103-2020</t>
  </si>
  <si>
    <t>104-2020</t>
  </si>
  <si>
    <t>105-2020</t>
  </si>
  <si>
    <t>106-2020</t>
  </si>
  <si>
    <t>107-2020</t>
  </si>
  <si>
    <t>Verificada la Intranet, se observa la actualización PV01-PR01 PROCEDIMIENTO PARA LA FORMULACIÓN Y SEGUIMIENTO DE PLANES DE MEJORAMIENTO VERSIÓN 3,0 DE 05-11-2020.PDF en la cual se encuentra dentro de las políticas de operación: "La última causa identificada en los formatos de análisis de causa, es la misma que debe quedar registrada en el formato Plan de Mejoramiento por Proceso código PV01-PR01-F01"</t>
  </si>
  <si>
    <t>Procedimiento actualizado y publicado.</t>
  </si>
  <si>
    <t>Durante el arqueo realizado a la Dirección de Representación Judicial, se identificó a partir de los
extractos bancarios un saldo de $578.461, lo que genera una diferencia de $52.961 como un mayor
valor mes de la Caja Menor de 2020, incumpliendo con lo normado en parágrafo 1° del artículo 4°
de la Resolución 101 del 13 de marzo de 2020, que permite un saldo mensual de $525. 500.oo.</t>
  </si>
  <si>
    <t>Incumplimiento de los requisitos establecidos en la Resolucion 101 de 2020</t>
  </si>
  <si>
    <t>Desconocimiento de los requisitos establecidos en la norma de caja menor.</t>
  </si>
  <si>
    <t>Socializar al profesional encargado de la caja menor la Resolución correspondiente a cada vigencia de la constitución y legalización de las cajas menores autorizadas en la Secretaría Distrital de Movilidad, de conformidad con la normatividad vigente.</t>
  </si>
  <si>
    <t xml:space="preserve">Socializacion efectuada/ Socializacion Programada </t>
  </si>
  <si>
    <t>Maria Isabel Hernandez Pabon</t>
  </si>
  <si>
    <t>No existe un seguimiento a las actividades de caja menor para cumplir los requisitos mencionados en la norma.</t>
  </si>
  <si>
    <t>Verificar mensualmente que el presupuesto de los gastos sufragados por la caja menor, estén identificados y definidos en los conceptos del presupuesto y efectivamente soportados.</t>
  </si>
  <si>
    <t xml:space="preserve">Verificaciones realizadas/Verificaciones Programadas </t>
  </si>
  <si>
    <t>108-2020</t>
  </si>
  <si>
    <t>Aida Nelly Linares Velandia</t>
  </si>
  <si>
    <t xml:space="preserve">El día 04 de diciembre del 2020. La Dirección de Planeación de Movilidad (DIM), mediante  e memorando SDM-DIM-203979 -2020 solicitó la reprogramación del hallazgo 024-2020 acción 2 para el dia 31/01/2021 la cual fue aceptada </t>
  </si>
  <si>
    <t xml:space="preserve">18/11/2020. El proceso aporta como evidencia que el 10 de noviembre de 2020 se publica en la página web de la SDM el “Informe Tercer Trimestre APT'S y Solicitudes", en la pestaña de Atención al ciudadano, ítem Participación Ciudadana, subítem Informe y seguimiento de Agendas participativas, en el siguiente enlace: 
https://www.movilidadbogota.gov.co/web/sites/default/files/Paginas/10-11-2020/informe_tercer_trimestre_apts_y_solicitudes.pdf , el proceo adjunta como evidencia el “Informe Tercer Trimestre APT'S y Solicitudes" mencionado.
Por lo anterior y teniendo  en cuenta los soportes presentados por el proceso, se procede a realizar el cierre de la misma.
RECOMENDACION: Cerrar la acción y excluirla del PMP. 
</t>
  </si>
  <si>
    <t xml:space="preserve">18/11/2020. Mediante el memorando SDM-OTIC- 183427 -2020, la Oficina de Tecnologías de la Información y las Comunicaciones realiza la solicitud de reprogramación de la acción 040 de 2020, debido a que actualmente la Oficina de Tecnologías de la Información y las Comunicaciones se encuentra en proceso de levantamiento de la información y estructuración del documento, por lo cual no se ha logrado finalizar satisfactoriamente con la acción,  por tal motivo se propone la siguiente fecha de cumplimiento de la acción 040, el 30/04/2021.
</t>
  </si>
  <si>
    <t xml:space="preserve">18/11/2020. El proceso aporta como evidencia  que se actualiza procedimiento elaboración y seguimiento del Plan Anual de Adquisiciones (P.A.A) y aprobación de viabilidades presupuestales PE01-PR06 Actualización de lineamientos y/o políticas de operación frente a los criterios en los cuales se requiere justificación para modificar el Plan Anual de Adquisiciones, incluyendo responsabilidad de la mesa de ayuda en la publicación del PAA y se elimina responsabilidad de la Oficina Asesora de Comunicaciones , 
se actualiza lineamiento frente a que la Alta Dirección debe determinar y programar en el Plan Anual de Adquisiciones, los recursos necesarios para el establecimiento, implementación, mantenimiento y mejora continua del Sistema Integrado de Gestión Distrital bajo el estándar MIPG. Se entrega la actualización del procedimiento PE01-PR06 Elaboración y seguimiento del Plan Anual de Adquisiciones (P.A.A) y aprobación de viabilidades presupuestales Versión 5.0 de 11-11-2020, y el PE01-PR06 Anexo 01 Lineamientos Generales de Operación del PAA, pueden consultarse en la intranet en la siguiente ruta: https://intranetmovilidad.movilidadbogota.gov.co/intranet/PE01 
El proceso entrega como evidencia que el 11 y 12 de noviembre de 2020, que en las mesas de seguimiento trimestral se socializa las actualizaciones realizadas al procedimiento PE01-PR06 Elaboración y seguimiento del Plan Anual de Adquisiciones (P.A.A) y aprobación de viabilidades presupuestales Versión 5.0 de 11-11-2020. 
Por lo anterior y teniendo  en cuenta los soportes presentados por el proceso, se procede a realizar el cierre de la misma.
RECOMENDACION: Cerrar la acción y excluirla del PMP. </t>
  </si>
  <si>
    <t xml:space="preserve">Observación 6. Si bien el proceso remite el seguimiento cuatrimestral de los riesgos, es importante que  como líderes de proceso o primera línea de defensa, efectúen el seguimiento bimestral a fin de contar con la información actualizada y suministrarla oportunamente tanto a la segunda como a la tercera línea de defensa, para su correspondiente monitoreo y evaluación independiente, tal cómo se encuentra establecido en el literal b) del apartado condiciones generales de la Política de Gestión de Riesgo de la SDM. </t>
  </si>
  <si>
    <t xml:space="preserve">23/11/2020. El proceso remite las actas de reunión del día 9 de Junio, 10 de julio, 10 de Agosto y 9 de Octubre haciendo un seguimiento a los riesgos asociados al proceso, de acuerdo a lo anterior, se evidencia la gestión realizada por el proceso para el cierre de la acción. Por lo anterior y teniendo  en cuenta los soportes presentados por el proceso, se procede a realizar el cierre de la misma.
RECOMENDACION: Cerrar la acción y excluirla del PMP. 
__________________________
18/09/2020: El proceso aporta evidencias para el cierre, se tiene que control disciplinario no ha dejado claramente en las actas el tema de riesgos ( No se mencionan) adjuntan actas de enero, febrero, marzo, mayo, junio, julio y agosto, sin embargo la acción inició el 1 de julio y la acción termina el 30 de noviembre por lo tanto, las actas  no cumplen ya que no hacen parte del período y en las de julio y agosto, no se mencionan claramente que están documentando en las reuniones  el seguimiento del riesgo, de acuerdo con lo anterior, no se evidencia la gestión para realizar el cierre de la acción. </t>
  </si>
  <si>
    <t xml:space="preserve">30/11/2020. El proceso remite como evidencia que realizó la proyección y publicación del Documento Instructivo para la Clasificación, Valoración y Calificación de Activos de Información en la Intranet de la entidad.  Anexa:  Documento Instructivo para la Clasificación, Valoración y Calificación de Activos de Información y la publicación en el link:	 https://www.movilidadbogota.gov.co/web/sites/default/files/Paginas/13-11-2020/manual_de_clasificacion_y_valoracion_de_activos_04-11-2020_.pdf.  Por lo anterior y teniendo  en cuenta los soportes presentados por el proceso, se procede a realizar el cierre de la misma.
RECOMENDACION: Cerrar la acción y excluirla del PMP. 
</t>
  </si>
  <si>
    <t xml:space="preserve">30/11/2020. El proceso remite como evidencia  la Publicación del Documento Instructivo para la Clasificación, Valoración y Calificación de Activos de Información en la página Web de la entidad, link de Transparencia y acceso a la información pública.  Anexo:  Link de la Publicación del Documento Instructivo para la Clasificación, Valoración y Calificación de Activos de Información publicado en la página Web de la entidad, link de Transparencia y acceso a la información pública, https://www.movilidadbogota.gov.co/web/sites/default/files/Paginas/13-11-2020/manual_de_clasificacion_y_valoracion_de_activos_04-11-2020_.pdf . Por lo anterior y teniendo  en cuenta los soportes presentados por el proceso, se procede a realizar el cierre de la misma.
RECOMENDACION: Cerrar la acción y excluirla del PMP. 
</t>
  </si>
  <si>
    <t xml:space="preserve">04/12/2020. El proceso remite como evidencia La OAPI estructura el mapa de riesgos con la actualización de la metodología, la cual es socializada Equipo Técnico el 02/12/2020. y el 02/2020 se remitió al equipo técnico para su respectivo diligenciamiento el formato con la metodología actualizada para la construcción del mapa de riesgos 2021. En el cual se incluyó en la hoja de Identificación y valoración la casilla de Contexto organizacional que contiene las columnas para el objetivo Institucional y la columna de los objetivos del sistema y la casilla de clasificación del riesgo. En la hoja de controles existentes se incluyó la casilla de atributo de control.  El proceso entrega la Lista de asistencia de los colaboradores que participaron en la socialización de la actualización metodología riesgos realizada el 02/12/2020, La Presentación realizada que contiene la socialización realizada el 02/12/2020  y el formato del mapa de riesgos con la metodología actualizada. Por lo anterior y teniendo  en cuenta los soportes presentados por el proceso, se procede a realizar el cierre de la misma.
RECOMENDACION: Cerrar la acción y excluirla del PMP. 
</t>
  </si>
  <si>
    <t>Falta verificación oportuna de la información que se encuentra publicada o que en su defecto se solicita publicar en la página Web de la entidad según lo establecido en la resolución 3564 y el acta 01 de 2019 del comité distrital de apoyo a la contratación</t>
  </si>
  <si>
    <t>Depurar, Actualizar y Publicar la Información contractual en la plataforma contratación a la vista años 2019-2020, atendiendo los criterios establecidos en el acta 01 de 2019 del   Comité Distrital de Apoyo a la Contratación</t>
  </si>
  <si>
    <t xml:space="preserve">Información Publicada// Información a actualizar </t>
  </si>
  <si>
    <t xml:space="preserve">Seguimiento realizado el 07/12/2020
La DC,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
ACCIÓN ABIERTA  
Seguimiento realizado el 09/11/2020
La DC reporto como evidencia, el avance de actualizacion en la Plataforma de Contratación a la Vista un total de 1.857 líneas del PAA, al 30 de octubre de 2020, asi como  1.851 contratos que coresponden a un avance del 89.28%
ACCIÓN ABIERTA  
Seguimiento realizado el 07/09/2020
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quedadno establecida para el día 31/12/2020. 
Recomendación: Modificar la fecha de terminación de la acción para el día 31/12/2020.
ACCIÓN ABIERTA  
Seguimiento realizado el 08/09/2020. 
Pendiente que el proceso aporte analisis de causas para proceder a  verificar la solicitud realizada, el mes pasado.  
CONCLUSION: ACCION ABIERTA 
Seguimiento realizado el 10/08/2020
La Dirección de Contratación mediante radicado SGJ-DC- 108732 -2020, solicita la reprogramación de los hallazgos 115-2018 acción 2, 138-2018 acción 1; Reprogramación y reformulación 029-2019 acción 3, 005.2020 y reprogramación de los hallazgos 030-2019 Acción 5 ,  001-2020 Acción 1 .
La Oficina de COntrol Interno, mediante radicado SDM- OCI-116872 -2020, considera que solo procede la reprogramación para los hallazgos   20-2019 Acción 5 ,  001-2020 Acción 1, para las siguientes fechas  31/12/2020 y 30/09/2020, respectivamente.
Para los hallazgos 029-2019 acción3, 005.2020, se debe adjuntar analísis de causas. 
Para los hallazgos 115-2018 acción 2; 138-2018 acción 1, para porceder a lo solicitado se debe realizar una mesa técnica.
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RECOMENDACION: Anexar análisis de causa. 
ACCION ABIERTA  
Seguimiento realizado el 07/07/2020
La Dirección de Contratación, en cumplimiento de la acción propuesta, envia evidencia del mes de junio 255, para un  total de  PAA: 407 líneas, CONTRATOS: 353, remiten pantallazo. 
Se aporta avance al cumplimiento del cronograma establecido en el plan de trabajo actualización de información en portal de contratación a la vista, informe publicación contratación a la vista a corte 30 de junio de 2020, así mismo, se aporta pantallazos de la plataforma contratación donde se evidencia el cargue de los contratos.
SIn embargo,  es importante recordar a la Dirección , que la acción se encuentra vencida desde el 31/01/2020.
La  OCI,  evidencia gestión por parte de la dependencia, es importante determinar que la acción en la actualidad se encuentra vencida por lo tanto se requiere que la misma sea reprogramada. 
CONCLUSION: Accion abierta y plazo de ejecución vencido. 
Seguimiento realizado el 08/06/2020
La dependencia no aporta evidencia. Se recuerda que la acción se encuentra vencida desde el 31/01/2020 
ACCION ABIERTA
Seguimiento realizado el  08/05/2020
La dependencia no aporto evidencia.
SEGUIMIENTO REALIZADO EL 07/04/2020
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
Se anexa: 1. correos electrónicos, 2. Oficio remitido al administrador de contratación a la vista
La OCI, en ese orden de ideas, señala que se denota gestión por parte de la dependencia se requiere que la información se encuentre actualizada. por lo tanto la acción continua abierta.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10/02/2020, realizado entre la doctora Diana PAredes de la Dirección de Contratación y Deicy Beltrán de la OCI .
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CONCLUSION: Cumplimiento de la acción, falta evidenciar el total cumplimiento del indicador. 
RECOMENDACION: Acción Abierta  Vencida el 31 de enero de 2020. 
Seguimiento realizado el 02/01/2020
Acción en ejecución 
Seguimiento realizado el 03/12/2019. 
Conforme a las evidencias allegadas solo se puede demostrar el cumplimiento de uno de los ítems de la norma, relacionados con  Avisos y procesos de contratación.
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CONCLUSION: ACCION ABIERTA.  </t>
  </si>
  <si>
    <t xml:space="preserve">Seguimiento realizado el 07/12/2020. 
La DC cumplió con la acción propuesta extemporáneamente, toda vez que actualizó el Manual de Contratación en parágrafo 2° del artículo 4.3.1.1, relacionado con los integrantes del Comité Contractual. La cual se evidencio en el PA05-M02 MANUAL DE CONTRATACIÓN V 3.0 del 27/11/20, así como, Resolución N°312 de 2020 “por la cual se modifica el manual de contratación de la SDM” la cual se socializó a los servidores de la SDM a través del correo corporativo el 4/12/20.
CONCLUSION: A pesar de haber cumplido con la acción propuesta, esta se ejecutó fuera de los términos previstos (30/09/20), excediéndose en la fecha de terminación hasta el 27/11/20, no obstante, se recomienda el cierre.
Seguimiento realizado el 07/10/2020. 
La dependencia no remitio evidencia. la acción venció el 30/09/2020   
CONCLUSION: ACCION ABIERTA 
Seguimiento realizado el 08/09/2020. 
Accion en ejecución.   
CONCLUSION: ACCION ABIERTA 
Seguimiento realizado el 10/08/2020
La Dirección de Contratación mediante radicado SGJ-DC- 108732 -2020, solicita la reprogramación de los hallazgos 115-2018 acción 2, 138-2018 acción 1; Reprogramación y reformulación 029-2019 acción 3, 005.2020 y reprogramación de los hallazgos 030-2019 Acción 5 ,  001-2020 Acción 1 .
La Oficina de COntrol Interno, mediante radicado SDM- OCI-116872 -2020, considera que solo procede la reprogramación para los hallazgos   20-2019 Acción 5 ,  001-2020 Acción 1, para las siguientes fechas  31/12/2020 y 30/09/2020, respectivamente.
Para los hallazgos 029-2019 acción3, 005.2020, se debe adjuntar analísis de causas. 
Para los hallazgos 115-2018 acción 2; 138-2018 acción 1, para porceder a lo solicitado se debe realizar una mesa técnica.
En conclusión, para el hallazgo que nos ocupaLa Oficina de Control interno, teniendo en cuenta que la dependencia ha avanzado en la ejecución de la acción, accede a la solicitud, en consecuencia, la fecha de vencimiento queda para el día 30/09/2020.    
RECOMENDACION: REPROGRAMADA 
Seguimiento realizado el 07/07/2020
La dependencia remite evidencias que se  encuentra realizando los ajustes a todo el manual de contratación.
La  OCI,  evidencia gestión por parte de la dependencia, es importante determinar que la acción en la actualidad se encuentra vencida por lo tanto se requiere que la misma sea reprogramada. 
CONCLUSION: Accion abierta y plazo de ejecución vencido. 
Seguimiento realizado el 08/06/2020
La dependencia no apora evidencia. Se recuerda que la acción se enceuntra vencida desde el 29/02/2020 
ACCION ABIERTA
Seguimiento realizado el  08/05/2020
La dependencia no aporto evidencia.
SEGUIMIENTO REALIZADO EL 07/04/2020
La dependencia  remite las evidencias,  a través de la cual indican que se esta  actualizando el Manual de Contratación en conjunto con la firma de abogados externos VIVERO &amp; ASOCIADOS S.A.S. Afirmación que evidencian a través de correos electrónicos del  05 de marzo y 1 de abril de 2020 los manuales, procedimientos y plantillas que se han utilizado por la Dirección para cada modalidad de contratación.
Se anexo: 1. Correo electrónico enviado a la firma de abogados, 2. Correo electrónico enviado al profesional especializado del área
Finalmente la dependencia solicita  reprogramación para finalizar con el cumplimiento del respectivo indicador atacando la causa raíz del hallazgo.
La OCI,  ha evidenciado avances en el desarrollo de la acción propuesta, sin embargo, se debe precisar que la acción se encuentra vencida, que la fecha de cumplimiento estaba establecida para el día 29 de febrero de 2020, ahora bien  para la reprogramación de la acción se requieres seguir lo establecido en el PV01-PR01 PROCEDIMIENTO PARA LA FORMULACIÓN Y SEGUIMIENTO DE PLANES DE MEJORAMIENTO, en consecuencia no se puede acceder a los solicitado por la dependencia.
CONCLUSION: ACCIÓN ABIERTA  
SEGUIMIENTO REALIZADO EL 09/03/2020
La Dirección de Contratación remite la actualización del Manual de Contratación, pero no se pudo evidenciar el cumplimiento de la acción.
CONCLUSION : Acción abierta   </t>
  </si>
  <si>
    <t>Falta verificación oportuna de la información que se encuentra publicada o que en su defecto se solicita publicar en la página Web de la entidad según lo establecido en la resolución 3564.</t>
  </si>
  <si>
    <t xml:space="preserve">Seguimiento realizado el 07/12/2020
La Dirección de Contratación,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
ACCIÓN ABIERTA  
Seguimiento realizado el 09/11/2020
La DC reporto como evidencia, el avance de actualizacion en la Plataforma de Contratación a la Vista un total de 1.857 líneas del PAA, al 30 de octubre de 2020, asi como  1.851 contratos que coresponden a un avance del 89.28%. 
Conclusión: Se evidencia avance en el cumplimiento del indicador y la  acción propuesta.
ACCIÓN ABIERTA
Seguimiento realizado el 07/09/2020
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quedando establecida para el día 31/12/2020. 
Recomendación: Modificar la fecha de terminación de la acción para el día 31/12/2020.
ACCIÓN ABIERTA  
Seguimiento realizado el 08/09/2020. 
La Dirección de COntratación, aporta como evidencia avance en el cumpliminto de la acción.
CONCLUSION ACCION ABIERTA  
Seguimiento realizado el 10/08/2020
La Dirección de Contratación mediante radicado SGJ-DC- 108732 -2020, solicita la reprogramación de los hallazgos 115-2018 acción 2, 138-2018 acción 1; Reprogramación y reformulación 029-2019 acción 3, 005.2020 y reprogramación de los hallazgos 030-2019 Acción 5 ,  001-2020 Acción 1 .
La Oficina de COntrol Interno, mediante radicado SDM- OCI-116872 -2020, considera que solo procede la reprogramación para los hallazgos   20-2019 Acción 5 ,  001-2020 Acción 1, para las siguientes fechas  31/12/2020 y 30/09/2020, respectivamente.
Para los hallazgos 029-2019 acción3, 005.2020, se debe adjuntar analísis de causas. 
Para los hallazgos 115-2018 acción 2; 138-2018 acción 1, para porceder a lo solicitado se debe realizar una mesa técnica.
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RECOMENDACION: Anexar análisis de causa. 
ACCION ABIERTA  
Seguimiento realizado el 07/07/2020
La Dirección de Contratación, en cumplimiento de la acción propuesta, envia evidencia del avance obtenido en el mes de junio  PAA: 407 líneas, CONTRATOS: 353, remiten pantallazo. SIn embargo es importante recordar a la Dirección   que la acción se encuentra vencida desde el 31/03/2020.
La  OCI,  evidencia gestión por parte de la dependencia, es importante determinar que la acción en la actualidad se encuentra vencida por lo tanto se requiere que la misma sea reprogramada. 
CONCLUSION: Accion abierta y plazo de ejecución vencido. 
Seguimiento realizado el  08/06/2020
La Dirección de Contratación, en cumplimiento de la acción propuesta, envia evidencia del avance obtenido en el mes de mayo  PAA: 152 líneas, CONTRATOS: 89, remiten pantallazo. SIn embargo es importante recordar a la Dirección   que la acción se encuentra vencida deesde el 31/03/2020.
La  OCI,  evidencia gestión por parte de la dependencia, es importante determinar que la acción en la actualidad se encuentra vencida por lo tanto se requiere que la misma sea reprogramada. 
CONCLUSION: Accion abierta y plazo de ejecución vencido. 
Seguimiento realizado el  08/05/2020
La Dirección de Contratación, en cumplimiento de la acción propuesta, realizó  un plan de trabajo,  con el objeto de realizar el cargue y actualización de la siguiente información:1. PAA; 2. Contratos suscritos.  El plazo para implementar  la labor encomendada se culmina hasta el mes de diciembre de 2020. 
La  OCI,  evidencia gestión por parte de la dependencia, es importante determinar que la acción en la actualidad se encuentra vencida por lo tanto se requiere que la misma sea reprogramada. 
CONCLUSION: Accion abierta y plazo de ejecución vencido. 
SEGUIMIENTO REALIZADO EL 07/04/2020
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
Se anexa: 1. correos electrónicos, 2. Oficio remitido al administrador de contratación a la vista
La OCI, en ese orden de ideas, señala que se denota gestión por parte de la dependencia se requiere que la información se encuentre actualizada. por lo tanto la acción continua abierta.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t>
  </si>
  <si>
    <t xml:space="preserve">Seguimiento realizado el 7/12/2020. 
Como se evidencio en los seguiento de los meses de octubre, julio, y marzo de 2020, se llevaron a cabo mesas de trabajo trimestrales para verificar lo observado en el hallazgo. Se solicita el cierre teniendo en cuenta que para el mes de octubre ya se habia cumplido con la accion propuesta.
CONCLUSION: La acción de mejora  se  cumplio, por lo anterior, se recomienda el cierre.
Seguimiento realizado el 9/11/2020. 
La DRJ realizo mesa de trabajo de manera virtual el día 20 de octubre de 2020 con la “coordinadora” de tutelas de la Dirección tratando los siguientes temas:
1. Verificación del grupo de Tutelas de la Dirección de Representación Judicial de la Secretaria de Movilidad para confrontar la actualización al sistema SIPROJ-WEB conforme al sistema de Consulta de Procesos de la Rama Judicial. 
2. Revisión de la organización documental, incorporación de modelos de Tutelas INTRANET.
 3. Actualización Matriz de Cumplimiento Legal.
Conclusión: Se evidencia avance en el cumplimiento del indicador y la  acción propuesta.
ACCION ABIERTA 
Seguimiento realizado el 07/10/2020. 
Accion en ejecución.   
CONCLUSION: ACCION ABIERTA 
Seguimiento realizado el 08/09/2020. 
Acción en ejecución 
CONCLUSION: ACCION ABIERTA 
Seguimiento realizado el 10/08/2020
La Dirección de Representación Judicial, aporta cómo evidencia de  cumplimiento del indicador propuesto,  mesa de trabajo de manera virtual, realizada  el día 27 de julio de 2020 con los funcionarios de la Dirección de Representación Judicial, donde se trataron los siguientes temas
1. Verificación en el Siproj de los aspectos evidenciados en la no conformidad No 1:   2017-2019 de acuerdo a los lineamientos establecidos en el instructivo de Representación Judicial
2. Verificación de la existencia de sentencias condenatorias que se encuentren pendientes de pago, o, pendientes de presentar ante el Comité de Conciliación y Defensa Judicial, para determinar la procedencia o no de la acción de repetición.
3. Verificación de la actualización de la matriz de cumplimiento de las normas vigentes asociadas a la Dirección de Representación Judicial.
4. Seguimiento semestral a las políticas de prevención del daño antijurídico con los abogados de procesos contenciosos administrativos con el fin de evaluar el % de fallos favorables en contra de la SDM.
Conclusión: Se evidencia avance en el cumplimiento del indicador y la  acción propuesta.
ACCION ABIERTA 
Seguimiento realizado el 07/07/2020
Acción en ejecución. 
Seguimiento realizado el 08/06/2020
Acción en ejecución. 
Seguimiento realizado el  08/05/2020
La Dirección de Representación Judicial, en cumplimiento de la acción propuesta  realizó mesa de trabajo  virtual, el día 26 de marzo  con los abogados de la Dirección; con el fin de verificar y evidenciar el cumplimiento de las actualizaciones del sistema siproj-web. En donde se verificó el cumplimiento en la responsabilidad que tiene cada abogado del grupo Contencioso de la Dirección de Representación Judicial de la Secretaria de Movilidad de mantener actualizada y depurada la información particular de cada proceso judicial o actuación extrajudicial en el Sistema SIPROJ-WEB que esté a su cargo.
Evidencia aportada. Lista de asistencia y acta de reunión.
Conclusión: Se evidencia avance en el cumplimiento del indicador y la acción propuesta.
ACCION ABIERTA
SEGUIMIENTO REALIZADO EL 07/04/2020
La dependencia  remite las evidencias, a través de las cuales muestra  el  avance en la ejecución de la acción,  que consiste en verificar trimestralmente en el Siproj los siguientes aspectos: a."Conciliaciones extrajudiciales, con audiencia de conciliación surtida, aún activas en el sistema", b. Procesos penales, c) Procesos repetidos o duplicados ( ya se eliminaron los duplicados) . d) Calificación del contigente judicial,  (realizada en su totalidad con base en la primera calificación del mismo). Lo anterior, de conformidad con lo observado en la auditoria realizada en el mes de octubre de 2019.
CONCLUSION: Acción en ejecución, se esta cumpliendo con la acción, en la actualidad están pendientes dos verificaciones, se sugiere al proceso documentarlas mediante actas .
ACCION  ABIERTA 
SEGUIMIENTO REALIZADO EL 09/03/2020
Acción en ejecución </t>
  </si>
  <si>
    <t xml:space="preserve">Seguimiento realizado el 07/12/2020
25/03/20. 
Mediante correo del 19/11/20 la DRJ solicito modificación de fecha de terminación del hallazgo 009, acción 1, para el 31/12/20; toda vez que, en la formulación del PMP realizado en el mes de enero producto de la AUDITORÍA SIPROJWEB - COMITÉ CONCILIACIÓN no se estableció adecuadamente la coherencia entre la meta (6 seguimientos realizados) y fecha de terminación (1/09/20).  Por lo cual la OCI atendió la solicitud conforme a los argumentos expuestos.
Así las cosas, los responsables con el propósito de cumplir la acción propuesta llevaron a cabo en el mes de marzo de 2020, seguimiento a las sentencias del año 2019, así como a las Actas del Comité de Conciliación, en las cuales se aprobaron las Fichas técnicas de acción de repetición, de TODAS y cada una de las sentencias y procesos contenciosos administrativos adversos a la Entidad, que implicaron erogación económica. De otra parte, se llevaron a cabo mesas de trabajo de virtual los días: 25 de marzo de 2020, 28 de mayo de 2020, 27 de julio de 2020, 18 de septiembre de 2020 y 27 de noviembre de 2020 con el fin de verificar la existencia de sentencias condenatorias que se encuentren pendientes de pago o pendientes de presentar ente Comité de Conciliación y defensa Judicial, para determinar la procedencia o no de acción de repetición. Por lo expuesto, se solicita el cierre de la acción, teniendo en cuenta se cumplió con los seis (6) seguimientos propuestos, de conformidad con el hallazgo relacionado con Artículo 2.2.4.3.1.2.12. Dto 1069/15 De la acción de repetición. Los Comités de Conciliación de las entidades públicas deberán realizar los estudios pertinentes para determinar la procedencia de la acción de repetición.  
CONCLUSION: La acción de mejora se cumplió, por lo anterior, se recomienda el cierre.
Acción en ejecución 
CONCLUSION: ACCION ABIERTA 
Seguimiento realizado el 07/10/2020
La Dirección de Representación Judicial en cumplimiento del indicador propuesto realizo mesa de trabajo presencial el día 18 de septiembre de 2020 con los responsables de la Dirección de Representación Judicial del trámite de pagos de sentencia, donde se trató el siguiente tema:• Verificación de la existencia de sentencias condenatorias que se encuentren pendientes de pago, o, pendientes de presentar ante el Comité de Conciliación y Defensa Judicial, para determinar la procedencia o no de la acción de repetición.
Se aporta evidencia del acta
CONCLUSION: La OCI evidencia gestión  en el cumplimiento de la acción.
ACCION ABIERTA
Seguimiento realizado el 08/09/2020. 
Acción en ejecución 
CONCLUSION: ACCION ABIERTA 
Seguimiento realizado el 10/08/2020
La Dirección de Representación Judicial, aporta cómo evidencia de  cumplimiento del indicador propuesto,  mesa de trabajo de manera virtual, realizada  el día 27 de julio de 2020 con los funcionarios de la Dirección de Representación Judicial, donde se trataron los siguientes temas
1. Verificación en el Siproj de los aspectos evidenciados en la no conformidad No 1:   2017-2019 de acuerdo a los lineamientos establecidos en el instructivo de Representación Judicial
2. Verificación de la existencia de sentencias condenatorias que se encuentren pendientes de pago, o, pendientes de presentar ante el Comité de Conciliación y Defensa Judicial, para determinar la procedencia o no de la acción de repetición.
3. Verificación de la actualización de la matriz de cumplimiento de las normas vigentes asociadas a la Dirección de Representación Judicial.
4. Seguimiento semestral a las políticas de prevención del daño antijurídico con los abogados de procesos contenciosos administrativos con el fin de evaluar el % de fallos favorables en contra de la SDM.
Conclusión: Se evidencia avance en el cumplimiento del indicador y la  acción propuesta.
ACCION ABIERTA 
Seguimiento realizado el 07/07/2020
La Dirección de Representación JUdicial, en cumplimiento de la acción propuesta,  aporta como evidencia de la Gestión ejecutada convocatoria, lista de asistencia y acta de reunión de la mesa de trabajo realizada de manera virtual el día 28 de mayo de 2020 con los abogados Procesos Contenciosos, relacionada con el cumplimiento de objetivos contractuales allí se trataron temas como: • Verificación de la existencia de nuevos pagos realizados por la Entidad.• Verificación de la existencia de sentencias condenatorias que se encuentren pendientes de pago, o, pendientes de presentar a comité de verificación de la procedencia o no de acción de repetición.• Verificación de la actualización de la matriz de cumplimiento de las normas vigentes asociadas a la Dirección de Representación Judicial.
Conclusión: Se evidencia avance en el cumplimiento del indicador y la acción propuesta.  ACCION ABIERTA
Seguimiento realizado el 08/06/2020
La Dirección de Representación Judicial, en cumplimiento de la acción propuesta remite convocatoria, lista de asistencia y acta de reunión de la mesa de trabajo realizada de manera virtual el día 28 de mayo de 2020,  con los abogados de la dependencia, para verificar los  Pagos de sentencias y acciones de repetición, temas como: 1. • Verificación de la existencia de nuevos pagos realizados por la Entidad. 2.  Verificación de la existencia de sentencias condenatorias que se encuentren pendientes de pago, o, pendientes de presentar a comité de verificación de la procedencia o no de acción de repetición.
Se aporta cómo evidencia citación, acta, listado de asistencia.
Conclusión: Se evidencia avance en el cumplimiento del indicador y la acción propuesta.
ACCION ABIERTA
Seguimiento realizado el  08/05/2020
La Dirección de Representación Judicial, en cumplimiento de la acción propuesta  realizó  mesa de trabajo  de   manera virtual el día 25 de marzo de 2020,  con los abogados Procesos Contenciosos, relacionada con los Pagos de sentencias y acciones de repetición, í se trataron temas como: • Verificación de la existencia de nuevos pagos realizados por la Entidad;  Verificación de la existencia de sentencias condenatorias que se encuentren pendientes de pago, o, pendientes de presentar a comité de verificación de la procedencia o no de acción de repetición.;  Verificación del Estado del Proceso No. 2014-165;  Verificación de la cuantía de las acciones de repetición en cuanto a los valores incorporados en SIPROJ.;.
Conclusión: Se evidencia avance en el cumplimiento del indicador y la  acción propuesta.
ACCION ABIERTA 
SEGUIMIENTO REALIZADO EL 07/04/2020
La dependencia aporta como evidencia, matriz en  Excel , en la que consta los pagos de sentencias efectuados en el año 2019, así como las Actas del Comité de Conciliación, en las cuales se aprobaron las Fichas técnicas de acción de repetición, de TODAS y cada una de las sentencias y procesos contenciosos administrativos adversos a la Entidad, que implicaron erogación económica.
Conclusión: Se evidencia avance en el cumplimiento del indicador y la  acción propuesta.
ACCION ABIERTA
SEGUIMIENTO REALIZADO EL 09/03/2020
Acción en ejecución </t>
  </si>
  <si>
    <t xml:space="preserve">OBSERVACIÓN No. 7
Conforme a la documentación de la Plataforma Estratégica de la SDM, corresponde a todos los procesos “…actualizar la normativa que rige a la Entidad, tal como lo establece el anexo 1 numeral 4 de la Resolución 3564 de 2015 del Ministerio de Tecnologías de la Información y las Comunicaciones. Lo anterior debe publicarse en la página WEB e INTRANET, considerando como mínimo: No. del acto administrativo, epígrafe y vínculo respectivo para consulta.”, directriz incluida en el procedimiento PE01-PR04 – CONTROL DE DOCUMENTOS DEL SISTEMA INTEGRADO DE GESTIÓN DISTRITAL BAJO ESTÁNDAR MIPG. Se evidencia que la normatividad no se encuentra actualizada y conforme a lo dispuesto en el mencionado procedimiento. Se omiten registros legales que tienen relación con el proceso auditado, tales como: Ley 1310 de 2009 “Por la cual se unifican normas sobre agentes de tránsito y transporte y grupos de control vial de las entidades territoriales y se dictan otras disposiciones” y Resolución 647 de 2018 “Por la cual se establecen las alternativas para obtener trazabilidad metrológica en mediciones de velocidad de vehículos, y se adopta la metodología que se seguirá para la aplicación y que seguirá el Instituto Nacional de Metrología (INM) para la emisión del “Concepto de desempeño de la tecnología”, en cuanto a la componente metrológica de los instrumentos de medición de velocidad de vehículos”. Es de considerar que en la auditoría de primera parte efectuada en julio de 2019 este requisito fue identificado como No Conformidad. Lo anterior con base al numeral 7.5. Información documentada de la Norma Técnica ISO 9001:2015.
</t>
  </si>
  <si>
    <t xml:space="preserve">Seguimiento realizado el 07/12/2020. 
Los repsonsables de ejecutar la accion propuesta, remitireon como evidencias Acta de reunión virtual del 26 de noviembre de 2020, en la cual se trataron los siguientes temas: 1. Revisar de la matriz de lo legal y página web, 2. Estado Actual, 3. Conclusiones y compromisos. Asi las cosas, se cumplió la acición relacionada con el seguimiento  semestral  a la matriz de cumplimiento, para verificar la actualizacion de las normas contractuales  aplicables a cursos pedagogicos. Por lo expuesto, se solicita el cierre de la acción.
CONCLUSION: La acción de mejora se cumplió, por lo anterior, se recomienda el cierre.
Seguimiento realizado el 07/10/2020. 
Accion en ejecución.   
CONCLUSION: ACCION ABIERTA 
Seguimiento realizado el 08/09/2020. 
Acción en ejecución 
CONCLUSION: ACCION ABIERTA 
Seguimiento realizado el 10/08/2020
Acción en ejecución. 
Seguimiento realizado el 07/07/2020
Acción en ejecución. </t>
  </si>
  <si>
    <t xml:space="preserve">Seguimiento realizado el 07/12/2020. 
Accion en ejecución.   
CONCLUSION: ACCION ABIERTA 
Seguimiento realizado el 09/11/2020
La Dirección de Contratación, mediante radicado SDM-DC-176079-2020, solicita la reprogramación de fecha de cumplimiento de las acciones 057-2020 acciones 1 y 2, señalando como fecha de cumplimiento el 31/03/2021, para lo cual la OCI mediante memorando SDM- OCI- 177714 de 2020, considera viable la reprogramación, quedando establecida para el día 31/03/2021. 
Recomendación: Modificar la fecha de terminación de la acción para el día 31/03/2021.
ACCIÓN ABIERTA  
Seguimiento realizado el 07/10/2020. 
Accion en ejecución.   
CONCLUSION: ACCION ABIERTA 
Seguimiento realizado el 08/09/2020. 
Acción en ejecución 
CONCLUSION: ACCION ABIERTA 
Seguimiento realizado el 10/08/2020
Acción en ejecución. 
Seguimiento realizado el 07/07/2020
Acción en ejecución. </t>
  </si>
  <si>
    <t xml:space="preserve">Seguimiento realizado el 07/12/2020. 
La DC cumplió con la accion propuesta, toda vez que durante lo meses de octubre y noviembre de 2020, se llevo a cabo ciclo de capacitacion en las siguientes tematicas: Manejo de plataforma SECOP y cargue de documentos rol del Supervisor y de Contratista, para lo cual se adjunto ocm oevidencias: convocatoria por correo corporativo a 36 servidores, formularios de inscripcion (34 servidores), videio de la capacitacion,  listados de inscritos,  y evaluacion de la capacitacion. Asi las cosas, se cumplio con la accion de Capacitar al personal encargado de la actividad de escaneo y publicación de documentos precontractuales y contractuales en el portal SECOP.
CONCLUSION: Por lo descrito anteriormente, la acción de mejora se ha cumplido, por consiguiente, se recomienda el cierre.  
Seguimiento realizado el 07/10/2020. 
Accion en ejecución.   
CONCLUSION: ACCION ABIERTA 
Seguimiento realizado el 08/09/2020. 
Acción en ejecución 
CONCLUSION: ACCION ABIERTA 
Seguimiento realizado el 10/08/2020
Acción en ejecución. 
Seguimiento realizado el 07/07/2020
Acción en ejecución. </t>
  </si>
  <si>
    <t>Falta de diligencia, cuidado y oportunidad del responsable al momento de subir la información requerida en la plataforma SECOP</t>
  </si>
  <si>
    <t>3) Remitir memorando solicitando a las áreas la actualización de los procesos contractuales evidenciados en el informe de auditoría con los requisitos incumplidos.</t>
  </si>
  <si>
    <t xml:space="preserve">Memorando proyectado y remitido </t>
  </si>
  <si>
    <t>Seguimiento realizado el 07/12/2020. 
La DC cumplió con la accion propuesta, toda vez que actualizó el Manual de Contratacion especificando los criterios en los cuales se requiere justificación para modificar el Plan Anual de Adquisiciones. 2.1.1. La cual se evidencio en el PA05-M02 MANUAL DE CONTRATACIÓN V 3.0 del 27/11/20, así como, Resolución N°312 de 2020 “por la cual se modifica el manual de contratación de la SDM” la cual se solcializó a los servidores de la SDM a traves del correo corporativo el 4/12/20.
CONCLUSION: La acción de mejora  se cumplió, por lo anterior, se recomienda el cierre.</t>
  </si>
  <si>
    <t>Seguimiento realizado el 07/12/2020. 
La DC cumplió con la accion propuesta, toda vez que actualizó el Manual de Contratacion con relación a  los criterios en los cuales se requiere justificación para modificar el Plan Anual de Adquisiciones "... en ninguna de las dos situaciones se requiere la aprobacion expresa o escrita del despacho..."La cual se evidencio en el PA05-M02 MANUAL DE CONTRATACIÓN V 3.0 del 27/11/20, asi como Resolución N°312 de 2020 “por la cual se modifica el manual de contratación de la SDM” la cual se solcializó a los servidores de la SDM a traves del correo corporativo el 4/12/20.
CONCLUSION: La acción de mejora  se ha cumplido, por lo anterior, se recomienda el cierre.</t>
  </si>
  <si>
    <t xml:space="preserve">Seguimiento realizado el 07/12/2020. 
La DC cumplió con la accion propuesta, toda vez que durante lo meses de octubre y noviembre de 2020, se llevo a cabo ciclo de capacitacion en las siguientes tematicas: Manejo de plataforma SECOP y cargue de documentos rol del Supervisor, las cuales se evidencaron a traves de convocatoria a tosdos los serivores de la entidad por el correo corporativo, formularios de inscripcion (93 servidores) listados de inscritos,  listado de asistencia y evaluacion de la capacitacion.
CONCLUSION: Por lo descrito anteriormente, la acción de mejora se ha cumplido, por consiguiente, se recomienda el cierre.  </t>
  </si>
  <si>
    <t>No se evidencia durante el ejercicio de auditoria que se haya realizado por parte de la Subdirección de Señalización , Subdirección de Gestión en Vía , Dirección de Investigaciones Administrativas al Tránsito y Transporte y Despacho de la Secretaria el reporte de los seguimiento el reporte del seguimiento de la gestión al 100% de los funcionarios provisionales en los 15 primeros días hábiles del mes de agosto incumpliendo el Instructivo para Gestión del Rendimiento con código PA02-IN07 y la Resolución 038 de 2018 de la SDM</t>
  </si>
  <si>
    <t>Altos volúmenes de evaluaciones que deben realizar los jefes de cada dependencia a los funcionarios provisionales, que han llevado a ser reportados fuera de los plazos establecidos</t>
  </si>
  <si>
    <t>Actualizar instructivo PA02-IN07 V01, donde se establezca una fecha limite al jefe de cada dependencia para remitir a la Dirección de Talento Humano la totalidad de los formatos que hacen parte del instrumento del seguimiento de la gestión de los provisionales una vez culminado el periodo de evaluación</t>
  </si>
  <si>
    <t xml:space="preserve">No de instructivo actualizado y socializado </t>
  </si>
  <si>
    <t>PAULA TATIANA ARENAS GONZÁLEZ</t>
  </si>
  <si>
    <t>Realizar seguimiento para los meses de febrero y agosto de 2021, para verificar el cumplimiento del plazo de calificación definidos en el protocolo "SISTEMA DE EVALUACIÓN DE LA GESTIÓN DE EMPLEADOS PROVISONALES"</t>
  </si>
  <si>
    <t>(No. Seguimiento realizados / 2 seguimiento programados)*100</t>
  </si>
  <si>
    <t>Gestionar con Oficina de Tecnología de la Información y las Comunicaciones un desarrollo tecnológico que sirva como herramienta para el seguimiento y consolidación de la información referente a la gestión de empleados provisionales</t>
  </si>
  <si>
    <t>Oficio de solicitud a la Oficina de Tecnología de la Información y las Comunicaciones para getsionar la creación del sistema</t>
  </si>
  <si>
    <t>INFORME FINAL - CIRCULAR No. 0010 DE 2020</t>
  </si>
  <si>
    <t>109-2020</t>
  </si>
  <si>
    <t>INFORME DE EVALUACIÓN ARQUEO CAJA MENOR No 2</t>
  </si>
  <si>
    <t>DIRECCIÓN DE REPRESENTACIÓN JUDICIAL</t>
  </si>
  <si>
    <t>09/12/2020 seguimiento Julei Martinez se evidencia 2  mesas de trabajo con el fin de revisar el informe  trimestral  austeridad del gasto 8 julio y 8 de octubre por parte de los responsables. cumpliendo la actividad
06/11/20 seguimiento por Julie Martínez para el mes de reporte no se remite ningun seguimiento por el proceso, actividad abienta dentro del tiempo programado para cierre, se recuerda que esta actividad esta programada para cierre en noviembre
07/10/2020 Seguimiento realizado por Julie Andrea Martínez. no se allego ning+un seguimeinto se encuentra entre los tiempos para ejecución.
07/09/2020 seguimiento realizado por Julie Andrea Martinez. No se recibio por parte del proceso el reporte mensual de esta actividad, se invita al proceso que debe  cumplir con  los procedimientos en los terminos establecidos.</t>
  </si>
  <si>
    <t>30/11/2020Julie Andrea Martínez se evidencia la resolución 350 de 28 octubre del 2020 ""Por la cual se establece el valor de las copias de documentos solicitados a la Secretaría Distrital de Movilidad y se dictan otras disposiciones” dando cumplimiento a la meta e indicador planteado 
06/11/20 seguimiento por Julie Martínez para el mes de reporte no se remite ningun seguimiento por el proceso, actividad abierta dentro del tiempo programado para cierre, se recuerda que esta actividad esta programada para cierre en noviembre
07/10/2020 Seguimiento realizado por Julie Andrea Martínez. no se allego ning+un seguimeinto se encuentra entre los tiempos para ejecución.
07/09/2020 seguimiento realizado por Julie Andrea Martinez. No se recibio por parte del proceso el reporte mensual de esta actividad, se invita al proceso que debe  cumplir con  los procedimientos en los terminos establecidos.</t>
  </si>
  <si>
    <t>30/11/2020Julie Andrea Martínez se evidencia la resolución 350 de 28 octubre del 2020 ""Por la cual se establece el valor de las copias de documentos solicitados a la Secretaría Distrital de Movilidad y se dictan otras disposiciones”  y su publicación "https://www.movilidadbogota.gov.co/web/sites/default/files/Paginas/05-11-2020/resolucion_pago_de_copias_version_29.10.2020._financiera.pdf" dando cumplimiento a la meta e indicador planteado
06/11/20 seguimiento por Julie Martínez para el mes de reporte no se remite ningun seguimiento por el proceso, actividad abienta dentro del tiempo programado para cierre.
07/10/2020 Seguimiento realizado por Julie Andrea Martínez. no se allego ning+un seguimeinto se encuentra entre los tiempos para ejecución.
07/09/2020 seguimiento realizado por Julie Andrea Martinez. No se recibio por parte del proceso el reporte mensual de esta actividad, se invita al proceso que debe  cumplir con  los procedimientos en los terminos establecidos.</t>
  </si>
  <si>
    <t>09/12/2020SEguimiento Julie Martinez se evidencia el  Índice de Información Clasificada y Reservada secretaria de movilidad en https://www.movilidadbogota.gov.co/web/informacion-clasificada-reservada y las a actualización de las Tablas de Retención Documental (TRD)de acuerdo al rediseño institucional https://www.movilidadbogota.gov.co/web/tablas-retencion-documental 
06/11/20 seguimiento por Julie Martínez para el mes de reporte no se remite ningun seguimiento por el proceso, actividad abierta dentro del tiempo programado para cierre, se recuerda que esta actividad esta programada para cierre en noviembre
07/10/2020 Seguimiento realizado por Julie Andrea Martínez. no se allego ning+un seguimeinto se encuentra entre los tiempos para ejecución.
07/09/2020 seguimiento realizado por Julie Andrea Martinez. No se recibio por parte del proceso el reporte mensual de esta actividad, se invita al proceso que debe  cumplir con  los procedimientos en los terminos establecidos.</t>
  </si>
  <si>
    <t xml:space="preserve">
09/12/2020SEguimiento Julie Martinez se evidencia el  Índice de Información Clasificada y Reservada secretaria de movilidad en https://www.movilidadbogota.gov.co/web/informacion-clasificada-reservada y las a actualización de las Tablas de Retención Documental (TRD)de acuerdo al rediseño institucional https://www.movilidadbogota.gov.co/web/tablas-retencion-documental, adicionalmente se observa el acta de  Comité Interno de Archivo (CIA)– Sesión Extraordinario No 02 FECHA: 17-06-2020
06/11/20 seguimiento por Julie Martínez para el mes de reporte no se remite ningun seguimiento por el proceso, actividad abierta dentro del tiempo programado para cierre, se recuerda que esta actividad esta programada para cierre en noviembre
07/10/2020 Seguimiento realizado por Julie Andrea Martínez. no se allego ning+un seguimeinto se encuentra entre los tiempos para ejecución.
07/09/2020 seguimiento realizado por Julie Andrea Martinez. No se recibio por parte del proceso el reporte mensual de esta actividad, se invita al proceso que debe  cumplir con  los procedimientos en los terminos establecidos.</t>
  </si>
  <si>
    <t>30/11/2020 julie Martinez se evidencia publicado el formato PA01-PR13-F05 PLANEACIÓN Y GESTIÓN DE RECURSOS PRÓXIMA VIGENCIA VERSIÓN 1.0 DE 11-11-2020.DOC en la intranet de la SDM y se evidencia el diligenciamiento con fecha 8/18/2020
06/11/20 seguimiento por Julie Martínez para el mes de reporte no se remite ningun seguimiento por el proceso, actividad abierta dentro del tiempo programado para cierre, se recuerda que esta actividad esta programada para cierre en noviembre
07/10/2020 Seguimiento realizado por Julie Andrea Martínez. no se allego ning+un seguimeinto se encuentra entre los tiempos para ejecución.
07/09/2020 seguimiento realizado por Julie Andrea Martinez. No se recibio por parte del proceso el reporte mensual de esta actividad, se invita al proceso que debe  cumplir con  los procedimientos en los terminos establecidos.</t>
  </si>
  <si>
    <t xml:space="preserve"> 09/12/2020 SEguimiento JUlie Martinez se evidencia la actualización El procedimiento PA02-PR05 FORTALECIMIENTO DE COMPETENCIAS HABILIDADES Y RELACIONES SOCIALES DEL TALENTO HUMANO VERSIÓN 3,0 DE 30-11-2020.PDF, fue actualizado el cual se puede consultar en el siguiente link: https://intranetmovilidad.movilidadbogota.gov.co/intranet/PA02
04/11/2020 Seguimiento Julie Martínez se evidencia los correos electronico entre el mes de octubre e inicio de noviembre donde se remite  los procedimientos para revisión y aprobación.Se deja la notación que habia quedado la fecha de reprogramación se ratifica que es para noviembre
1/10/2020 Julie ANdrea Martinez . De acuerdo con la solicitud bajo memorando SDM-DTH-148440-2020 donde se solicita la ampliación del plazo, se realiza el ajuste y se recuerda la importancia de la ejecición de las acciones del PMP con el fin de generar el mejoramiento del proceso 
07/09/2020 seguimiento realizado por Julie Andrea Martinez. No se recibio por parte del proceso el reporte mensual de esta actividad, se invita al proceso que debe  cumplir con  los procedimientos en los terminos establecidos.</t>
  </si>
  <si>
    <t>09/12/2020 Seguimiento Julie martínez: se evidencia la aplicación del instrumento diseñado de la  calificación de 19 capacitaciones de 19. Se recomienda continuar la aplicación, realizando  el analisis del mismo y se tomen las acciones mejora correspondientes. 
/04/11/2020 Seguimiento Julie Martínez .Se deja la notación que habia quedado la fecha de reprogramación se ratifica que es para noviembre. para el mes de reporte no se remite ningun seguimiento por el proceso, actividad abierta dentro del tiempo programado para cierre, se recuerda continuar con la ejecucion de actividades para dar  cierre en noviembre
01/10/2020 seguimiento Julie MArtinez :De acuerdo con la solicitud bajo memorando SDM-DTH-148440-2020 se solicita reprogramación, una vez analizado se procede aceptar  la misma. Se evidencia que el proceso ah adelantado las acciones para la medición y se encuentra en etapa de recopilación y generación del informe de la evaluación del impacto a las capacitaciones como se evidencia en la base de datos seguimiento PIC.
07/09/2020 seguimiento realizado por Julie Andrea Martinez. No se recibio por parte del proceso el reporte mensual de esta actividad, se invita al proceso que debe  cumplir con  los procedimientos en los terminos establecidos.</t>
  </si>
  <si>
    <t xml:space="preserve">
09/12/2020 Seguimiento Julie Martínez se evidencia en a intranet los procedimientos actualizados  pa02-pr01 procedimiento para proveer empleo libre nombramiento versión 4.0 de 30-11-2020.pdf,  pa02-pr02 procedimiento para proveer un empleo mediante encargo versión 3,0 de 30-11-2020.pdf, pa02-pr03 procedimiento para proveer un empleo mediante nombramiento provisional versión 3,0 de 30-11-2020.pdf, y la eliminación de Pa02-Pr04 Procedimiento Para La Provisión De Empleos De Caracter Temporal Versión 2,0 De 28-06-2019.Pdf. Dando cumplimiento a la accion 
04/11/2020 Seguimiento Julie Martínez se evidencia los correos electronico entre el mes de octubre e inicio de noviembre donde se remite  los procedimientos para revisión y aprobación.Se deja la notación que habia quedado la fecha de reprogramación se ratifica que es para noviembre
1/10/2020 De acuerdo con la solicitud bajo memorando SDM-DTH-148440-2020 donde se solicita la ampliación del plazo, se realiza el ajuste y se recuerda la importancia de la ejecición de las acciones del PMP con el fin de generar el mejoramiento del proceso 
07/09/2020 seguimiento realizado por Julie Andrea Martinez. No se recibio por parte del proceso el reporte mensual de esta actividad, se invita al proceso que debe  cumplir con  los procedimientos en los terminos establecidos.</t>
  </si>
  <si>
    <t>09/12/2020 Seguimiento Julie Martinez se evidencia en la intranet el formato  PA02-PR01-F05 FORMATO ENTRENAMIENTO PUESTO DE TRABAJO VERSIÓN 2,0 DE 30-11-2020.XLS se da cumplimiento a lo planificido
04/11/2020 Seguimiento Julie Andrea Martinez. Se  evidencia el formato OP No 4 ACCIÓN 2 - PA02-PR01-F5 Formato_Entrenamiento_Puesto_de_Trabajo actualizado, el cual se encuentra en proceso de remisión para aprobación. Se deja la notación que habia quedado la fecha de reprogramación se ratifica que es para noviembre
05/10/2020 Seguimiento Julie Martinez, de acuerdo con el memorando SDM-DTH-148440-2020 el proceso solicito prorroga de 1 mes para culminar el proceso de actualizar y socializar los procedimiento. La OCIN acepta la primera reprogramación y recomienda continuar con el seguimiento periódico por autocontrol de las acciones de mejora planteadas en los planes de mejoramiento  y el cumplimiento de los plazos planificados. 
07/09/2020 seguimiento realizado por Julie Andrea Martinez. No se recibio por parte del proceso el reporte mensual de esta actividad, se invita al proceso que debe  cumplir con  los procedimientos en los terminos establecidos.</t>
  </si>
  <si>
    <t>9/12/2020 seguimiento por Julie Martínez para el mes de reporte no se remite ningun seguimiento por el proceso, actividad abienta dentro del tiempo programado para cierre</t>
  </si>
  <si>
    <t>30/11/2020 Julie Andrea Martinez se evidencia en el procedimiento PA01-PR13 GESTIÓN Y TRÁMITE DE SOLICITUDES DE MANTENIMIENTO CORRECTIVO Y PREVENTIVO INFRAESTRUCTURA VERSIÓN 2.0 DE 11-11-2020 publicado en  https://intranetmovilidad.movilidadbogota.gov.co/intranet/PA01, que incluye a la Dirección de talento humano en Numeral 2. RESPONSABILIDADES GENERALES, Numeral 4. DESCRIPCIÓN DE
ACTIVIDADES CON FLUJOGRAMA INTEGRADO y formato PA01-PR13-F03 del procedimiento PE01-PR13</t>
  </si>
  <si>
    <t xml:space="preserve">09/12/2020 seguimiento de Julie Marínez se evidencia la actualización de la matriz de riesgos la cual sera tenida en cuenta en el proceso de actualización de las matrices de riesgos por parte del lider </t>
  </si>
  <si>
    <t>04/12/2020: La DAC allega junto con la justificación de la gestión: 1.Base de datos encuesta de satisfacción trámite de exceptuados-Julio, agosto, septiembre y octubre. 2.Modelo de encuesta exceptuados versión 1.0 y  3.Informe aplicación encuesta de satisfacción trámite exceptuados. La acción se cumplió y se cierra.
30/06/2020: Mediante memorando SDM-DAC-86902-2020 se solicitó reprogramación de la acción, la cual fue aceptada y comunicada con memorando SDM-OCI - 94722 de 2020.
5/5/2020: Para este corte la dependencia no reportó evidencias de la gestión ya que se encuentra en tiempo para su cumplimiento.
27/02/2020: la DAC allegó justificación mediante Memorando 34102, la OCI reprograma esta acción hasta el 30/06/2020.
31/01/2020: Sobre esta acción la DAC solicitó reformulación; se está a la espera de la justificación que soporte adecuadamente la solicitud.</t>
  </si>
  <si>
    <t>04/12/2020: La DAC allega junto a la justificsción de gestión, los siguientes documentos 1.	Análisis y estudio de mercado componentes para virtualizar los cursos pedagógicos por infracción a las normas de tránsito.
2.Gestión pertinente para cumplir esta acción. 3.Agenda presentación Estudio de Mercado - Hallazgo 2020. 4.Desarrollo plataforma Secretaría de Movilidad. 5.Propuestas. Por lo anterior se evidencia cumplimiento y cierre de la acción.</t>
  </si>
  <si>
    <t>04/12/2020: La DAC suministra como evidencias del cumplimiento la Justificación y ACTA 4 NOV 2020 - Mesa de trabajo Hallazgo 071 2020 Firmada. Por lo cual se evidencia la acción cumplida y se cierra.
5/11/2020: No se remiten evidencias por cuanto están dentro del término para cumplir la acción.</t>
  </si>
  <si>
    <t>04/12/2020: La SF allega como evidencia la justificación del hallazgo y el pantallazo de la evidencia cumpliendo la acción propuesta. Por lo anterior, la acción se cierra.
5/11/2020: No se remiten evidencias por cuanto están dentro del término para cumplir la acción.</t>
  </si>
  <si>
    <t>GESTIÓN DE TRÁMITES Y SERVICIOS A LA CIUDADANÍA</t>
  </si>
  <si>
    <t>NC.1: No todos los requerimientos que ingresan a la entidad se responden dentro de los términos establecidos en la normatividad vigente. Adicionalmente se evidenció que no en todos los casos cuando la peticiones se clasifican con ampliación de plazo, se informa al interesado. Cumplimiento parcial de la Ley 1755 de 2015 Articulo 14 - Decreto 371 de 2010 numeral 1</t>
  </si>
  <si>
    <t xml:space="preserve">1.Remitir mensualmente memorando a los directivos de la entidad con copia a la OCD, informando el estado de las peticiones atendidas fueras de términos, así como las vencidas sin respuesta. </t>
  </si>
  <si>
    <t>Memorando remitido/ Memorando proyectado*100</t>
  </si>
  <si>
    <t>Diector (a) de Atención al Ciudadano</t>
  </si>
  <si>
    <t xml:space="preserve">2. Disponer de un sistema de gestión  documental que tenga la opción de notificar al ciudadano, cuando se de una respuesta parcial
</t>
  </si>
  <si>
    <t>Desarrollo implementado/ desarrollo programado*100</t>
  </si>
  <si>
    <t xml:space="preserve">Director (a) de Atención al Ciudadano/ Subdirector (a) Administrativa </t>
  </si>
  <si>
    <t>NC-2:No en todos los casos se resuelven en un término no mayor de 10 días, las peticiones entre autoridades. Cumplimiento parcial de la Ley 1755 de 2015 Artículo 30 - Decreto 371 de 2010 numeral 1</t>
  </si>
  <si>
    <t>1.  Realizar seguimiento trimestral a la clasificación correcta de las peticiones entre autoridades en el sistemas de gestión documental.</t>
  </si>
  <si>
    <t>Seguimiento realizado/ seguimiento programado*100</t>
  </si>
  <si>
    <t>2. Remitir  memorando  a la Direccion de normatividad y conceptos solicitando la informacion sobre la dependencia responsable en la SDM para el seguimiento de  las respuestas a  peticiones entre autoridades.</t>
  </si>
  <si>
    <t>Memorando remitido</t>
  </si>
  <si>
    <t>NC-3: Se presentan debilidades respecto a la respuesta dada la ciudadanía en términos de coherencia, calidez y calidad. Cumplimiento parcial del Decreto 371 de 2010 numeral 1.</t>
  </si>
  <si>
    <t>No se realizan evaluaciones  de coherencia, calidez y calidad de las respuestas a la ciudadanía</t>
  </si>
  <si>
    <t>1.Incluir lineamiento en el Manual de PQRSD sobre la  evaluación de coherencia, calidez y calidad de las respuestas a la ciudadanía.</t>
  </si>
  <si>
    <t>Manual actualizado, publicado y socializado.</t>
  </si>
  <si>
    <t>2. sensibilizar trimestralmente al interior de la entidad en la pertiencia de dar respuestas en lenguaje claro</t>
  </si>
  <si>
    <t>Sensibilizaciones realizadas/ sensibilizaciones programadas*100</t>
  </si>
  <si>
    <t>NC-4:No todas las peticiones que son trasladas por competencia, se gestionan dentro de los 5 días determinados como plazo para realizar esta acción. Cumplimiento parcial de la Ley 1755 de 2015 Artículo 21 - Decreto 371 de 2010 numeral 1</t>
  </si>
  <si>
    <t>No se le informa a la ciudadanía sobre  los traslados por competencia  de las peticiones radicadas en la entidad.</t>
  </si>
  <si>
    <t>1. Hacer seguimiento mensual de las peticones trasladadas por competencia fuera de los 5 dias establecidos por ley.</t>
  </si>
  <si>
    <t>Seguimiento Mensual</t>
  </si>
  <si>
    <t>2. divulgar  bimestralmente al interior de la entidad, sobre la importancia de gestionar los traslados por competencia dentro de los 5 dias  de acuerdo a los terminos de ley.</t>
  </si>
  <si>
    <t>Divulgaciones realizadas/Divulgaciones programados*100</t>
  </si>
  <si>
    <t>GESTIÓN ADMINISTRATIVA/GESTIÓN DE TRÁMITES Y SERVICIOS A LA CIUDADANÍA</t>
  </si>
  <si>
    <t xml:space="preserve">OBS-6:  Si bien se aporta evidencia de la gestión adelantada por la entidad para atender las recomendaciones relacionadas con la accesibilidad del punto de servicio a la ciudadanía en el SuperCADE de la Calle 13, así como el resultado de la evaluación de la Oficina de Control Interno en el desarrollo de la auditoria PQRS 2019, se reitera la recomienda adelantar las acciones que permitan subsanar lo observado con relación a: 
o Información auditiva o táctil para las personas con discapacidad sensorial.
o Sillas de usuarios con apoya brazos
o Ayuda sonora para personas con discapacidad visual.
o Pantallas de asignación de turnos de fácil visualización desde las diferentes salas de espera.
o Puertas acristaladas con bandas señalizadoras.
o Implementación de franjas táctiles para ayuda a personas en condición de discapacidad visual
o Asegurar el cableado de los equipos de cómputo que quedan expuestos al ciudadano en las Zonas de atención.
o Planos de las rutas de evacuación legibles y de fácil visualización
</t>
  </si>
  <si>
    <t>3. Formulación de planes, programas o proyectos de movilidad de la ciudad, que no propendan por la sostenibilidad ambiental, económica y social.</t>
  </si>
  <si>
    <t>Debilidad en la concertación de alianzas estratégicas y de articulación interinstitucional para adelantar la gestión correspondiente y contar con puntos idóneos para una atención inclusiva de todos los grupos poblacionales.</t>
  </si>
  <si>
    <t>Realizar 2 mesas de trabajo articuladas con las demás entidades del distrito,  para identificar oportunidades de mejora entorno a la accesibilidad en los puntos de atención a la ciudadanía.</t>
  </si>
  <si>
    <t>Mesas de trabajo realizadas / Mesas de trabajo programadas*100</t>
  </si>
  <si>
    <t>OBS-4: De acuerdo con el resultado de la evaluación realizada al cumplimiento del Decreto 847 de 2019 en lo referente al Defensor del Ciudadano, se recomienda tener en cuenta las conclusiones y recomendaciones generales presentadas en agosto de 2020 por la Veeduría Distrital en el Informe de Seguimiento a la Gestión de los Defensores del Ciudadano en el Distrito Capital (Segundo semestre 2019 y primer semestre de 2020) y que en resumen hace referencia a identificar de manera clara el valor agregado que genera la intervención del defensor del  ciudadano,  teniendo en cuenta que no se diferencia las actividades realizadas por el defensor  y la dependencia de atención al ciudadano</t>
  </si>
  <si>
    <t>Diseñar un protocolo para definir lineamientos, funciones y roles de la figura del defensor al ciudadano y su aplicación al interior de la entidad.</t>
  </si>
  <si>
    <t>Protocolo diseñado, publicado y socializado.</t>
  </si>
  <si>
    <t>110-2020</t>
  </si>
  <si>
    <t>111-2020</t>
  </si>
  <si>
    <t>112-2020</t>
  </si>
  <si>
    <t>113-2020</t>
  </si>
  <si>
    <t>114-2020</t>
  </si>
  <si>
    <t>115-2020</t>
  </si>
  <si>
    <t>SUBSECRETARÍA DE GESTIÓN CORPORATIVA  - SUBSECRETARÍA DE SERVICIOS A LA CIUDADANÍA</t>
  </si>
  <si>
    <t>La Entidad no dispone  de un gestor documental que tenga la opción de notificar al ciudadano, cuando se de una respuesta parcial en los  casos cuando la peticiones se clasifican con ampliación de plazo.</t>
  </si>
  <si>
    <t>No se clasifica correctamente las peticiones entre autoridades en los sistemas de correspondencia.</t>
  </si>
  <si>
    <t>Desconocimiento por parte de los colaboradores de la Entidad sobre los lineamientos  y metodología para aplicación de la figura del defensor del ciudadano, instituida por el decreto 847 del 2019 y la resolución interna 396.</t>
  </si>
  <si>
    <t>Noviembre</t>
  </si>
  <si>
    <t>AUDITORIA PQRSD 2020</t>
  </si>
  <si>
    <t>AUDITORIA CONTRATACIÓN 2020</t>
  </si>
  <si>
    <t>SUBDIRECCIÓN ADMINISTRATIVA / DIRECCIÓN DE ATENCIÓN AL CIUDADANO</t>
  </si>
  <si>
    <t>04/12/2020: La DAC allega, la justificación y 2. ACTA AJUSTE PRESENTACIONES Y TALLERES, con lo cual se evidencia el cumplimiento de la Acción. Por lo anterior, la acción se cierra.
5/11/2020: No se remiten evidencias por cuanto están dentro del término para cumplir la acción.</t>
  </si>
  <si>
    <t>SUBSECRETARIA DE SERVICIOS A LA CIUDADANÍA</t>
  </si>
  <si>
    <t>ESTADO GENERAL DE LAS ACCIONES DEL PLAN DE MEJORAMIENTO POR PROCESOS DE LA SDM AL CORTE 31/12/2020</t>
  </si>
  <si>
    <t>RESUMEN ESTADO DE LAS ACCIONES DEL PMP: CONSOLIDADO GENERAL AL CORTE 31/12/2020</t>
  </si>
  <si>
    <t>ESTADO DE LAS ACCIONES DEL PMP:  ACCIONES CERRADAS POR DEPENDENCIA EN DICIEMBRE DE 2020</t>
  </si>
  <si>
    <t>ESTADO DE LAS ACCIONES DEL PMP:  ACCIONES ABIERTAS POR DEPENDENCIA EN DICIEMBRE DE 2020</t>
  </si>
  <si>
    <t>ESTADO DE LAS ACCIONES DEL PMP:  ACCIONES ABIERTAS VENCIDAS AL CORTE 31/12/2020</t>
  </si>
  <si>
    <t>Diego Nairo Useche Rueda</t>
  </si>
  <si>
    <t>Con base en las evidencia presentadas se observa que desde el proceso se realizó conversatorio el día 3 de diciembre, según los documentos aportados se socializó:
1. Informe Semestral de Evaluación del Sistema de Control interno.
2. Socialización de los cambios más importantes realizados a los procedimientos de proceso de control y evaluación de la gestión.
4. Sensibilización en materia de riesgos frente al modelo de Líneas de Defensa
5. Socialización sobre cómo asegurar los aspectos claves de la SDM a través del Mapa de Aseguramiento</t>
  </si>
  <si>
    <t>Analizadas las evidencias reportadas por la DIM el día 11/12/2020, se evidenció que se efectuó la revisión trimestral de los procedimientos (PE04-PR01, PE04-PR02, PE04-PR03 y PE04-PR04) con el fin de verificar el cumplimiento de los mismos frente al desarrollo de las actividades que se adelantan en tiempo real en la Dirección. Por lo anterior se recomienda el cierre de la acción.</t>
  </si>
  <si>
    <t>Analizadas las evidencias reportadas por la DIM el día16/12/2020, verificó que se realizó la revisión trimestral de las bases de datos que genera la DIM para el desarrollo de sus productos, por lo tanto, cumplió con la acción propuestas se da recomendación del cierre de la acción.</t>
  </si>
  <si>
    <t>EL 24/12/2020, la Dirección de Inteligencia para la Movilidad remitió como evidencia las actas seguimiento semanal a los PQRSD asignados por el aplicativo de correspondencia y el SDQS, Un correo electrónico del 23 de diciembre de 2020 donde la Dirección de Atención al Ciudadano remite la paz y salvo no hay oficios pendiente de los PQRSD, igualmente anexa los pantallazos de tablón del informe mensual de PQRS de la DIM publicado por la DAC.Una vez analizadas las evidencias se encontró que estas se encuentran concordancia con la acción y se solicita el cierre.</t>
  </si>
  <si>
    <t>Analizadas las evidencias reportadas por la DIM el día 29/12/2020, verificó que se realizó el Diagnóstico de la Actividad Estadística, con el fin de verificar, explorar y analizar el estado de la gestión de la información estadística en la SDM: Igualmente se realizó la revisión trimestral de las bases de datos que genera la DIM para el desarrollo de sus productos, por lo tanto, cumpliendo así con la acción propuestas por lo anteriormente expuesto se da recomendación del cierre de la acción.</t>
  </si>
  <si>
    <t>AUDITORÍA INTERNA SGC 2020</t>
  </si>
  <si>
    <t xml:space="preserve">Mediante las actas remitidas de fechas: 9-06-2020, 15-07-2020, 14-08-2020, 17-09-2020, 16-10-2020
19-11-2020 y 14-12-2020 se evidencia el seguimiento bimestral al mapa de riegos por parte del proceso. 
</t>
  </si>
  <si>
    <r>
      <t xml:space="preserve">04/01/2021: Seguimiento realizado por Marìa Janneth Romero  M.
De acuerdo a los argumentos expuestos a través del radicado SA 20206122060253 y teniendo en cuenta que los soportes aportados por el proceso en este ejercicio permiten validar la ejecución integral de la acción formulada:
*Acta Comité de Archivo con la aprobación de las TVD
*Paquete de las TVD 
    ** Carpeta Fichas FONDATT: 24 documentos word;
    ** Carpeta TVD FONDATT PERIODO I:  Subcarpetas  Actos Administrativos, CCD FONDAT PERIODO I; FUID FONDATT PERIODO I; ORGANIGRAMA; Y TVD FONDATT PERIODO I
     ** Carpeta TVD FONDATT PERIODO II: Subcarpetas Actos Administrativos, CCD FONDAT PERIODO II; FUID FONDATT PERIODO II;  TVD FONDATT PERIODO II
     ** Excel  Cuadro evolución organica funcional FONDATT
     ** Historia Institucional TVD FONDATT
     ** Memoría Descriptiva TVD FONDATT
     ** 9 Documentos PDF TVD 
* Oficio Remisorio al Archivo de Bogotá para inicio proceso de convalidación
Se procede a realizar el cierre de la misma y excluirla del PMP; situación que se verá reflejada en el consolidado a publicar correspondiente al corte de diciembre.
19/10/2020:  Seguimiento realizado por María Janneth Romero M
De conformidad con la evidencia aportada  se actualiza el nivel de avance de ejecución de esta acción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t>
    </r>
    <r>
      <rPr>
        <b/>
        <sz val="9"/>
        <rFont val="Arial"/>
        <family val="2"/>
      </rPr>
      <t>2018</t>
    </r>
    <r>
      <rPr>
        <sz val="9"/>
        <rFont val="Arial"/>
        <family val="2"/>
      </rPr>
      <t xml:space="preserve"> y de acuerdo a la evidencia aportada, la ejecución de esta actividad corresponde al 100%
3. Levantamiento Inventario Estado Natural: Se aporta la evidenci</t>
    </r>
    <r>
      <rPr>
        <b/>
        <sz val="9"/>
        <rFont val="Arial"/>
        <family val="2"/>
      </rPr>
      <t>a de</t>
    </r>
    <r>
      <rPr>
        <sz val="9"/>
        <rFont val="Arial"/>
        <family val="2"/>
      </rPr>
      <t>l levantamiento del inventario del FDA correspondiente a 42.322 cajas y se hace aclaración del ajuste respecto a las inicialmente inventariadas (45.000); documento INFORME DE AVANCE DEL 23 DE JUNIO AL 23 DE JULIO: ELABORACIÓN DE LAS TABLAS DE VALORACIÓN DOCUMENTAL DE LA SECRETARÍA DISTRITAL DE MOVILIDAD – ETAPA 1, con lo cual su nivel de ejecución es del 100%  
4. Elaboración de la Tabla de Valoración Documental (Valoración). Teni</t>
    </r>
    <r>
      <rPr>
        <b/>
        <sz val="9"/>
        <rFont val="Arial"/>
        <family val="2"/>
      </rPr>
      <t>endo en cuen cuenta que se culminaron las etapas previas para eje</t>
    </r>
    <r>
      <rPr>
        <sz val="9"/>
        <rFont val="Arial"/>
        <family val="2"/>
      </rPr>
      <t>cutar esta fase, el proceso aporta como evidencia de la gestión adelantada:
* Actas de las mesas técnicas de trabajo realizadas con el Archivo Distrital cuyo objetivo fue la revisión de la Historia Institucional de la entidad (04 y 18/09/2020)
* Cuadro de Clasificación Documental, FUID, TVD de la Dirección Ejecutiva, División de Contratos y Unidad Financiera, asi como la reseña de FONDATT,  las fichas de valoriación documental de libros contables, ordenes de compra, propuestas licitaciones públicas y resoluciones.
Se recomienda mantener el monitoreo sobre la ejecución de la acción, considerando que la misma vence en diciembre de la actual vigencia, por lo que debe garantizarse el cumplimiento integral de la misma.
_____________
04/09/2020:  Seguimiento realizado por María Janneth Romero M
Teniendo en cuenta el resultado del seguimiento llevado a cabo el 08/07/2020 y que la actividad 3. Levantamiento Inventario Estado Natural, se encuentra articulada con l</t>
    </r>
    <r>
      <rPr>
        <b/>
        <sz val="9"/>
        <rFont val="Arial"/>
        <family val="2"/>
      </rPr>
      <t>a ejecución de la acción 36-2016, sobre</t>
    </r>
    <r>
      <rPr>
        <sz val="9"/>
        <rFont val="Arial"/>
        <family val="2"/>
      </rPr>
      <t xml:space="preserve"> la cual se aportan las evidencias de su cumplimiento y se evalua como cerrada en el presente seguimiento, se actualiza el nivel de avance de ejecución de esta acción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la evidencia del levantamiento del inventario del FDA correspondiente a 42.322 cajas y se hace aclaración del ajuste respecto a las inicialmente inventariadas (45.000); documento INFORME DE AVANCE DEL 23 DE JUNIO AL 23 DE JULIO: ELABORACIÓN DE LAS TABLAS DE VALORACIÓN DOCUMENTAL DE LA SECRETARÍA DISTRITAL DE MOVILIDAD – ETAPA 1, con lo cual su nivel de ejecución es del 100%  
4. Elaboración de la Tabla de Valoración Documental (Valoración). Pendiente hasta la culminación de las etapas anteriores. Nivel de ejecución 0%
Avance de ejecución 75%: 
___________________
08/07/2020: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La evidencia aportada no permite evaluar el avance respecto a la  ELABORACIÓN DE LAS TABLAS DE VALORACIÓN DOCUMENTAL DE LA SDM - ETAPA 1. Si bien la situación relacionada con el aislamiento preventivo obligatorio decretado por el gobierno nacional a raíz de la emergencia sanitara, repertue directamente sobre el avance de esta actividad y que la Subdirección Administrativa en el documento de monitoreo entregado para el presente informe  precisa que esta actividad sera retomada a partir del mes de julio; en el Informe Avance Semanal 08 al 12 de Junio se indica que se llevo a cabo el control de calidad y verificación de los archivos normalizados por el grupo, no obstante no se sidentifica de manera clara si esta gestión se realizo  sobre el total de cajas pendiente aun de levantamiento de inventario del FDA (3,399).  Teniendo en cuenta lo  anferiormente expuesto se mantiene el nivel de ejecución indicado en el seguimiento anterior, el cual preciso: "De conformidad con el documento referenciado, el total de cajas con levantamiento de inventario del FDA corresponde a 41.601 del total de las 45,000 equivalente a un nivel de ejecución del 92%."
4. Elaboración de la Tabla de Valoración Documental (Valoración). Pendiente hasta la culminación de las etapas anteriores. Nivel de ejecución 0%
Avance de ejecución 73%: 
Se aporta como evidencia acta del 23/06/2020 de la mesa de trabajo realizada con el Archivo de Bogota relacionadas con el avance de la revisión de las 3 historias institucionales (Secretaría de Tránsito y Transporte, Fondo Rotatorio de Seguridad Vial del Departamento Administrativo de Tránsito y Transporte –FONDATT y el Fondo Rotatorio de Seguridad Vial del Departamento Administrativo de Transito y Trasporte-FONDATT en Liquidación)
________________
06/04/2020: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los INFORMES DE AVANCE ELABORACIÓN DE LAS TABLAS DE VALORACIÓN DOCUMENTAL DE LA SDM - ETAPA 1  del I T 2020. Estos documentos indican que el FDA de la Secretaria está compuesto por 45,000 cajas que equivalen a 11,250 Metros Lineales (Estos valores variaron respecto a las mediciones anteriores por cuanto se identificaron 3 cajas adicionales del FDA). La ejecución se realizó con la rotulacion, movimiento y cambio de las unidades de conservación, normalización de inventarios documentales, control de calidad y traslado de unidades de conservación . De conformidad con el documento referenciado, el total de cajas con levantamiento de inventario del FDA corresponde a 41.601 del total de las 45,000 equivalente a un nivel de ejecución del 92%.
4. Elaboración de la Tabla de Valoración Documental (Valoración). Pendiente hasta la culminación de las etapas anteriores. Nivel de ejecución 0%
Avance de ejecución 73%: 
Se aporta como evidencia las actas de las mesas tecnicas con el Archivo de Bogotá, documento excel evolutivos FDA SDM 17 03 2020 y archivos de reseñas DATT, FONDATT, STT entre otros.
________________
13/01/2020: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los INFORMES DE AVANCE ELABORACIÓN DE LAS TABLAS DE VALORACIÓN DOCUMENTAL DE LA SDM - ETAPA 1  del IV T 2019. Estos documentos indican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
4. Elaboración de la Tabla de Valoración Documental (Valoración). Pendiente hasta la culminación de las etapas anteriores. Nivel de ejecución 0%
Avance de ejecución 69,33%: 
De conformidad con lo anteriormente expuesto y teniendo en cuenta que esta acción se vence en Diciembre de 2020 y que se ha reprogramado hasta por cinco ocasiones, se mantiene la recomendación a la Subdirección Administrativa de adelantar la gestión pertinente, de tal manera que se de cumplimiento estricto dentro del nuevo plazo establecido.
_______________________________________________
08/01/2020: De conformidad con los argumentos expuestos por la Subdirección Administrativa en su radicado SDM-SA-279838-2019, al avance realizado a la fecha establecida como finalización de la misma (30/12/2019) y a la aclaración realizada por la Profesional Especializada responsable de la información, la cual precisa que la fecha propuesta de reformulación es 15/12/2020, se atiende positivamente la solicitud de reprogramación y se realiza el correspondiente ajuste en el PMP consolidado del mes de Diciembre.
De acuerdo a lo anteriormente expuesto y teniendo en cuenta que es la quinta reprogramación de  esta acción se recomienda a la Subdirección Administrativa adelantar la gestión pertinente, de tal manera que se de cumplimiento estricto dentro del nuevo plazo establecido.
______________________________________________
18/12/2019:  Seguimiento realizado por María Janneth Romero M
Si bien se evidencia un importante avance en la gestión adelantada por la entidad para dar cumplimiento a la acción establecida; tal como se ha venido ratificando en las mesas de trabajo de seguimiento al Plan de Mejoramiento Archivístico, la OCI no considera pertinente reformular en los términos propuestos “Elaboración y aprobación de las Tablas de Valoración Documental por parte del Comité Interno de Archivo de la SDM”, lo anterior en razón a que como se plantea la nueva acción, no se estaría subsanando la situación observada como se precisa en la descripción del hallazgo “… "entrega de Tabla de Retención y Tabla de Valoración Documental" en el que se comprometió a presentarlas ante el Consejo Distrital de Archivos el 30 de agosto de 2014”. Por lo anterior la OCI se invita al proceso a revisar la fecha propuesta teniendo en cuenta la completitud de la acción a ejecutar y definirla de manera integral (DD/MM/AAAA).
___________________________________________
10/10/2019: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
4. Elaboración de la Tabla de Valoración Documental (Valoración). Pendiente hasta la culminación de las etapas anteriores. Nivel de ejecución 0%
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30/12/2019 en todos sus componentes.
Avance de ejecución 63,38%: 
De conformidad con lo anteriormente expuesto y teniendo en cuenta que esta acción se vence en Diciembre de 2019 y que se ha reprogramado hasta por cuatro ocasiones, se mantiene la recomendación a la Subdirección Administrativa de adelantar la gestión pertinente, de tal manera que se de cumplimiento estricto dentro del nuevo plazo establecido.
 _____________________________________________________________
08/07/2019: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el documento INFORME DE AVANCE ELABORACIÓN DE LAS TABLAS DE VALORACIÓN DOCUMENTAL DE LA SDM - ETAPA 1 de fecha 30 Junio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14,719  del total de las 43,000 equivalente a un nivel de ejecución del 34%.
4. Elaboración de la Tabla de Valoración Documental (Valoración). Pendiente hasta la culminación de las etapas anteriores. Nivel de ejecución 0%
Avance de ejecución 58,5%: 
De conformidad con lo anteriormente expuesto y teniendo en cuenta que esta acción se vence en Diciembre de 2019 y que se ha reprogramado hasta por cuatro ocasiones, se mantiene la recomiendación a la Subdirección Administrativa adelantar la gestión pertinente, de tal manera que se de cumplimiento estricto dentro del nuevo plazo establecido.
________________________________________________
15/04/2019: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el documento INFORME DE AVANCE ELABORACIÓN DE LAS TABLAS DE VALORACIÓN DOCUMENTAL DE LA SDM - ETAPA 1 de fecha 31 Marzo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13,332 del total de las 43,000 equivalente a un nivel de ejecución del 31%.
4. Elaboración de la Tabla de Valoración Documental (Valoración). Pendiente hasta la culminación de las etapas anteriores. Nivel de ejecución 0%
Avance de ejecución 57,75%: 
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
________________________________
09/01/2019: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Se aporta como evidencia de la ejecución de esta actividad, el documento HISTORIA INSTITUCIONAL DEL FONDO DOCUMENTAL ACUMULADO DEL SECTOR TRÁNSITO Y TRANSPORTES DE BOGOTA (1,919 - 2009) de fecha 27/11/2018. Nivel de ejecución del 100%
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
3. Levantamiento Inventario Estado Natural: Se aporta como evidencia el documento INFORME DE AVANCE ELABORACIÓN DE LAS TABLAS DE VALORACIÓN DOCUMENTAL DE LA SDM - ETAPA 1 de fecha Diciembre 31 de 2018.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12.000 del total de las 43,000 equivalente a un nivel de ejecución del 27,9%.
4. Elaboración de la Tabla de Valoración Documental (Valoración). Pendiente hasta la culminación de las etapas anteriores. Nivel de ejecución 0%
Avance de ejecución 57,14%: 
En consideración a la solicitud del proceso y a los argumentos expuestos, se reprograma la acción al 30/12/2019
__________________________
01/11/2018 seguimiento realizado por las profesionales Deicy Astrid Beltrán, Rosa Amparo Quintana y Luz Yamile Aya y atendido por los profesionales de la Subdirección Administrativa (Gustavo Casallas, Doris Nancy Alvis).
Mediante memorando SDM-SA-233188-2018 del 01 de noviembre de 2018, la dependencia solicita reprogramación de la acción al 30 de diciembre de 2019, señalando "aún restan por el proceso de inventarios unas 32,000 cajas de archivo, lo cual se prevé realizar entre noviembre de 2018 y noviembre de 2019. De manera simultánea se elaborarán a medida del avance del proceso, las tablas de valoración documental para poder presentarlas al comité interno de archivo y remitirlas al Consejo  Distrital de Archivos durante el mes de diciembre de 2019".
Una vez revisada por parte del Jefe de la Oficina se aprueba la reprogramación solicitada.
CONCLUSIÓN: Reprogramar la acción para el día 30 diciembre de 2019.   
 ___________________________________________________
11/10/2018: Seguimiento realizado por Luz Yamile Aya Corba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Adicionalmente a las  estructuras organicofuncionales de la Secretaría de Tránsito y Transporte y la edificación de las estructuras organicofuncionales aportados como evidencia en el primer trimestre de la vigencia, en el segundo trimestre la entidad avanzó en la elaboración del documento de Historia Institucional. Para el tercer trimestre el documento de Historia Institucional se encuentra en complementación y ajustes de acuerdo con las recomendaciones que dejó el Archivo de Bogotá en la mesa de trabajo realizada el18 de julio de 2018.Nivel de ejecución del 67%
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
3. Levantamiento Inventario Estado Natural: Se aporta como evidencia el documento INFORME DE AVANCE ELABORACIÓN DE LAS TABLAS DE VALORACIÓN DOCUMENTAL DE LA SDM - ETAPA 1 de fecha septiembre de 2018. Este documento indica que el FDA de la Secretaria está compuesto por 43,000 cajas que equivalen a 10,500 Metros Lineales. La ejecución se realizó con el levantamiento del Inventario, actividades de rotulación, diligenciamiento del FUID y digitación para un avance en el 3er trimestre de 4.838 cajas ejecución y sumando a la fecha los trimestres 1, 2 y 3 se han elaborado un total de 8.942 cajas de archivo de acuerdo el documento .  lo cual equivale a un nivel de ejecución del 14%.
4. Elaboración de la Tabla de Valoración Documental (Valoración). Pendiente hasta la culminación de las etapas anteriores. Nivel de ejecución 0%
Avance de ejecución 46%: 
*Teniendo en cuenta que la acción se vence el 30/12/2018 se recomienda adelantar la gestión que permita dar cumplimiento en el tiempo establecido.
________________________________________________________
09/07/2018: Seguimiento realizado por María Janneth Romero
De acuerdo con lo establecido en el Acuerdo 004 de 2004 del Consejo Directivo del Archivo General de la Nación y la Guía para la Organización del Fondo Documental Acumulado, se evalúa  la ejecución de esta actividad así:
Organización de los Fondos Acumulados: 
1. Compilación de Información Institucional:  Adicionalmente a las estructuras organicofuncionales de la  Secretaría de Transito y Transporte y la edificación de las estructuras organicofuncionales aportados como evidencia en el primer trimestre de la vigencia, en el segundo trimestre se avanzó en la elaboración del documento de Historia Institucional, el cual aún esta en proceso de complementación y ajustes. En relación a los anexos (Actos Administrativos) de acuerdo a lo informado por el proceso, el nivel de avance es del 50%. Se aporta como evidencia una muestra de 204 Actos.  Nivel de ejecución del 67% 
2. Diagnóstico: Se aporta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
3. Levantamiento Inventario Estado Natural: Se aporta como evidencia el documento INFORME DE AVANCE ELABORACIÓN DE LAS TABLAS DE VALORACIÓN DOCUMENTAL DE LA SDM - ETAPA 1 de fecha Julio de 2018. Este documento indica que el FDA de la Secretaria está compuesto por 43,000 cajas que equivalen a 10,500 Metros Lineales. El nivel de avance de este levantamiento de Inventario según el mismo documento incluye las actividades de rotulación, diligenciamiento del FUID y digitación de 4,104 cajas en el periodo comprendido entre febrero y junio de 2018, lo cual equivale a un nivel de ejecución del 10%.
4. Elaboración de la Tabla de Valoración Documental (Valoración). Pendiente hasta la culminación de las etapas anteriores. Nivel de ejecución 0%
Avance de ejecución 44%: 
Teniendo en cuenta que la acción se vence el 30/12/2018 se recomienda adelantar la gestión que permita dar cumplimiento en el tiempo establecido.
______________________________________________________________________________________________
10/04/2018: Seguimiento realizado por María Janneth Romero
De acuerdo con lo establecido en el Acuerdo 004 de 2004 del Consejo Directivo del Archivo General de la Nación y la Guía para la Organización del Fondo Documental Acumulado, se evalúa  la ejecución de esta actividad así:
Organización de los Fondos Acumulados: 
1. Compilación de Información Institucional:  Se ha venido adelantando la gestión relacionada con el histórico de la Secretaría de Transito y Transporte y la edificación de las estructuras organicofuncionales.
2. Diagnóstico: Se ha avanzado de conformidad con la compilación de la información y de acuerdo a lo informado por el proceso, se proyecta tener el documento al finalizar el primer semestre de 2018
3. Levantamiento Inventario Estado Natural: Se inicio de conformidad con lo expuesto en el seguimiento de la dependencia responsable.
4. Elaboración de la Tabla de Valoración Documental (Valoración). Pendiente hasta la culminación de las etapas anteriores.
Avance de ejecución 15%: 
15/12/2017 Seguimiento realizado por Blanca ofir Murillo y atendido por Carlos Bonilla y Gustavo Casallas
Revisión de la eficacia: el responsable solicita la reprogramación de la acción para el 30-12-2018. , debido a que en la planeación de actividades del Plan Institucional de Archivos PINAR aprobado por el Comité Interno de Archivo se definió adelantar la actividad de elaboración de las Tablas de Valoración Documental TVD durante todo el año 2018 (Enero-Diciembre). 
Revisión de la efectividad: NO se puede verificar la efectividad, toda vez que no se ha dado cumplimiento a la acción. 
Recomendación :  Reprogramar  la acción, el responsable deberá adelantar acciones para su cumplimiento ya que la misma fue reprogramada  sin lograr un cumplimiento integral de la misma.
____________________________________________________________
Noviembre-2017 Seguimiento realizado por Viviana Duran de la OCI y atendido por Alex Francisco Vargas de la Subdirección Administrativa, 
Al verificar las gestiones adelantadas por parte del proceso se pudo establecer que no se han presentado avances significativos al respecto,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Así las cosas, se recomienda al proceso reprogramar la acción de mejora en concordancia con el Plan Institucional de Archivos PINAR. 
_________________________________________________________________
22/02/2017. Seguimiento realizado por Pablo Parra, profesional de la OCI, atendido por Alexander Colmenares de la Subdirección Administrativa.
Al indagar por las actividades realizadas por el proceso luego del seguimiento anterior, se pudo establecer que no se han presentado avances significativos, situación explicada por el profesional que atendió la visita en los siguientes términos: "De acuerdo con la planeación de actividades para la vigencia 2017 realizada con la Subsecretaría de Gestión Corporativa, y teniendo en cuenta que entre los meses de marzo y septiembre de 2017 se llevará a cabo la formulación y aprobación del Plan Institucional de Archivos -PINAR- y la actualización del Programa de Gestión Documental -PGD-, instrumentos archivísticos estratégicos y de planeación dentro de los cuales se enmarcarán las acciones de gestión documental de la SDM para el corto, mediano y largo plazo, se considera conveniente emprender acciones como la elaboración de Tablas de Valoración Documental -TVD- una vez la entidad cuente con los mencionados instrumentos de planeación y articulación de la función archivística institucional. Por las anteriores consideraciones, se solicita la reprogramación de esta acción para iniciar su ejecución en el mes de octubre de 2017".
Con base en la anterior argumentación se concluye que es viable reprogramar la acción con el fin de que el proceso pueda adelantar las actividades necesarias para solucionar de fondo el problema identificado por el Archivo de Bogotá. Periodo estimado para el cumplimiento 2 de octubre de 2017 al 30 de abril de 2018.
28-11-2016 Seguimiento realizado por Viviana Duran de la OCI y atendido por Carlos Bonilla y Alexander Colmenares de la Subdirección Administrativa 
Al verificar las gestiones adelantadas por el proceso, se observa que a la fecha se ha avanzado en el levantamiento del inventario del Fondo documental acumulado, inventario que será el insumo para la elaboración de las TVD. 
Así mismo se requiere la contratación de un profesional especializado para el desarrollo del 100% de las actividades, contratación que está contemplada para realizarse con recursos de la vigencia 2017. 
</t>
    </r>
  </si>
  <si>
    <t>Dirección de planeación solicitó la reprogramación del hallazgo 018 acción 1, a través del memorando No. 20202202060833 de fecha 29 de diciembre del 2020 la cual fue aceptada y comunicada mediante correo institucional el día 04/01/2021 a la Dirección de Planeación.</t>
  </si>
  <si>
    <t>Analizadas las evidencias reportadas la Dirección de Planeación de la Movilidad el día 05/01/2021, se verificó que existe un registro de firmas y Vo.Bo. de los funcionarios y contratistas del proceso de Planeación de Transporte e Infraestructura para identificar quienes aprueban los documentos, por lo anterior se evidencia que cumplió con la acción propuesta se da recomendación del cierre de la acción.</t>
  </si>
  <si>
    <t>31/12/2020</t>
  </si>
  <si>
    <t>31/12/2020: No se remite evidencia por estar en términos</t>
  </si>
  <si>
    <t>31/12/2020: No se remite evidencia por estar en términos
5/11/2020: No se remiten evidencias por cuanto están dentro del término para cumplir la acción.</t>
  </si>
  <si>
    <t>31/12/2020: La DAC allega junto a la justificación de la gestión adelantada, los siguientes doumentos: 1.Acta Evidencia Hallazgo 070-2020. 2.PE01-PR04-F04 glosario_actualizado_18-05-2020. 3.MANUAL DEL MIPG de la SDM. 4.Correo Envió actualización documentos transversales. 5.Acta Evidencia hallazgos 64, 65, 66, 70 y 71. 6.Correo SOLICITUD ACTUALIZACIÓN GLOSARIO Y MANUAL MIPG HALLAZGO 070 ACCIÓN 1. Por lo anterior, se evidencia cumplimiento de la acción y se cierra.
5/11/2020: No se remiten evidencias por cuanto están dentro del término para cumplir la acción.</t>
  </si>
  <si>
    <t>31/12/2020: La SF remite justificación de la acción, junto con los soportes contables del registro en marzo y julio, de los recaudos por derechos de semaforización. Por lo Anterior, se cierra la acción.
9/12/2020 seguimiento por Julie Martínez para el mes de reporte no se remite ningun seguimiento por el proceso, actividad abienta dentro del tiempo programado para cierre
5/11/2020 Omar Alfredo Sánchez: No se remiten evidencias por cuanto están dentro del término para cumplir la acción.</t>
  </si>
  <si>
    <t>31/12/2020: La SF allega junto con la justificación de la gestión adelantada, los siguientes soportes: Los comprobantes de contabilidad del reconocimiento de los Acuerdos de Niveles de Servicios ANS y en archivo excel, el saldo de la cuenta 1-3-11-04-016 concesiones. Por lo anterior, se da cumplimiento a la acción y se cierra.
9/12/2020 seguimiento por Julie Martínez para el mes de reporte no se remite ningun seguimiento por el proceso, actividad abienta dentro del tiempo programado para cierre
5/11/2020 Omar Alfredo Sánchez: No se remiten evidencias por cuanto están dentro del término para cumplir la acción.</t>
  </si>
  <si>
    <t xml:space="preserve">No se llevo a cabo Comite de Sostenibilidad Contable para el segunto Trimestre del año 2020 , toda vez que,  el 16 de junio se requirió mediante correo electrónico a las áras de Gestión, las solicitudes formales de depuración contable para que fueran remitidas a mas tardar el 19 de junio, sin tener respuesta . Por tal razón, no se  efectuo reunión antes de finalizar el semestre. </t>
  </si>
  <si>
    <t xml:space="preserve">31/12/2020: Se remiten como evidencias de la gestión, las Actas 1 a 5 del Comite. Por lo anterior, se Cierra la acción.
9/12/2020 seguimiento por Julie Martínez para el mes de reporte no se remite ningun seguimiento por el proceso, actividad abienta dentro del tiempo programado para cierre
5/11/2020 Omar Alfredo Sánchez: No se remiten evidencias por cuanto están dentro del término para cumplir la acción.
</t>
  </si>
  <si>
    <t>7/01/2021 seguimiento por Julie Martínez.  de acuerdo al memorando 20216120000833 se evidencia con el acta de reunion del 28 de agosto la definiicón de la integracion entre Bogotá te escucha y orfeo, acta del 24 de diciembre del 2020 las prueba y con la resolución 427 del 2020 donde adopta el ORFEO aplicación que remplaza a SICON. En este sentido se da por cerrada la acción
9/12/2020 seguimiento por Julie Martínez para el mes de reporte no se remite ningun seguimiento por el proceso, actividad abienta dentro del tiempo programado para cierre
06/11/20 seguimiento por Julie Martínez para el mes de reporte no se remite ningun seguimiento por el proceso, actividad abienta dentro del tiempo programado para cierre
07/10/2020Seguimiento realizado por Julie Martinez  se realizo mesa de trabajo por parte de la OCI y los responsable de la acción el 06/10/2020. En este sentido, el área responsable describe las acciones realizadas y los inconvenientes extermos que se ha presentado para la cul minación de la acción. De acuerdo con el memorando SDM-SA -153619- 2020 se justifica que se requiere ampliar el termino para terminar de diseñar y poner en marcha las integraciones correspondientes,  la OCIN acepta la reprogramacion y recuerda la importancia del cumplimiento de las acciones establecidas en el plan de mejoramiento teniendo en cuenta las diferentes reprogramaciones que ha tenido esta actividad.
07/09/2020 seguimiento realizado por Julie Andrea Martinez. No se recibio por parte del proceso el reporte mensual de esta actividad, se invita al proceso que debe  cumplir con  los procedimientos en los terminos establecidos.
________
23/05/2020 Seguimiento realizado por Carlos Arturo Serrano . Mediante memorando No. SDM-SA 78292 se dio respuesta a  la Subdirección Administrativa mediante el cual  solicitó la  reprogramación de la acción para el 30 septiembre  de 2020. La OCI insiste en la importancia de hacer seguimiento oportuno a las acciones de mejora, y establecer controles que permitan evitar reprogramaciones que, dado que la no conformidad identificada puedes seguir impactando los procesos de la entidad
1/04/2020. Seguimiento realizado por Carlos Arturo Serrano; con el enlace de la Subdirección Administrativa, conforme al avance del proyecto se encuentra en la fase No. 2 que es construcción en un 50 %.                                                                                                                                                                                                                                                                                    8/1/2020. Seguimiento realizado por Carlos Arturo Serrano . Mediante memorando No. SDM-SA 267330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26/11/2019. Seguimiento realizado por Carlos Arturo Serrano . Mediante memorando No. SDM-SA 240831 de 1 de noviembre de 2019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t>
  </si>
  <si>
    <t>7/012021</t>
  </si>
  <si>
    <t>7/01/2021 seguimiento por Julie Martínez.  de acuerdo al memorando 20216120000823 se evidencia que el área ha realizado la gestión para ello realizo el diseño  de los avisos, se evidencia la resolucion 454 del 2020 del 24 de diciembre donde ordena el pago. Sin embargo, no se ha cumplido la accion ni el indicador ya que no se cuenta con los avisos de publicidad exterior visual registrados.  por lo cual no se cierra la acción 
9/12/2020 seguimiento por Julie Martínez para el mes de reporte no se remite ningun seguimiento por el proceso, actividad abienta dentro del tiempo programado para cierre
06/11/20 seguimiento por Julie Martínez para el mes de reporte no se remite ningun seguimiento por el proceso, actividad abienta dentro del tiempo programado para cierre
07/10/2020 Seguimiento realizado por Julie Andrea Martínez. no se allego ning+un seguimeinto se encuentra entre los tiempos para ejecución.
07/09/2020 seguimiento realizado por Julie Andrea Martinez. No se recibio por parte del proceso el reporte mensual de esta actividad, se invita al proceso que debe  cumplir con  los procedimientos en los terminos establecidos.
________
 3/7/2020 Seguimiemto realizado por carlos arturo serrano .Mediante memorando No. SDM-SA 931171 - 2020 la Subdirección Administrativa solicito reprogramacion , para el 30 diciembre  de 2020
1/04/2020. Seguimiento realizado por Carlos Arturo Serrano; con el enlace de la Subdirección Administrativa, conforme a lo manifestado. Se adelanta revisión con el área de comunicaciones para la actualización de los avisos y vayas actuales de la SDM.                                                                                                                                                                                       8/1/2020 seguimiento realizado por carlos arturo serrano avila , mediante memorando No. SDM-SA 267330   la Subdirección Administrativa solicitó reprogramacion para el 30 junio de 2020 
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
Se reprograma la fecha de terminación de la acción No.1 de los hallazgos 68-2017 y 022-2019.
Este memorando se atendió con el No. SDM-OCI-160747 del 29 de julio de 2019.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
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Una vez revisadas las evidencias se concluye que las mismas no son efectivas para verificar el cumplimiento de la acción por lo que el proceso remitirá la justificación para si se reformula la acción o se reprograma.
Conclusión: La acción de mejora NO se ha cumplido 
____________________
30/04/2018 Seguimiento realizado por Deicy Beltran- Amparo Quintana , atendida por Carlos Bonilla
La acción se encuentra dentro del periodo de ejecución
15/12/2017 Seguimiento realizado por Blanca ofir Murillo y atendido por Carlos Bonilla y Gustavo Casallas
Revisión de la eficacia: el responsable solicita la reprogramación de la acción para el  29/06/2018, En atención a que se está gestionando la recepción del supercade de movilidad, el cual será administrado directamente por SDM. 
Revisión de la efectividad: NO se puede verificar la efectividad, toda vez que no se ha dado cumplimiento  a la acción. 
Recomendación :  Reprogramar  la acción, el responsable deberá adelantar acciones para su cumplimiento .
---------------------------------------------------------------</t>
  </si>
  <si>
    <t>INCUMPLIDA</t>
  </si>
  <si>
    <t>7/01/2021 seguimiento por Julie Martínez.  de acuerdo al memorando 20216120000823 se evidencia que el área ha realizado la gestión para ello realizo el diseño  de los avisos, se evidencia la resolucion 454 del 2020 del 24 de diciembre donde ordena el pago. Sin embargo, no se ha cumplido la accion ni el indicador ya que no se cuenta con el aviso de publicidad exterior visual registrado.  por lo cual no se cierra la acción 
9/12/2020 seguimiento por Julie Martínez para el mes de reporte no se remite ningun seguimiento por el proceso, actividad abienta dentro del tiempo programado para cierre
06/11/20 seguimiento por Julie Martínez para el mes de reporte no se remite ningun seguimiento por el proceso, actividad abienta dentro del tiempo programado para cierre
07/10/2020 Seguimiento realizado por Julie Andrea Martínez. no se allego ning+un seguimeinto se encuentra entre los tiempos para ejecución.
07/09/2020 seguimiento realizado por Julie Andrea Martinez. No se recibio por parte del proceso el reporte mensual de esta actividad, se invita al proceso que debe  cumplir con  los procedimientos en los terminos establecidos.
____
 3/7/2020 Seguimiemto realizado por carlos arturo serrano .Mediante memorando No. SDM-SA 931171 - 2020 la Subdirección Administrativa solicito reprogramacion , para el 30 diciembre  de 2020.
1/04/2020. Seguimiento realizado por Carlos Arturo Serrano; con el enlace de la Subdirección Administrativa, conforme a lo manifestado. Se adelanta revisión con el área de comunicaciones para la actualización de los avisos y vayas actuales de la SDM.                                                                                                                                                                                               8/1/2020 Seguimiemto realizado por carlos arturo serrano .Mediante memorando No. SDM-SA 267330 la Subdirección Administrativa solicito reprogramacion , para el 30 junio de 2020
----------------------------------------------------------------------------------------------------------------------------------------------------------------------------------------------------------------------------------------------------------
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
Se reprograma la fecha de terminación de la acción No.1 de los hallazgos 68-2017 y 022-2019.
Este memorando se atendió con el No. SDM-OCI-160747 del 29 de julio de 2019</t>
  </si>
  <si>
    <t>7/01/2021 seguimiento por Julie Martínez para el mes de reporte no se remite ningun seguimiento por el proceso, actividad abierta en proceso de ejcución y  dentro del tiempo programado para la implementación de la misma 
9/12/2020 seguimiento por Julie Martínez para el mes de reporte no se remite ningun seguimiento por el proceso, actividad abienta dentro del tiempo programado para cierre
06/11/20 seguimiento por Julie Martínez para el mes de reporte no se remite ningun seguimiento por el proceso, actividad abierta dentro del tiempo programado para cierre
07/10/2020 Seguimiento realizado por Julie Andrea Martínez. no se allego ning+un seguimeinto se encuentra entre los tiempos para ejecución.
07/09/2020 seguimiento realizado por Julie Andrea Martinez. No se recibio por parte del proceso el reporte mensual de esta actividad, se invita al proceso que debe  cumplir con  los procedimientos en los terminos establecidos.</t>
  </si>
  <si>
    <t>04/01/2020 seguimiento por Julie Martínez se evidencia el seguimiento realizado donde se observa que 2 cargos estan en vacancia y se cuenta con 44 cargue de intereses llegando al 100% de funcionarios  Libre Nombramiento y Remoción (LNR). POr lo que se establece el cierre de la acción
9/12/2020 seguimiento por Julie Martínez para el mes de reporte no se remite ningun seguimiento por el proceso, actividad abienta dentro del tiempo programado para cierre
06/11/20 seguimiento por Julie Martínez para el mes de reporte no se remite ningun seguimiento por el proceso, actividad abierta dentro del tiempo programado para cierre.
07/10/2020 Seguimiento realizado por Julie Andrea Martínez. no se allego ning+un seguimeinto se encuentra entre los tiempos para ejecución.
07/09/2020 Se evidencia  un acta del dia 21 de agosto, donde se realizo el seguimiento sementral de la publicacion de funcionarios LNR, se evidencia que pese a las actividades realizadas por el area de talento humano 7 funcionarios no han realizado la publicacion, queda como compromiso para el area realizar una reunion de seguimiento a las 7 declaraciones faltantes en el mes de septiembre, por lo cual no se puede cerrar esta accion porque no se ha cumplido el indicador.</t>
  </si>
  <si>
    <t>7/01/2021 seguimiento por Julie Martínez para el mes de reporte no se remite ningun seguimiento por el proceso, actividad abierta en proceso de ejcución y  dentro del tiempo programado para la implementación de la misma 
9/12/2020 seguimiento por Julie Martínez para el mes de reporte no se remite ningun seguimiento por el proceso, actividad abienta dentro del tiempo programado para cierre</t>
  </si>
  <si>
    <t xml:space="preserve">7/01/2021 seguimiento por Julie Martínez para el mes de reporte no se remite ningun seguimiento por el proceso, actividad abierta en proceso de ejcución y  dentro del tiempo programado para la implementación de la misma </t>
  </si>
  <si>
    <t xml:space="preserve">El proceso adjunta como evidencia actas de dos (2) mesas de trabajo. La primera se implementó con el fin de definir el contenido del lineamiento (14/07/2020) y una segunda mesa de trabajo, para organizar el protocolo (23/10/2020), anexando las actas. Además Para la implementación del protocolo, la Oficina de Gestión Social, adelantó jornadas de socialización tanto a nivel interno como externo. En el siguiente link, encontraran las evidencias de las jornadas. Por lo anterior y teniendo  en cuenta los soportes presentados por el proceso, se procede a realizar el cierre de la misma.
RECOMENDACION: Cerrar la acción y excluirla del PMP. </t>
  </si>
  <si>
    <t xml:space="preserve">Observación 2.Se observa que el proceso no implementó acciones frente a las Oportunidades de Mejora del informe de la auditoria de primera y tercera parte en 2019, lo cual podría impactar la mejora continua del proceso, las cuales se describen a continuación:
• Apropiar más los conocimientos generales del Sistema Integrado de Gestión y MIPG al líder del proceso.
• Considerar la implementación de nuevos indicadores que reflejen el impacto logrado más allá de la realización de campañas planificadas. 
</t>
  </si>
  <si>
    <t xml:space="preserve">El proceso adjunta como evidencia, la realización de la primera socialización frente a MIPG y otros lineamientos el 19/05/2020, Socialización SGC y MIPG al líder del proceso de comunicaciones y cultura para la Movilidad realizada el día 12/08/2020, Socialización SGC y MIPG al líder del proceso de comunicaciones y cultura para la Movilidad. 12/11/2020, el  líder del proceso de Comunicaciones y Cultura participó en reuniones donde se socializaron temas relacionados con MIPG, como la ley de Transparencia y acceso de la información, Intercambio de saberes y socialización frente al seguimiento, medición, análisis y evaluación. Por lo anterior y teniendo  en cuenta los soportes presentados por el proceso, se procede a realizar el cierre de la misma.
RECOMENDACION: Cerrar la acción y excluirla del PMP. </t>
  </si>
  <si>
    <t>El proceso adjunta como evidencia, el acta de la reunión realizada el día 20 de Octubre de 2020, seguimiento y verificación a la implementación en los cursos pedagógicos, y  el seguimiento realizado el día 28 de Octubre de 2020.  Por lo anterior y teniendo  en cuenta los soportes presentados por el proceso, se procede a realizar el cierre de la misma.
RECOMENDACION: Cerrar la acción y excluirla del PMP.</t>
  </si>
  <si>
    <t xml:space="preserve">Seguimiento realizado 8/01/2021
de acuerdo con el seguimeinto aleatorio de los expedientes 2018361, 20171768, 20171872, 2018376, los responsables subsanaron las observaciones evidenciadas por la OCI, achora bien, con respecto a  la organizacion de los expedientes estos no se encontraron de forma cronologica, por lo cual en el Comité Interno de Archivo (CIA)– Sesión Ordinaria No 02 del 16/02/20, se socializo el tema, apruobando por parte del Comite, que los expedientes se organicen de acuerdo con el Principio de procedencia y orden original para no afectar la foliación y las hojas de control. Por consiguiente se cumplio con la accion propuesta sobre la muestra seleccionada, por lo cual se cierra la misma.
CONCLUSION: ACCION CERRADA
Seguimiento realizado 9/11/2020, se llevo a cabo mesa de trabajo el 4/11/2020, en la cual se establecio que se verificaria aleatoriamente expedientes de conformidad con la base de datos sumistrada para 2017-2018, no obstante, la accion corresponde a Realizar plan de trabajo el cual se allego como evidencia, en el cual se determino la actualizacion de expedientes en secop 1 de conformidad con las actas 1, 2 y 3 de 2019 y de responsabilidad de DC. 
Asi mismo, se tomo como muestra  los expedientes 2018361, 20171768, 20171872, 2018376, los cuales presentaron inconsistencias con la informacion suminstrada, por lo tanto el hallazgo continua 
-CONCLUSION: ACCION ABIERTA
Seguimiento realizado7/10/2020
Pendiente de agendar mesa de trabajo por parte del Proceso.   
CONCLUSION: ACCION ABIERTA 
Seguimiento realizado el 08/09/2020. 
Pendiente de agendar mesa de trabajo por parte del Proceso.   
CONCLUSION: ACCION ABIERTA 
Seguimiento realizado el 10/08/2020
La Dirección de Contratación mediante radicado SGJ-DC- 108732 -2020, solicita la reprogramación de los hallazgos 115-2018 acción 2, 138-2018 acción 1; Reprogramación y reformulación 029-2019 acción 3, 005.2020 y reprogramación de los hallazgos 030-2019 Acción 5 ,  001-2020 Acción 1 .
La Oficina de COntrol Interno, mediante radicado SDM- OCI-116872 -2020, considera que solo procede la reprogramación para los hallazgos   20-2019 Acción 5 ,  001-2020 Acción 1, para las siguientes fechas  31/12/2020 y 30/09/2020, respectivamente.
Para los hallazgos 029-2019 acción3, 005.2020, se debe adjuntar analísis de causas. 
Para los hallazgos 115-2018 acción 2; 138-2018 acción 1, para porceder a lo solicitado se debe realizar una mesa técnica.
En conclusión, para el hallazgo que nos ocupa no es procedente la reporgramación teniendo en cuenta que el PV01-PR01 Procedimiento para la Formulación y Seguimiento de Planes de Mejoramiento V.2.0., determina que: “Cuando una acción del plan de mejoramiento por proceso - PMP requiera su reprogramación, el jefe responsable de la acción debe justificar a través de memorando los motivos de dichos ajustes. Cuando se presente más de 2 reprogramaciones, esta no se llevará a cabo, hasta tanto no se realice mesa técnica, que estará conformada por el Jefe de la dependencia responsable de la acción, el enlace y el Jefe de la OCI”. (Negrilla fuera de texto). 
Los anterior, teniendo en cuenta que a través de los memorandos 103345-109644 de 2019 y 924 del 2020, ya se habían efectuado dos reprogramaciones, a los hallazgos que nos ocupan. En consecuencia, se recomienda la realización de una mesa técnica de trabajo con el objeto de adelantar el estudio de los hallazgos 115-2018 acción 2, 138-2018 acción RECOMENDACION: REALIZAR MESA TECNICA DE TRABAJO. 
ACCION ABIERTA  
Seguimiento realizado el 07/07/2020
La dependencia no apora evidencia. Se recuerda que la acción se encuentra vencida desde el 31/03/2020 
ACCION ABIERTA
Seguimiento realizado el 08/06/2020
La dependencia no aporto evidencia.
Seguimiento realizado el  08/05/2020
La dependencia no aporto evidencia.
SEGUIMIENTO REALIZADO EL 07/04/2020
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Como evidencia del avance en la consecución de la meta, se aporta base de datos de los contratos 2017, plan de trabajo, actas de avance del plan de trabajo,  
La OCI, en ese orden de ideas, señala que se denota gestión por parte de la dependencia se requiere que la información se encuentre actualizada. por lo tanto la acción continua abierta. 
CONCLUSION: ACCION ABIERTA
SEGUIMIENTO REALIZADO EL 21/01/2020. La Dirección de Contratación mediante memorando número 924 de 2020, solicita la reprogramación y reformulación de la acción con base en los siguientes términos: JUSTIFICACIÓN. “Se reformula la meta teniendo en cuenta que el plan de trabajo se elaboró con el fin de revisar la totalidad de expedientes contractuales, pero aún están allegando documentación contractual debido a que los contratos firmados 2018 su vencimiento es en la vigencia de 2019, por lo anterior están en proceso de liquidación.”
2. ACCIÓN. Realizar plan de trabajo para revisar la totalidad de expedientes contractuales 2017-2018 con el fin de verificar la organización de los mismos.
INDICADOR. Plan de Trabajo de Trabajo realizado/ Plan de Trabajo Programado
META.  100%                                          
La OCI mediante memorando SDM-OCI-10570-2020, evalúa las justificaciones y considera que es viables en tal sentido la acción queda de la siguiente manera: 
ACCIÓN  . . Realizar plan de trabajo para revisar la totalidad de expedientes contractuales 2017-2018 con el fin de verificar la organización de los mismos.
INDICADOR. (Plan de Trabajo realizado/ Plan de Trabajo Programado) *100 
META: 80%
FECHA DE TERMINACIÓN 31/03/2020.
CONCLUSION ACCION REFORMULADA Y REPROGRAMADA
RECOMENDACIÓN: ACCION ABIERTA. 
SEGUIMIENTO REALIZADO El  02/01/2020. 
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
Sin embargo, no se evidencia el cumplimiento del indicador   Plan de trabajo Realizado/Plan de Trabajo Programado.
CONCLUSION:  La acción se cumplió en cuanto a la elaboración del Plan de trabajo, pero no hay evidencia que  el mismo se ejecutará en su totalidad, en lo referente a la Dirección de Contratación. 
RECOMENDACION: Acción abierta.  Vencida desde el 30 de septiembre de 2019.      
SEGUIMIENTO REALIZADO El  06/12/2019. 
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
Sin embargo, no se evidencia el cumplimiento del indicador   Plan de trabajo Realizado/Plan de Trabajo Programado.
CONCLUSION:  La acción se cumplió en cuanto a la elaboración del Plan de trabajo, pero no hay evidencia que  el mismo se ejecutará en su totalidad, en lo referente a la Dirección de Contratación. 
RECOMENDACION: Acción abierta.  Vencida desde el 30 de septiembre de 2019.      
SEGUIMIENTO REALIZADO El  07/11/2019. Asistentes DIANA PAREDES y DEICY BELTRAN. 
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
Sin embargo, no se evidencia el cumplimiento del indicador   Plan de trabajo Realizado/Plan de Trabajo Programado.
CONCLUSION:  La acción se cumplió en cuanto a la elaboración del Plan de trabajo, pero no hay evidencia que  el mismo se ejecutará en su totalidad, en lo referente a la Dirección de Contratación. 
RECOMENDACION: Acción abierta.  Vencida desde el 30 de septiembre de 2019.      
SEGUIMIENTO REALIZADO EL 05/09/2019
ACCION EN EJECUCIÓN 
La dependencia a través de los memorandos  103435-109644 de 2019 solicita reprogramación de las dos acciones del  hallazgo 138,  trasladando la fecha de cumplimiento para el 31 de octubre de 2019. 
La dependencia a través de los memorandos  103435-109644 de 2019 solicita reprogramación de las dos acciones del  hallazgo 110,  trasladando la fecha de cumplimiento para el 31 de julio de 2019. 
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CONCLUSION: Fecha de reprogramación 31/10/2019.       </t>
  </si>
  <si>
    <t xml:space="preserve">Seguimiento realizado 8/01/2021
de acuerdo con el seguimeinto aleatorio de los expedientes 2018361, 20171768, 20171872, 2018376, los responsables subsanaron las observaciones evidenciadas por la OCI, achora bien, con respecto a  la organizacion de los expedientes estos no se encontraron de forma cronologica, por lo cual en el Comité Interno de Archivo (CIA)– Sesión Ordinaria No 02 del 16/02/20, se socializo el tema, apruobando por parte del Comite, que los expedientes se organicen de acuerdo con el Principio de procedencia y orden original para no afectar la foliación y las hojas de control. Por consiguiente se cumplio con la accion propuesta sobre la muestra seleccionada, por lo cual se cierra la misma.
CONCLUSION: ACCION CERRADA
Seguimiento realizado el 09/11/2020. 
Los responsables remitieron como evidencia bases de datos de contratos 2017-2018, para lo cual se tomo como muestra  los expedientes 2018361, 20171768, 20171872, 2018376, presentaron inconsistencias con la informacion suminstrada, por lo tanto el hallazgo no se cierra
CONCLUSION: ACCION ABIERTA
Seguimiento realizado el 07/10/2020. 
Accion en ejecución.   
CONCLUSION: ACCION ABIERTA 
Seguimiento realizado el 08/09/2020. 
Accion en ejecución.   
CONCLUSION: ACCION ABIERTA 
Seguimiento realizado el 10/08/2020
La Dirección de Contratación mediante radicado SGJ-DC- 108732 -2020, solicita la reprogramación de los hallazgos 115-2018 acción 2, 138-2018 acción 1; Reprogramación y reformulación 029-2019 acción 3, 005.2020 y reprogramación de los hallazgos 030-2019 Acción 5 ,  001-2020 Acción 1 .
La Oficina de COntrol Interno, mediante radicado SDM- OCI-116872 -2020, considera que solo procede la reprogramación para los hallazgos   20-2019 Acción 5 ,  001-2020 Acción 1, para las siguientes fechas  31/12/2020 y 30/09/2020, respectivamente.
Para los hallazgos 029-2019 acción3, 005.2020, se debe adjuntar analísis de causas. 
Para los hallazgos 115-2018 acción 2; 138-2018 acción 1, para porceder a lo solicitado se debe realizar una mesa técnica.
En conclusión, para el hallazgo que nos ocupa la Oficina de Control interno, teniendo en cuenta que la dependencia ha avanzado en la ejecución de la acción, accede a la solicitud, haciendo claridad en los siguientes aspectos: 1. Que los informes a actualizar en el SECOP I corresponden a los contratos suscritos en los años 2017 y 2018. 2. Que el indicador no puede ser el 60 sino el 100%, teniendo en cuenta, que la ley determina que se deben cargar en la plataforma SECOP, la totalidad de los informes de ejecución de los contratos. 
En consecuencia, la fecha de cumplimiento de la acción queda establecida para el día 31/12/2020, pero la meta es del 100%.   
RECOMENDACION: REPROGRAMADA 
Seguimiento realizado el 07/07/2020
La dependencia no apora evidencia. Se recuerda que la acción se encuentra vencida desde el 31/03/2020 
ACCION ABIERTA
Seguimiento realizado el 08/06/2020
La dependencia no aporta evidencia. Se recuerda que la acción se enceuntra vencida desde el 31/01/2020 
ACCION ABIERTA
Seguimiento realizado el  08/05/2020
La dependencia no aporto evidencia.
SEGUIMIENTO REALIZADO EL 07/04/2020
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Se anexa: 1. Copia de la base de contratación 2017, 2. Copia de la base de contratación 2018, 3. Pantallazos de procesos contractuales extraídos de la plataforma SECOP I , 4. Plan de trabajo propuesto, 5. Actas de avance del plan de trabajo, 6. Resolución 3564 de 2015 
Se evidencia un avance en la consecución de la meta, los pantallazos de contratos escogidos al azar, donde consta la corrección, actualización, organización cronológica y archivo de los procesos contractuales – prestación de servicios comprendidos entre los años 2017 Y 2018.
La OCI, efectivamente evidencia  avance en la gestión de la Dirección, sin embargo no se puede dar por cerrada hasta tanto no se actualicen la totalidad de los contratos en la Plataforma , debido al deber legal que se tienes de contra con la información publicada .
CONCLUSION ACCION ABIERTA
Indicador:  N° total de informes Publicados/N° total de Contratos Secop I
Conclusión: Teniendo en cuenta que se desarrolló la acción propuesta, se evidencia un avance en la consecución del cumplimiento del respectivo indicador atacando la causa raíz del hallazgo.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10/02/2020, realizado entre la doctora Diana PAredes de la Dirección de Contratación y Deicy Beltrán de la OCI .
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dependencia,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Se aporta como evidencia Plan de Trabajo formulado e implementado y actas de seguimiento trimestral correspondiente a los meses de marzo, junio, septiembre y noviembre
Indicador: N° total de informes Publicados/N° total de Contratos Secop I
Conclusión: Se evidencia la realización del  Plan  de Trabajo mensual con el objeto de publicar la totalidad de los informes de ejecución en Secop I, es importante indicar la gestión y avances realizados por la dependencia, al poner en marcha el plan de trabajo sin llegar a demostrar el cumplimiento total de la acción, al no tener claro el parámetro de los documentos pendientes de publicar en SECOP I, más si tenemos en cuenta lo dinámico del tema y que el mismo depende de la información que sea remitida oportunamente por los supervisores. 
Adicionalmente, se evidencia que la acción  115 de 2018,  hace referencia al mismo tema y que la misma fue reprogramada , se sugiere revisar a efectos de reprogramar o ubicarlas.   
Recomendación: ACCION ABIERTA   Y FECHA DE VENCIMIENTO CUMPLIDA, se sugiere reprogramación ó unificación.   
Seguimiento realizado el 02/01/2020
Acción en ejecución 
Seguimiento realizado el 06/12/2019
Acción en ejecución </t>
  </si>
  <si>
    <t xml:space="preserve">Seguimiento realizado 8/01/2021
de acuerdo con el seguimeinto aleatorio de los expedientes 2019326, 2019784, 20191341, 20181560, 2018360, 20181915, 20182116, los responsables subsanaron las observaciones evidenciadas por la OCI, achora bien, con respecto a  la organizacion de los expedientes estos no se encontraron de forma cronologica, por lo cual en el Comité Interno de Archivo (CIA)– Sesión Ordinaria No 02 del 16/02/20, se socializo el tema, apruobando por parte del Comite, que los expedientes se organicen de acuerdo con el Principio de procedencia y orden original para no afectar la foliación y las hojas de control. Por consiguiente se cumplio con la accion propuesta sobre la muestra seleccionada, por lo cual se cierra la misma.
CONCLUSION: ACCION CERRADA
Seguimiento realizado 9/11/2020, se llevo a cabo mesa de trabajo el 4/11/2020, en la cual se establecio que se verificaria aleatoriamente expedientes, los cuales se escogen de las base de datos sumistrada para 2019-2018, para lo cual los responsables escanearon 
2019326, 2019784, 20191341, 20181560, 2018360, 20181915, 20182116, los cuales presentaron inconsistencias con la informacion, no obstante de la muestra seleccionada el expediente 2018191 se encuentra debidamente escaneado y ordenado. Por lo anterio la accion no se cierra.
CONCLUSION: ACCION ABIERTA 
Seguimiento realizado el 07/10/2020. 
Dada la coyuntura del COVID.19, la evidencia que soporta el cumplimiento de la acción, queda pendiente de revisión por parte de la OCI  en las instalaciones de la SDM.
CONCLUSION: ACCION ABIERTA 
Seguimiento realizado el 08/09/2020. 
Dada la coyuntura del COVID.19, la evidencia que soporta el cumplimiento de la acción, queda pendiente de revisión por parte de la OCI  en las instalaciones de la SDM.
CONCLUSION: ACCION ABIERTA 
Seguimiento realizado el 10/08/2020
Dada la coyuntura del COVID.19, la evidencia que soporta el cumplimiento de la acción, queda pendiente de revisión por parte de la OCI  en las instalaciones de la SDM.
ACCION ABIERTA
Seguimiento realizado el 07/07/2020
Dada la coyuntura del COVID.19, la evidencia que soporta el cumplimiento de la acción, queda pendiente de revisión por parte de la OCI  en las instalaciones de la SDM.
ACCION ABIERTA
Seguimiento realizado el 08/06/2020
Dada la coyuntura del COVID.19, la evidencia que soporta el cumplimiento de la acción, queda pendiente de revisión por parte de la OCI  en las instalaciones de la SDMA.
ACCION ABIERTA
Seguimiento realizado el 08/05/2020
Dada la coyuntura del COVID.19, la evidencia que soporta el cumplimiento de la acción, queda pendiente de revisión por parte de la OCI  en las instalaciones de la SDM.
SEGUIMIENTO REALIZADO EL 07/04/2020
La dependencia  manifiesta que las carpetas contractuales organizadas, Treinta y un (31) reportaron observaciones, por lo cual se procedió a corregir, actualizar, completar, organizar y archivar por el área de archivo de la Subsecretaría de Gestión Jurídica las carpetas , teniendo en cuenta las indicaciones reportadas para cada caso.  
La dependencia  solicita reprogramación para finalizar con el cumplimiento del respectivo indicador atacando la causa raíz del hallazgo.
La OCI, considera que para poder  verificar el cumplimiento de la acción se deben revisar en físico las carpetas,  y así determinar su actualización, organización, clasificación documental y archivo de estas, tal y cómo lo indicó la dependencia, en consecuencia hasta que no se pueda realizar revisión in situ  no se podrá dar por cerrado el hallazgo.  
Finalmente es importante señalarle a la dependencia que no se requiere reprogramar la acción. 
CONCLUSION: La acción continúa abierta  hasta tanto no se pueda verificar las carpetas contractuales. 
REVISAR Y ORGANIZAR LOS EXPEDIENTES CONTRACTUALES MENCIONADOS EN EL INFORME DE AUDITORIA
SEGUIMIENTO REALIZADO EL 09/03/2020
Acción en ejecución </t>
  </si>
  <si>
    <t xml:space="preserve">Seguimiento realizado el 08/01/2021
Los responsables remitieron 24 citaciones acesiones ordinarias y 4 para la vigencia 2019, asi como, 6 carpetas escaneadas cumpliendo con los criterios de  TRD, con las actas de los Comites de Conciliacion vigencia 2019 en 1179 folios. Asi como los procesos contenciosos identificados, para lo cual se corregieron los expedientes.
Por lo anterior, los responsables cumplieron con la accion propuesta, por lo cual se cierra la misma.
CONCLUSION: ACCION CERRADA
Seguimiento realizado el 07/10/2020
La Direción de Representación Judicial, mediante memorando SDM-SGJ-DRJ- 153124 -2020, solicita la reprogramación de la acción. La OCI mediante radicado SDM- OCI- 154407 DE 2020, considera viable la reprogramación, quedando establecida para el día 31/12/2020. 
Recomendación: Modificar la fecha de terminación de la acción para el día 31/12/2020.
ACCIÓN ABIERTA    
Seguimiento realizado el 08/09/2020. 
Acción en ejecución 
CONCLUSION: ACCION ABIERTA 
Seguimiento realizado el 10/08/2020
La Dirección  mediante radicado SGJ-DRJ- 113429 -2020, solicita la reprogramación del hallazgo  007-2020 
La Oficina de COntrol Interno, mediante radicado SDM- OCI-113980 -2020,  considera que  es viable la reprogramación teniendo en cuenta la imposibilidad de aportar las evidencias de cumplimento por encontrarnos en emergencia sanitaria y la cuarentena estricta de la localidad donde se encuentra ubicada la SDM.  se procederá a determinar que la fecha de cumplimento queda para el día 30/09/2020 
REPROGRAMADA- ACCION ABIERTA
Seguimiento realizado el 07/07/2020
Acción en ejecución. 
Seguimiento realizado el 08/06/2020
Acción en ejecución. 
Seguimiento realizado el  08/05/2020
La dependencia no aporto evidencia.
SEGUIMIENTO REALIZADO EL 07/04/2020
Acción en ejecución. 
SEGUIMIENTO REALIZADO EL 09/03/2020
Acción en ejecución </t>
  </si>
  <si>
    <t xml:space="preserve">Seguimiento realizado el 08/01/2021
La DRJ, remitio Acta 020 del 23 de octubre 2020 en la cual se aprobó los planes de acción presentados por la Dirección de Gestión de Cobro, y por la Subdirección de Contravenciones del 11/12/20, los cuales se publicaron en la intranet, asi mismo, se encuetran en ejeucion para el cumplimiento de los indicadore spropuestos. 
Se evidencio cumplimiento en la acción y el indicador, en consecuencia  se cierra la Acción.
CONCLUSION. ACCION CERRADA
Seguimiento realizado el 09/11/2020
La Dirección de Representación Judicial adjunto Acta 020 del 23 de octubre 2020, en   donde se aprobó por parte del comité  los planes de acción presentados tanto por la Dirección de Gestión de Cobro y por la Subdirección de Contravenciones, donde se identifican causas, subcausas, acciones, resultados esperados, indicadores, responsables, recursos y medios de divulgación, atendiendo los lineamientos propuestos para tal fin y teniendo en cuenta las normas distritales establecidas.
Para lo cual allegaron los planes de acción que evidencian indicadores de gestión para la prevención del daño antijurídico y presentación política del daño antijurídico.
Conclusión: Se evidencia avance en el cumplimiento del indicador y la  acción 
ACCION ABIERTA 
Seguimiento realizado el 07/10/2020
La Direción de Representación Judicial, mediante memorando SDM-SGJ-DRJ- 145280 -2020, solicita la reprogramación de la acción. La OCI mediante radicado SDM- OCI- 148312 DE 2020, considera viable la reprogramación, quedando establecida para el día 31/12/2020. 
Recomendación: Modificar la fecha de terminación de la acción para el día 31/12/2020.
ACCIÓN ABIERTA    
Seguimiento realizado el 08/09/2020. 
Acción en ejecución 
CONCLUSION: ACCION ABIERTA 
Seguimiento realizado el 10/08/2020
La Dirección  mediante radicado SGJ-DRJ- 116035 -2020, solicita la reprogramación del hallazgo  008-2020 acción 1
La Oficina de COntrol Interno, mediante radicado SDM- OCI-116870 -2020, considera que  es viable la reprogramación teniendo en que el cumplimiento de la misma se supedita a la publicación del POA, en ese orden de ideas, se procederá a determinar que la fecha de cumplimento queda para el día 30/09/2020 
REPROGRAMADA- ACCION ABIERTA
Seguimiento realizado el 07/07/2020
La Dirección de Representación JUdicial, en cumplimiento de la acción propuesta,  Para dar cumplimiento a lo establecido en el Decreto 1069 de 2015 numeral 2.2.4.3.1.2.7 (Indicador de Gestión la prevención del daño antijurídico será considerada como un indicador de gestión y con fundamento en él se asignarán las responsabilidades en el interior de cada entidad), creo una meta dentro de su poa de Gestión la cual es:“Lograr una efectiva participación en los procesos judiciales  y extrajudiciales en los que la SDM interviene, con el fin de garantizar la defensa de los intereses institucionales en las acciones notificadas”, el cual está pendiente de publicación teniendo en cuenta que la presente actualización forma parte de los nuevos poa de Gestión e inversión de la entidad a razón del nuevo plan de desarrollo. 
La  OCI,  evidencia gestión por parte de la dependencia, es importante determinar que la acción vencera el 31 de JUlio,  por lanalizar la viabilidad ,  que la misma sea reprogramada. 
Conclusión: Se evidencia avance en el cumplimiento del indicador y la  acción propuesta.
Seguimiento realizado el 08/06/2020
Acción en ejecución. 
Seguimiento realizado el  08/05/2020
La dependencia no aporto evidencia.
SEGUIMIENTO REALIZADO EL 07/04/2020
Se aporta como evidencia de la gestión realizada por la Dirección de Representación Judicial el  MANUAL DE ADOPCIÓN DE POLÍTICAS DE PREVENCIÓN DEL DAÑO ANTIJURÍDICO en cumplimiento a lo establecido en el Decreto 1069 DE 2015 articulo 2.2.4.3.1.2.5 NUMERAL 1 “Formular y ejecutar políticas de prevención del daño antijurídico”, el cual se encuentra publicado en la Intranet desde el 26 de diciembre de 2019 .
La dependencia presenta  avance en el cumplimiento del indicador y la  acción propuesta., toda vez que hace falta la evidencia relacionada con el cumplimiento de lo normado en  2.2.4.3.1.2.7.; Decreto 839 de 2018 (artículo 16 y 19); Resolución 104 de 2018, expedida por la Secretaria Jurídica, articulo 41 Resolución 058 de 2019, expedida por la SDM, Articulo 12.
CONCLUSION : ACCION ABIERTA
SEGUIMIENTO REALIZADO EL 09/03/2020
Acción en ejecución </t>
  </si>
  <si>
    <t xml:space="preserve">Seguimiento realizado el 08/01/2021
La Dirección de Representación Judicial, aporta cómo evidencia de  cumplimiento del indicador propuesto,  mesa de trabajo de manera virtual, realizada  el día 18 de diciembre de 2020 con con los “coordinadores” de la Dirección de Representación Judicial, donde se trataron los siguientes temas: 1. Seguimiento a las políticas de prevención del daño antijurídico con los abogados de procesos contenciosos administrativos con el fin de evaluar el % de fallos favorables en contra de la SDM. 
2. Actualización Matriz de Cumplimiento Legal. En esta mesa establecieron compromisos para cumplimiento por parte de los coordinadores. Asi las cosas, los responsables cumplieron con la accion propuetsa asi como, con el indicador, por lo tanto se cierra la accion.
CONCLUSION: ACCION CERRADA
Seguimiento realizado el 07/10/2020. 
Accion en ejecución.   
CONCLUSION: ACCION ABIERTA 
Seguimiento realizado el 08/09/2020. 
Acción en ejecución 
CONCLUSION: ACCION ABIERTA 
Seguimiento realizado el 10/08/2020
La Dirección de Representación Judicial, aporta cómo evidencia de  cumplimiento del indicador propuesto,  mesa de trabajo de manera virtual, realizada  el día 27 de julio de 2020 con los funcionarios de la Dirección de Representación Judicial, donde se trataron los siguientes temas
1. Verificación en el Siproj de los aspectos evidenciados en la no conformidad No 1:   2017-2019 de acuerdo a los lineamientos establecidos en el instructivo de Representación Judicial
2. Verificación de la existencia de sentencias condenatorias que se encuentren pendientes de pago, o, pendientes de presentar ante el Comité de Conciliación y Defensa Judicial, para determinar la procedencia o no de la acción de repetición.
3. Verificación de la actualización de la matriz de cumplimiento de las normas vigentes asociadas a la Dirección de Representación Judicial.
4. Seguimiento semestral a las políticas de prevención del daño antijurídico con los abogados de procesos contenciosos administrativos con el fin de evaluar el % de fallos favorables en contra de la SDM.
Conclusión: Se evidencia avance en el cumplimiento del indicador y la  acción propuesta.
ACCION ABIERTA 
Seguimiento realizado el 07/07/2020
Acción en ejecución. 
Seguimiento realizado el 08/06/2020
Acción en ejecución. 
Seguimiento realizado el  08/05/2020
La Dirección de Representación Judicial, en cumplimiento de la acción propuesta  realizó mesa de trabajo  virtual,  el dia 24 de marzo de 2020, con los abogados Procesos Contenciosos, relacionada con las políticas de prevención del daño antijurídico, temas abordados:1. Socialización de las políticas de prevención del daño antijurídico y adopción de medidas para evitar ocurrencia de hechos que causan daño antijurídico.;2. Actualización del índice de condenas y análisis de casos; 3. Revisión de las causas generadoras de condena contra la Secretaría Distrital de Movilidad;4. Discusión sobre las estrategias de defensa durante las actuaciones procesales; Proposición de correctivos y mitigación de consecuencias.
Evidencia aportada. Lista de asistencia y acta de reunión.
Conclusión: Se evidencia avance en el cumplimiento del indicador y la acción propuesta.
ACCION ABIERTA
SEGUIMIENTO REALIZADO EL 07/04/2020
La dependencia,  adjunta como evidencia de la gestión realizada   el Acta No. 002 del Comité de Conciliación y Defensa Judicial de la Entidad, de fecha 29 de enero de 2020, a través de la cual se aprobó, en el punto de Proposiciones y varios, la: "Presentación de los informes de que tratan los artículos 2.2.4.3.1.2.5 y 2.2.4.3.1.2.6 del Decreto Único Reglamentario del Sector Justicia y del Derecho 1069 de 2015: i. Informe de los procesos que cursaron en el segundo semestre del año 2019 para determinar las causas generadoras de los conflictos; el índice de condenas; los tipos de daño por los cuales resulta demandado o condenado; y las deficiencias en las actuaciones administrativas de las entidades, así como las deficiencias de las actuaciones procesales por parte de los apoderados, con el objeto de proponer correctivos". La evidencia se adjunta como archivo PDF, denominado No. 7
Conclusión: Se evidencia avance en el cumplimiento del indicador y la  acción propuesta.
ACCION ABIERTA
SEGUIMIENTO REALIZADO EL 09/03/2020
Acción en ejecución </t>
  </si>
  <si>
    <t xml:space="preserve">Seguimiento realizado el 08/01/2021. 
Los responsables cumplieron con la acción propuesta y el indicador, toda vez que se llevaron a acabo mesas de trabajo realizada de manera virtual los días: 28 de mayo de 2020, 27 de julio de 2020, 20 de octubre de 2020, y 18 de diciembre de 2020 con los “coordinadores” de la Dirección de Representación Judicial, en esta última se trataron los siguientes temas
1. Seguimiento a las políticas de prevención del daño antijurídico con los abogados de procesos contenciosos administrativos con el fin de evaluar el % de fallos favorables en contra de la SDM. 
2. Actualización Matriz de Cumplimiento Legal.
Por lo anterior, se evidencia cumplimiento en la acción y el indicador, en consecuencia, se cierra la acción.
CONCLUSION: ACCION CERRADA
Seguimiento realizado el 09/11/2020. 
La DRJ realizo mesa de trabajo virtual el 20/10/2020, con la “coordinadora” de tutelas de la Dirección, tratando los siguientes temas:
1. Verificación del grupo de Tutelas de la Dirección de Representación Judicial de la Secretaria de Movilidad para confrontar la actualización al sistema SIPROJ-WEB conforme al sistema de Consulta de Procesos de la Rama Judicial. 
2. Revisión de la organización documental, incorporación de modelos de Tutelas INTRANET.
 3. Actualización Matriz de Cumplimiento Legal.
Estableciendo compromidos.
Conclusión: Se evidencia avance en el cumplimiento del indicador y la  acción propuesta.
ACCION ABIERTA 
Seguimiento realizado el 07/10/2020. 
Accion en ejecución.   
CONCLUSION: ACCION ABIERTA 
Seguimiento realizado el 08/09/2020. 
Acción en ejecución 
CONCLUSION: ACCION ABIERTA 
Seguimiento realizado el 10/08/2020
La Dirección de Representación Judicial, aporta cómo evidencia de  cumplimiento del indicador propuesto,mesa de trabajo de manera virtual, realizada  el día 27 de julio de 2020 con los funcionarios de la Dirección de Representación Judicial, donde se trataron los siguientes temas
1. Verificación en el Siproj de los aspectos evidenciados en la no conformidad No 1:   2017-2019 de acuerdo a los lineamientos establecidos en el instructivo de Representación Judicial
2. Verificación de la existencia de sentencias condenatorias que se encuentren pendientes de pago, o, pendientes de presentar ante el Comité de Conciliación y Defensa Judicial, para determinar la procedencia o no de la acción de repetición.
3. Verificación de la actualización de la matriz de cumplimiento de las normas vigentes asociadas a la Dirección de Representación Judicial.
4. Seguimiento semestral a las políticas de prevención del daño antijurídico con los abogados de procesos contenciosos administrativos con el fin de evaluar el % de fallos favorables en contra de la SDM.
Conclusión: Se evidencia avance en el cumplimiento del indicador y la  acción propuesta.
ACCION ABIERTA 
Seguimiento realizado el 07/07/2020
La Dirección de Representación JUdicial, en cumplimiento de la acción propuesta,  aporta como evidencia de la Gestión ejecutada convocatoria, lista de asistencia y acta de reunión de la mesa de trabajo realizada de manera virtual el día 28 de mayo de 2020 con los abogados Procesos Contenciosos, relacionada con el cumplimiento de objetivos contractuales allí se trataron, entre otros temas, las normas vigentes asociadas a la Dirección de Representación Judicial, evidenciando que en la Matriz de cumplimiento faltaban algunas,  solicitando mediante correo del 05 de junuo a la Dirección de Normatividad y Conceptos la actualización de las mismas, se aporta como evidencia correo remitido y matriz .
Conclusión: Se evidencia avance en el cumplimiento del indicador y la acción propuesta. 
ACCION ABIERTA
Seguimiento realizado el 08/06/2020
Acción en ejecución. 
Seguimiento realizado el  08/05/2020
La dependencia no aporto evidencia.
SEGUIMIENTO REALIZADO EL 07/04/2020
Acción en ejecución. 
SEGUIMIENTO REALIZADO EL 09/03/2020
Acción en ejecución </t>
  </si>
  <si>
    <t xml:space="preserve">Seguimiento realizado el 08/01/2021. 
Los responsables cumplieron con la acción propuesta y el indicador, toda vez que la Dirección de Contratación, proyectó y socializó circular No 209509 de 2020, en la cual se realizaron los siguientes lineamientos y observaciones con relación al cargue en la plataforma SECOP I y SECOP II, así: 
A. Documentos a cargar en la plataforma SECOP I
B. Documentos a cargar en plataforma SECOP II
C. Lista de procesos que se debe actualizar en SECOP I, incluyendo lo observado por la Oficina de Control Interno
D. Lista de procesos que se debe actualizar en la plataforma SECOP II, incluyendo los procesos observados
E. Directrices generales para los diferentes actores de la entidad. 
La cual se remitió mediante correo electrónico a los ordenadores del Gasto el 24 de diciembre 2020, con el fin de ser socializada con sus equipos de trabajo.
Por consiguiente, se cumplió con la acción propuesta, por lo cual se cierra la misma.
CONCLUSION: ACCION CERRADA
Seguimiento realizado el 07/10/2020. 
Accion en ejecución.   
CONCLUSION: ACCION ABIERTA 
Seguimiento realizado el 08/09/2020. 
Acción en ejecución 
CONCLUSION: ACCION ABIERTA 
Seguimiento realizado el 10/08/2020
Acción en ejecución. 
Seguimiento realizado el 07/07/2020
Acción en ejecución. </t>
  </si>
  <si>
    <t xml:space="preserve">Seguimiento realizado el 08/01/2021
La Dirección de Contratación, remitió como evidencia memorando No 20215300000663 del 5/01/20, dirigido a los ordenadores del gasto, por medio del cual se impartieron lineamientos y observaciones en referencia a los documentos que se deben cargar en la plataforma SECOP I y SECOP II así:
A. Lista de procesos que se debe actualizar en SECOP I, incluyendo lo observado por la Oficina de Control Interno
B. Lista de procesos que se debe actualizar en la plataforma SECOP II, incluyendo los procesos observados.
Por lo anterior, se cumplió con la acción propuesta, no obstante, esta se llevó a cabo extemporáneamente, sin embargo, se cierra la misma.
CONCLUSION: ACCION CERRADA
Seguimiento realizado el 07/12/2020
La Dirección de Contratación,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
ACCIÓN ABIERTA  
Seguimiento realizado el 07/10/2020. 
Accion en ejecución.   
CONCLUSION: ACCION ABIERTA 
Seguimiento realizado el 08/09/2020. 
Acción en ejecución 
CONCLUSION: ACCION ABIERTA 
Seguimiento realizado el 10/08/2020
Acción en ejecución. </t>
  </si>
  <si>
    <t>Seguimiento realizado el 08/01/2021
La Dirección de Contratación, remitió como evidencia memorando No 20215300000663 del 5/01/20, dirigido a los ordenadores del gasto, por medio del cual se impartieron lineamientos y observaciones en referencia a los documentos que se deben cargar en la plataforma SECOP I y SECOP II así:
A. Lista de procesos que se debe actualizar en SECOP I, incluyendo lo observado por la Oficina de Control Interno
B. Lista de procesos que se debe actualizar en la plataforma SECOP II, incluyendo los procesos observados.
Por lo anterior, se cumplió con la acción propuesta, por lo tanto se cierra la misma.
CONCLUSION: ACCION CERRADA</t>
  </si>
  <si>
    <t>Seguimiento realizado el 08/01/2021. 
La SGJ remitió como primer avance de la acción, correos de seguimiento a los Directivos de la Subsecretaria de Gestión Jurídica, de los días 4 de octubre, 26 de diciembre, reiterando la responsabilidad que como supervisores se tienen de la actualización en la plataforma Secop I y Secop II. 
Acción en ejecución.   
CONCLUSION: ACCION ABIERTA</t>
  </si>
  <si>
    <t>Seguimiento realizado el 08/01/2021. 
Los responsables remitieron como avance de la gestión, primer seguimiento realizado en el mes de diciembre a la información contenida en siprojweb de acuerdo con la evidencia suministrada.
Acción en ejecución.   
CONCLUSION: ACCION ABIERTA</t>
  </si>
  <si>
    <t xml:space="preserve">Seguimiento realizado el 08/01/2021. 
Los responsables aportaron como evidencia solicitud a la Secretaría General de la Alcaldía Mayor de Bogotá oficio No 20205100047261 del 29 de diciembre de 2020, relacionado con solicitud de Concepto respecto de la normativa aplicable al Sistema de Información de Procesos SIPROJ D.C. 
Por consiguiente, se cumplió con la acción propuesta, por lo cual se cierra la misma.
CONCLUSION: ACCION CERRADA
</t>
  </si>
  <si>
    <t xml:space="preserve">Seguimiento realizado el 08/01/2021. 
LA DIRECCIÓN DE REPRESENTACION JUDICIAL, remitió como evidencia el procedimiento PA05-PR11-procedimiento-de-pago-oficioso-de-sentencia-version-2.0-de-13-11-2020, igualmente, envió pantallazo de la socialización a través de correo corporativo del 23 de diciembre de 2020, socialización a todos los servidores de la entidad el procedimiento de pago de sentencias
Por lo anterior, se cumplió con la acción propuesta, cerrando la misma.
CONCLUSION: ACCION CERRADA
</t>
  </si>
  <si>
    <t xml:space="preserve">Seguimiento realizado el 08/01/2021. 
Los responsables aportaron como evidencia solicitud a la Secretaría General de la Alcaldía Mayor de Bogotá oficio No 20205100047261 del 29 de diciembre de 2020, relacionado con solicitud de Concepto respecto de la normativa aplicable al Sistema de Información de Procesos SIPROJ D.C. entre otros: Concepto de como cargar las actas firmadas en el Siprojweb, en razón a que la plataforma no lo permite por capacidad.
Por consiguiente, se cumplió con la acción propuesta, por lo cual se cierra la misma.
CONCLUSION: ACCION CERRADA
</t>
  </si>
  <si>
    <t>Seguimiento realizado el 08/01/2021.
La Dirección de Representacion Judicial, allego como evidencia acta de reunión de fecha 10 de diciembre de 2020, en donde se realizó socialización de la resolución 101 de 2020, al profesional responsables, además de establecer compromisos por parte de los participantes.
Por consiguiente, se cumplió con la acción propuesta, por lo cual se cierra la misma.
CONCLUSION: ACCION CERRADA</t>
  </si>
  <si>
    <t xml:space="preserve">Seguimiento realizado el 08/01/2021.
La Dirección de Representación Judicial aportó como evidencia, acta de reunión de fecha 10 de diciembre de 2020, en donde se realizó la verificación mensual del presupuesto de los gastos sufragados por la caja menor. No obstante, la acción tiene como fecha de inicio 5 de noviembre 2020, de la cual no se remitió soporte de la verificación realizada, lo anterior, teniendo en cuenta que la meta son 4 verificaciones, con fecha de terminación 28/02/21. Por lo cual se recomienda tomar las acciones que correspondan con el fin de dar cumplimiento a la meta propuesta
Acción en ejecución.   
CONCLUSION: ACCION ABIERTA  
</t>
  </si>
  <si>
    <t>05/01/2021 Seguimiento realizado por María Janneth Romero:
Acción dentro de los terminos de ejecución, no obstante y teniendo en cuenta que la misma fue formulada en mayo de 2020 y que a la fecha no se presenta avance respecto a las dos socializaciones a realizar, se recomienda a la SPMT priorizar la gestión que permitan garantizar que el cumplimiento dentro de los terminos establecidos y conforme se implementó la acción correctiva</t>
  </si>
  <si>
    <t xml:space="preserve">05/01/2021 Seguimiento realizado por María Janneth Romero:
Acción dentro de los terminos de ejecución.
Se recomienda al proceso documentar la gestión adelantada y aportar las evidencias correspondientes al primer periodo (trimestre octubre, noviembre y diciembre 2020) de ejecuciòn de la misma, en el seguimiento a desarrollar en enero 2021 </t>
  </si>
  <si>
    <t>SA</t>
  </si>
  <si>
    <t>DTH</t>
  </si>
  <si>
    <t>SF</t>
  </si>
  <si>
    <t>SA - OTIC - DAC</t>
  </si>
  <si>
    <t>DC</t>
  </si>
  <si>
    <t>DRJ</t>
  </si>
  <si>
    <t>DAC</t>
  </si>
  <si>
    <t>DIM</t>
  </si>
  <si>
    <t>OACCM</t>
  </si>
  <si>
    <t>DPM - SI</t>
  </si>
  <si>
    <t>OGS - DAC - OACCM</t>
  </si>
  <si>
    <t>ACCIONES INCUMPLIDAS</t>
  </si>
  <si>
    <t xml:space="preserve">SGC    </t>
  </si>
  <si>
    <t>DTH - SA</t>
  </si>
  <si>
    <t>DAF - DTH</t>
  </si>
  <si>
    <t>SPMT</t>
  </si>
  <si>
    <t>09/11/2020: Conforme la justificación expuesta en el memorando recibido  de la Subdirección Técnica de Planes de Manejo de Tránsito (SDM-SPMT-178306-2020), la cual se centra en la necesidad de incorporar en la actualización de los documentos, el cobro por derechos de tránsito para el trámite de PMT y con el fin de no generar reprocesos en la actualización de los mismos, se procede a fijar la nueva fecha de vencimiento de la acción para el 26/02/2021 en el PMP.</t>
  </si>
  <si>
    <t xml:space="preserve">SPM </t>
  </si>
  <si>
    <t>SA - DAC</t>
  </si>
  <si>
    <t>ESTADO DE LAS ACCIONES DEL PMP:  PLAZOS DE EJECUCIÓN ACCIONES ABIERTAS E INCUMPLIDAS AL CORTE 31/12/2020</t>
  </si>
  <si>
    <t>NÚMERO DE ACCIONES ABIERTAS E INCUMPLIDAS DE ACUERDO A LA FUENTE U ORIGEN DEL HALLAZGO AL CORTE 31/12/2020</t>
  </si>
  <si>
    <t xml:space="preserve">04/01/2021: Seguimiento realizado por Marìa Janneth Romero  M.
De acuerdo a los argumentos expuestos a través del radicado SA 20206122060253 y teniendo en cuenta que los soportes aportados por el proceso en este ejercicio permiten validar la ejecución integral de la acción formulada:
*Acta Comité de Archivo con la aprobación de las TVD
*Paquete de las TVD 
    ** Carpeta Fichas FONDATT: 24 documentos word;
    ** Carpeta TVD FONDATT PERIODO I:  Subcarpetas  Actos Administrativos, CCD FONDAT PERIODO I; FUID FONDATT PERIODO I; ORGANIGRAMA; Y TVD FONDATT PERIODO I
     ** Carpeta TVD FONDATT PERIODO II: Subcarpetas Actos Administrativos, CCD FONDAT PERIODO II; FUID FONDATT PERIODO II;  TVD FONDATT PERIODO II
     ** Excel  Cuadro evolución organica funcional FONDATT
     ** Historia Institucional TVD FONDATT
     ** Memoría Descriptiva TVD FONDATT
     ** 9 Documentos PDF TVD 
* Oficio Remisorio al Archivo de Bogotá para inicio proceso de convalidación
Se procede a realizar el cierre de la misma y excluirla del PMP; situación que se verá reflejada en el consolidado a publicar correspondiente al corte de diciembre.
19/10/2020:  Seguimiento realizado por María Janneth Romero M
De conformidad con la evidencia aportada  se actualiza el nivel de avance de ejecución de esta acción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la evidencia del levantamiento del inventario del FDA correspondiente a 42.322 cajas y se hace aclaración del ajuste respecto a las inicialmente inventariadas (45.000); documento INFORME DE AVANCE DEL 23 DE JUNIO AL 23 DE JULIO: ELABORACIÓN DE LAS TABLAS DE VALORACIÓN DOCUMENTAL DE LA SECRETARÍA DISTRITAL DE MOVILIDAD – ETAPA 1, con lo cual su nivel de ejecución es del 100%  
4. Elaboración de la Tabla de Valoración Documental (Valoración). Teniendo en cuen cuenta que se culminaron las etapas previas para ejecutar esta fase, el proceso aporta como evidencia de la gestión adelantada:
* Actas de las mesas técnicas de trabajo realizadas con el Archivo Distrital cuyo objetivo fue la revisión de la Historia Institucional de la entidad (04 y 18/09/2020)
* Cuadro de Clasificación Documental, FUID, TVD de la Dirección Ejecutiva, División de Contratos y Unidad Financiera, asi como la reseña de FONDATT,  las fichas de valoriación documental de libros contables, ordenes de compra, propuestas licitaciones públicas y resoluciones.
Se recomienda mantener el monitoreo sobre la ejecución de la acción, considerando que la misma vence en diciembre de la actual vigencia, por lo que debe garantizarse el cumplimiento integral de la misma.
_____________
04/09/2020:  Seguimiento realizado por María Janneth Romero M
Teniendo en cuenta el resultado del seguimiento llevado a cabo el 08/07/2020 y que la actividad 3. Levantamiento Inventario Estado Natural, se encuentra articulada con la ejecución de la acción 36-2016, sobre la cual se aportan las evidencias de su cumplimiento y se evalua como cerrada en el presente seguimiento, se actualiza el nivel de avance de ejecución de esta acción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la evidencia del levantamiento del inventario del FDA correspondiente a 42.322 cajas y se hace aclaración del ajuste respecto a las inicialmente inventariadas (45.000); documento INFORME DE AVANCE DEL 23 DE JUNIO AL 23 DE JULIO: ELABORACIÓN DE LAS TABLAS DE VALORACIÓN DOCUMENTAL DE LA SECRETARÍA DISTRITAL DE MOVILIDAD – ETAPA 1, con lo cual su nivel de ejecución es del 100%  
4. Elaboración de la Tabla de Valoración Documental (Valoración). Pendiente hasta la culminación de las etapas anteriores. Nivel de ejecución 0%
Avance de ejecución 75%: 
___________________
08/07/2020: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La evidencia aportada no permite evaluar el avance respecto a la  ELABORACIÓN DE LAS TABLAS DE VALORACIÓN DOCUMENTAL DE LA SDM - ETAPA 1. Si bien la situación relacionada con el aislamiento preventivo obligatorio decretado por el gobierno nacional a raíz de la emergencia sanitara, repertue directamente sobre el avance de esta actividad y que la Subdirección Administrativa en el documento de monitoreo entregado para el presente informe  precisa que esta actividad sera retomada a partir del mes de julio; en el Informe Avance Semanal 08 al 12 de Junio se indica que se llevo a cabo el control de calidad y verificación de los archivos normalizados por el grupo, no obstante no se sidentifica de manera clara si esta gestión se realizo  sobre el total de cajas pendiente aun de levantamiento de inventario del FDA (3,399).  Teniendo en cuenta lo  anferiormente expuesto se mantiene el nivel de ejecución indicado en el seguimiento anterior, el cual preciso: "De conformidad con el documento referenciado, el total de cajas con levantamiento de inventario del FDA corresponde a 41.601 del total de las 45,000 equivalente a un nivel de ejecución del 92%."
4. Elaboración de la Tabla de Valoración Documental (Valoración). Pendiente hasta la culminación de las etapas anteriores. Nivel de ejecución 0%
Avance de ejecución 73%: 
Se aporta como evidencia acta del 23/06/2020 de la mesa de trabajo realizada con el Archivo de Bogota relacionadas con el avance de la revisión de las 3 historias institucionales (Secretaría de Tránsito y Transporte, Fondo Rotatorio de Seguridad Vial del Departamento Administrativo de Tránsito y Transporte –FONDATT y el Fondo Rotatorio de Seguridad Vial del Departamento Administrativo de Transito y Trasporte-FONDATT en Liquidación)
________________
06/04/2020: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los INFORMES DE AVANCE ELABORACIÓN DE LAS TABLAS DE VALORACIÓN DOCUMENTAL DE LA SDM - ETAPA 1  del I T 2020. Estos documentos indican que el FDA de la Secretaria está compuesto por 45,000 cajas que equivalen a 11,250 Metros Lineales (Estos valores variaron respecto a las mediciones anteriores por cuanto se identificaron 3 cajas adicionales del FDA). La ejecución se realizó con la rotulacion, movimiento y cambio de las unidades de conservación, normalización de inventarios documentales, control de calidad y traslado de unidades de conservación . De conformidad con el documento referenciado, el total de cajas con levantamiento de inventario del FDA corresponde a 41.601 del total de las 45,000 equivalente a un nivel de ejecución del 92%.
4. Elaboración de la Tabla de Valoración Documental (Valoración). Pendiente hasta la culminación de las etapas anteriores. Nivel de ejecución 0%
Avance de ejecución 73%: 
Se aporta como evidencia las actas de las mesas tecnicas con el Archivo de Bogotá, documento excel evolutivos FDA SDM 17 03 2020 y archivos de reseñas DATT, FONDATT, STT entre otros.
________________
13/01/2020: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los INFORMES DE AVANCE ELABORACIÓN DE LAS TABLAS DE VALORACIÓN DOCUMENTAL DE LA SDM - ETAPA 1  del IV T 2019. Estos documentos indican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
4. Elaboración de la Tabla de Valoración Documental (Valoración). Pendiente hasta la culminación de las etapas anteriores. Nivel de ejecución 0%
Avance de ejecución 69,33%: 
De conformidad con lo anteriormente expuesto y teniendo en cuenta que esta acción se vence en Diciembre de 2020 y que se ha reprogramado hasta por cinco ocasiones, se mantiene la recomendación a la Subdirección Administrativa de adelantar la gestión pertinente, de tal manera que se de cumplimiento estricto dentro del nuevo plazo establecido.
_______________________________________________
08/01/2020: De conformidad con los argumentos expuestos por la Subdirección Administrativa en su radicado SDM-SA-279838-2019, al avance realizado a la fecha establecida como finalización de la misma (30/12/2019) y a la aclaración realizada por la Profesional Especializada responsable de la información, la cual precisa que la fecha propuesta de reformulación es 15/12/2020, se atiende positivamente la solicitud de reprogramación y se realiza el correspondiente ajuste en el PMP consolidado del mes de Diciembre.
De acuerdo a lo anteriormente expuesto y teniendo en cuenta que es la quinta reprogramación de  esta acción se recomienda a la Subdirección Administrativa adelantar la gestión pertinente, de tal manera que se de cumplimiento estricto dentro del nuevo plazo establecido.
______________________________________________
18/12/2019:  Seguimiento realizado por María Janneth Romero M
Si bien se evidencia un importante avance en la gestión adelantada por la entidad para dar cumplimiento a la acción establecida; tal como se ha venido ratificando en las mesas de trabajo de seguimiento al Plan de Mejoramiento Archivístico, la OCI no considera pertinente reformular en los términos propuestos “Elaboración y aprobación de las Tablas de Valoración Documental por parte del Comité Interno de Archivo de la SDM”, lo anterior en razón a que como se plantea la nueva acción, no se estaría subsanando la situación observada como se precisa en la descripción del hallazgo “… "entrega de Tabla de Retención y Tabla de Valoración Documental" en el que se comprometió a presentarlas ante el Consejo Distrital de Archivos el 30 de agosto de 2014”. Por lo anterior la OCI se invita al proceso a revisar la fecha propuesta teniendo en cuenta la completitud de la acción a ejecutar y definirla de manera integral (DD/MM/AAAA).
___________________________________________
10/10/2019: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
4. Elaboración de la Tabla de Valoración Documental (Valoración). Pendiente hasta la culminación de las etapas anteriores. Nivel de ejecución 0%
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30/12/2019 en todos sus componentes.
Avance de ejecución 63,38%: 
De conformidad con lo anteriormente expuesto y teniendo en cuenta que esta acción se vence en Diciembre de 2019 y que se ha reprogramado hasta por cuatro ocasiones, se mantiene la recomendación a la Subdirección Administrativa de adelantar la gestión pertinente, de tal manera que se de cumplimiento estricto dentro del nuevo plazo establecido.
 _____________________________________________________________
08/07/2019: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el documento INFORME DE AVANCE ELABORACIÓN DE LAS TABLAS DE VALORACIÓN DOCUMENTAL DE LA SDM - ETAPA 1 de fecha 30 Junio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14,719  del total de las 43,000 equivalente a un nivel de ejecución del 34%.
4. Elaboración de la Tabla de Valoración Documental (Valoración). Pendiente hasta la culminación de las etapas anteriores. Nivel de ejecución 0%
Avance de ejecución 58,5%: 
De conformidad con lo anteriormente expuesto y teniendo en cuenta que esta acción se vence en Diciembre de 2019 y que se ha reprogramado hasta por cuatro ocasiones, se mantiene la recomiendación a la Subdirección Administrativa adelantar la gestión pertinente, de tal manera que se de cumplimiento estricto dentro del nuevo plazo establecido.
________________________________________________
15/04/2019: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el documento INFORME DE AVANCE ELABORACIÓN DE LAS TABLAS DE VALORACIÓN DOCUMENTAL DE LA SDM - ETAPA 1 de fecha 31 Marzo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13,332 del total de las 43,000 equivalente a un nivel de ejecución del 31%.
4. Elaboración de la Tabla de Valoración Documental (Valoración). Pendiente hasta la culminación de las etapas anteriores. Nivel de ejecución 0%
Avance de ejecución 57,75%: 
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
________________________________
09/01/2019: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Se aporta como evidencia de la ejecución de esta actividad, el documento HISTORIA INSTITUCIONAL DEL FONDO DOCUMENTAL ACUMULADO DEL SECTOR TRÁNSITO Y TRANSPORTES DE BOGOTA (1,919 - 2009) de fecha 27/11/2018. Nivel de ejecución del 100%
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
3. Levantamiento Inventario Estado Natural: Se aporta como evidencia el documento INFORME DE AVANCE ELABORACIÓN DE LAS TABLAS DE VALORACIÓN DOCUMENTAL DE LA SDM - ETAPA 1 de fecha Diciembre 31 de 2018.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12.000 del total de las 43,000 equivalente a un nivel de ejecución del 27,9%.
4. Elaboración de la Tabla de Valoración Documental (Valoración). Pendiente hasta la culminación de las etapas anteriores. Nivel de ejecución 0%
Avance de ejecución 57,14%: 
En consideración a la solicitud del proceso y a los argumentos expuestos, se reprograma la acción al 30/12/2019
__________________________
01/11/2018 seguimiento realizado por las profesionales Deicy Astrid Beltrán, Rosa Amparo Quintana y Luz Yamile Aya y atendido por los profesionales de la Subdirección Administrativa (Gustavo Casallas, Doris Nancy Alvis).
Mediante memorando SDM-SA-233188-2018 del 01 de noviembre de 2018, la dependencia solicita reprogramación de la acción al 30 de diciembre de 2019, señalando "aún restan por el proceso de inventarios unas 32,000 cajas de archivo, lo cual se prevé realizar entre noviembre de 2018 y noviembre de 2019. De manera simultánea se elaborarán a medida del avance del proceso, las tablas de valoración documental para poder presentarlas al comité interno de archivo y remitirlas al Consejo  Distrital de Archivos durante el mes de diciembre de 2019".
Una vez revisada por parte del Jefe de la Oficina se aprueba la reprogramación solicitada.
CONCLUSIÓN: Reprogramar la acción para el día 30 diciembre de 2019.   
 ___________________________________________________
11/10/2018: Seguimiento realizado por Luz Yamile Aya Corba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Adicionalmente a las  estructuras organicofuncionales de la Secretaría de Tránsito y Transporte y la edificación de las estructuras organicofuncionales aportados como evidencia en el primer trimestre de la vigencia, en el segundo trimestre la entidad avanzó en la elaboración del documento de Historia Institucional. Para el tercer trimestre el documento de Historia Institucional se encuentra en complementación y ajustes de acuerdo con las recomendaciones que dejó el Archivo de Bogotá en la mesa de trabajo realizada el18 de julio de 2018.Nivel de ejecución del 67%
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
3. Levantamiento Inventario Estado Natural: Se aporta como evidencia el documento INFORME DE AVANCE ELABORACIÓN DE LAS TABLAS DE VALORACIÓN DOCUMENTAL DE LA SDM - ETAPA 1 de fecha septiembre de 2018. Este documento indica que el FDA de la Secretaria está compuesto por 43,000 cajas que equivalen a 10,500 Metros Lineales. La ejecución se realizó con el levantamiento del Inventario, actividades de rotulación, diligenciamiento del FUID y digitación para un avance en el 3er trimestre de 4.838 cajas ejecución y sumando a la fecha los trimestres 1, 2 y 3 se han elaborado un total de 8.942 cajas de archivo de acuerdo el documento .  lo cual equivale a un nivel de ejecución del 14%.
4. Elaboración de la Tabla de Valoración Documental (Valoración). Pendiente hasta la culminación de las etapas anteriores. Nivel de ejecución 0%
Avance de ejecución 46%: 
*Teniendo en cuenta que la acción se vence el 30/12/2018 se recomienda adelantar la gestión que permita dar cumplimiento en el tiempo establecido.
________________________________________________________
09/07/2018: Seguimiento realizado por María Janneth Romero
De acuerdo con lo establecido en el Acuerdo 004 de 2004 del Consejo Directivo del Archivo General de la Nación y la Guía para la Organización del Fondo Documental Acumulado, se evalúa  la ejecución de esta actividad así:
Organización de los Fondos Acumulados: 
1. Compilación de Información Institucional:  Adicionalmente a las estructuras organicofuncionales de la  Secretaría de Transito y Transporte y la edificación de las estructuras organicofuncionales aportados como evidencia en el primer trimestre de la vigencia, en el segundo trimestre se avanzó en la elaboración del documento de Historia Institucional, el cual aún esta en proceso de complementación y ajustes. En relación a los anexos (Actos Administrativos) de acuerdo a lo informado por el proceso, el nivel de avance es del 50%. Se aporta como evidencia una muestra de 204 Actos.  Nivel de ejecución del 67% 
2. Diagnóstico: Se aporta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
3. Levantamiento Inventario Estado Natural: Se aporta como evidencia el documento INFORME DE AVANCE ELABORACIÓN DE LAS TABLAS DE VALORACIÓN DOCUMENTAL DE LA SDM - ETAPA 1 de fecha Julio de 2018. Este documento indica que el FDA de la Secretaria está compuesto por 43,000 cajas que equivalen a 10,500 Metros Lineales. El nivel de avance de este levantamiento de Inventario según el mismo documento incluye las actividades de rotulación, diligenciamiento del FUID y digitación de 4,104 cajas en el periodo comprendido entre febrero y junio de 2018, lo cual equivale a un nivel de ejecución del 10%.
4. Elaboración de la Tabla de Valoración Documental (Valoración). Pendiente hasta la culminación de las etapas anteriores. Nivel de ejecución 0%
Avance de ejecución 44%: 
Teniendo en cuenta que la acción se vence el 30/12/2018 se recomienda adelantar la gestión que permita dar cumplimiento en el tiempo establecido.
______________________________________________________________________________________________
10/04/2018: Seguimiento realizado por María Janneth Romero
De acuerdo con lo establecido en el Acuerdo 004 de 2004 del Consejo Directivo del Archivo General de la Nación y la Guía para la Organización del Fondo Documental Acumulado, se evalúa  la ejecución de esta actividad así:
Organización de los Fondos Acumulados: 
1. Compilación de Información Institucional:  Se ha venido adelantando la gestión relacionada con el histórico de la Secretaría de Transito y Transporte y la edificación de las estructuras organicofuncionales.
2. Diagnóstico: Se ha avanzado de conformidad con la compilación de la información y de acuerdo a lo informado por el proceso, se proyecta tener el documento al finalizar el primer semestre de 2018
3. Levantamiento Inventario Estado Natural: Se inicio de conformidad con lo expuesto en el seguimiento de la dependencia responsable.
4. Elaboración de la Tabla de Valoración Documental (Valoración). Pendiente hasta la culminación de las etapas anteriores.
Avance de ejecución 15%: 
15/12/2017 Seguimiento realizado por Blanca ofir Murillo y atendido por Carlos Bonilla y Gustavo Casallas
Revisión de la eficacia: el responsable solicita la reprogramación de la acción para el 30-12-2018. , debido a que en la planeación de actividades del Plan Institucional de Archivos PINAR aprobado por el Comité Interno de Archivo se definió adelantar la actividad de elaboración de las Tablas de Valoración Documental TVD durante todo el año 2018 (Enero-Diciembre). 
Revisión de la efectividad: NO se puede verificar la efectividad, toda vez que no se ha dado cumplimiento a la acción. 
Recomendación :  Reprogramar  la acción, el responsable deberá adelantar acciones para su cumplimiento ya que la misma fue reprogramada  sin lograr un cumplimiento integral de la misma.
____________________________________________________________
Noviembre-2017 Seguimiento realizado por Viviana Duran de la OCI y atendido por Alex Francisco Vargas de la Subdirección Administrativa, 
Al verificar las gestiones adelantadas por parte del proceso se pudo establecer que no se han presentado avances significativos al respecto,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Así las cosas, se recomienda al proceso reprogramar la acción de mejora en concordancia con el Plan Institucional de Archivos PINAR. 
_________________________________________________________________
22/02/2017. Seguimiento realizado por Pablo Parra, profesional de la OCI, atendido por Alexander Colmenares de la Subdirección Administrativa.
Al indagar por las actividades realizadas por el proceso luego del seguimiento anterior, se pudo establecer que no se han presentado avances significativos, situación explicada por el profesional que atendió la visita en los siguientes términos: "De acuerdo con la planeación de actividades para la vigencia 2017 realizada con la Subsecretaría de Gestión Corporativa, y teniendo en cuenta que entre los meses de marzo y septiembre de 2017 se llevará a cabo la formulación y aprobación del Plan Institucional de Archivos -PINAR- y la actualización del Programa de Gestión Documental -PGD-, instrumentos archivísticos estratégicos y de planeación dentro de los cuales se enmarcarán las acciones de gestión documental de la SDM para el corto, mediano y largo plazo, se considera conveniente emprender acciones como la elaboración de Tablas de Valoración Documental -TVD- una vez la entidad cuente con los mencionados instrumentos de planeación y articulación de la función archivística institucional. Por las anteriores consideraciones, se solicita la reprogramación de esta acción para iniciar su ejecución en el mes de octubre de 2017".
Con base en la anterior argumentación se concluye que es viable reprogramar la acción con el fin de que el proceso pueda adelantar las actividades necesarias para solucionar de fondo el problema identificado por el Archivo de Bogotá. Periodo estimado para el cumplimiento 2 de octubre de 2017 al 30 de abril de 2018.
28-11-2016 Seguimiento realizado por Viviana Duran de la OCI y atendido por Carlos Bonilla y Alexander Colmenares de la Subdirección Administrativa 
Al verificar las gestiones adelantadas por el proceso, se observa que a la fecha se ha avanzado en el levantamiento del inventario del Fondo documental acumulado, inventario que será el insumo para la elaboración de las TVD. 
Así mismo se requiere la contratación de un profesional especializado para el desarrollo del 100% de las actividades, contratación que está contemplada para realizarse con recursos de la vigencia 2017. 
</t>
  </si>
  <si>
    <t>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</si>
</sst>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dd\-mm\-yy;@"/>
    <numFmt numFmtId="166" formatCode="dd/mm/yyyy;@"/>
  </numFmts>
  <fonts count="3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8"/>
      <name val="Arial"/>
      <family val="2"/>
    </font>
    <font>
      <sz val="10"/>
      <name val="Arial"/>
      <family val="2"/>
    </font>
    <font>
      <b/>
      <sz val="9"/>
      <name val="Arial"/>
      <family val="2"/>
    </font>
    <font>
      <b/>
      <sz val="11"/>
      <name val="Arial"/>
      <family val="2"/>
    </font>
    <font>
      <sz val="9"/>
      <name val="Arial"/>
      <family val="2"/>
    </font>
    <font>
      <sz val="10"/>
      <name val="Arial"/>
      <family val="2"/>
    </font>
    <font>
      <sz val="9"/>
      <color indexed="81"/>
      <name val="Tahoma"/>
      <family val="2"/>
    </font>
    <font>
      <b/>
      <sz val="9"/>
      <color indexed="81"/>
      <name val="Tahoma"/>
      <family val="2"/>
    </font>
    <font>
      <sz val="10"/>
      <color theme="1"/>
      <name val="Calibri"/>
      <family val="2"/>
      <scheme val="minor"/>
    </font>
    <font>
      <b/>
      <sz val="11"/>
      <color theme="1"/>
      <name val="Arial"/>
      <family val="2"/>
    </font>
    <font>
      <b/>
      <sz val="9"/>
      <color rgb="FFFF0000"/>
      <name val="Arial"/>
      <family val="2"/>
    </font>
    <font>
      <b/>
      <sz val="18"/>
      <color indexed="8"/>
      <name val="Calibri"/>
      <family val="2"/>
      <scheme val="minor"/>
    </font>
    <font>
      <b/>
      <sz val="14"/>
      <color indexed="8"/>
      <name val="Calibri"/>
      <family val="2"/>
      <scheme val="minor"/>
    </font>
    <font>
      <sz val="10"/>
      <color theme="1"/>
      <name val="Arial"/>
      <family val="2"/>
    </font>
    <font>
      <b/>
      <sz val="10"/>
      <color theme="1"/>
      <name val="Arial"/>
      <family val="2"/>
    </font>
    <font>
      <b/>
      <sz val="12"/>
      <name val="Arial"/>
      <family val="2"/>
    </font>
    <font>
      <sz val="10"/>
      <name val="Arial"/>
      <family val="2"/>
    </font>
    <font>
      <b/>
      <sz val="20"/>
      <color indexed="8"/>
      <name val="Calibri"/>
      <family val="2"/>
      <scheme val="minor"/>
    </font>
    <font>
      <sz val="9"/>
      <name val="Arial"/>
    </font>
    <font>
      <sz val="9"/>
      <color rgb="FFFF0000"/>
      <name val="Arial"/>
    </font>
    <font>
      <sz val="10"/>
      <color theme="1"/>
      <name val="Arial"/>
    </font>
  </fonts>
  <fills count="11">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6" tint="0.39997558519241921"/>
        <bgColor indexed="64"/>
      </patternFill>
    </fill>
    <fill>
      <patternFill patternType="solid">
        <fgColor rgb="FFFF0000"/>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6" tint="0.79998168889431442"/>
        <bgColor indexed="64"/>
      </patternFill>
    </fill>
    <fill>
      <patternFill patternType="solid">
        <fgColor rgb="FFFFC000"/>
        <bgColor indexed="64"/>
      </patternFill>
    </fill>
    <fill>
      <patternFill patternType="solid">
        <fgColor rgb="FF92D05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theme="4" tint="0.39997558519241921"/>
      </bottom>
      <diagonal/>
    </border>
    <border>
      <left/>
      <right/>
      <top style="thin">
        <color theme="4" tint="0.39997558519241921"/>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6">
    <xf numFmtId="0" fontId="0" fillId="0" borderId="0"/>
    <xf numFmtId="0" fontId="10" fillId="0" borderId="0"/>
    <xf numFmtId="0" fontId="10" fillId="0" borderId="0"/>
    <xf numFmtId="0" fontId="14" fillId="0" borderId="0"/>
    <xf numFmtId="0" fontId="7" fillId="0" borderId="0"/>
    <xf numFmtId="9" fontId="25" fillId="0" borderId="0" applyFont="0" applyFill="0" applyBorder="0" applyAlignment="0" applyProtection="0"/>
  </cellStyleXfs>
  <cellXfs count="154">
    <xf numFmtId="0" fontId="0" fillId="0" borderId="0" xfId="0"/>
    <xf numFmtId="0" fontId="8" fillId="0" borderId="0" xfId="0" applyFont="1" applyFill="1" applyAlignment="1">
      <alignment horizontal="left"/>
    </xf>
    <xf numFmtId="0" fontId="9" fillId="0" borderId="0" xfId="0" applyFont="1" applyFill="1" applyAlignment="1">
      <alignment horizontal="left"/>
    </xf>
    <xf numFmtId="0" fontId="10" fillId="0" borderId="0" xfId="0" applyFont="1" applyFill="1" applyAlignment="1">
      <alignment horizontal="left"/>
    </xf>
    <xf numFmtId="0" fontId="17" fillId="2" borderId="0" xfId="0" applyFont="1" applyFill="1"/>
    <xf numFmtId="165" fontId="10" fillId="0" borderId="0" xfId="0" applyNumberFormat="1" applyFont="1" applyFill="1" applyAlignment="1">
      <alignment horizontal="left"/>
    </xf>
    <xf numFmtId="0" fontId="13" fillId="0" borderId="0" xfId="0" applyFont="1" applyFill="1" applyAlignment="1">
      <alignment horizontal="left"/>
    </xf>
    <xf numFmtId="164" fontId="13" fillId="0" borderId="1" xfId="0" applyNumberFormat="1" applyFont="1" applyFill="1" applyBorder="1" applyAlignment="1">
      <alignment horizontal="justify" vertical="center" wrapText="1"/>
    </xf>
    <xf numFmtId="0" fontId="13" fillId="0" borderId="1" xfId="0" applyFont="1" applyFill="1" applyBorder="1" applyAlignment="1">
      <alignment horizontal="justify" vertical="center" wrapText="1"/>
    </xf>
    <xf numFmtId="0" fontId="13" fillId="2" borderId="0" xfId="3" applyFont="1" applyFill="1" applyAlignment="1" applyProtection="1">
      <alignment horizontal="center" vertical="center" wrapText="1"/>
    </xf>
    <xf numFmtId="0" fontId="11" fillId="3" borderId="1" xfId="3" applyFont="1" applyFill="1" applyBorder="1" applyAlignment="1" applyProtection="1">
      <alignment horizontal="center" vertical="center" wrapText="1"/>
    </xf>
    <xf numFmtId="0" fontId="11" fillId="4" borderId="1" xfId="3" applyFont="1" applyFill="1" applyBorder="1" applyAlignment="1" applyProtection="1">
      <alignment horizontal="center" vertical="center" wrapText="1"/>
    </xf>
    <xf numFmtId="0" fontId="11" fillId="3" borderId="1" xfId="3" applyFont="1" applyFill="1" applyBorder="1" applyAlignment="1" applyProtection="1">
      <alignment horizontal="center" vertical="center" wrapText="1"/>
    </xf>
    <xf numFmtId="0" fontId="11" fillId="3" borderId="1" xfId="3" applyFont="1" applyFill="1" applyBorder="1" applyAlignment="1" applyProtection="1">
      <alignment horizontal="center" vertical="center" wrapText="1"/>
    </xf>
    <xf numFmtId="0" fontId="11" fillId="3" borderId="1" xfId="3" applyFont="1" applyFill="1" applyBorder="1" applyAlignment="1" applyProtection="1">
      <alignment horizontal="center" vertical="center" wrapText="1"/>
    </xf>
    <xf numFmtId="0" fontId="11" fillId="4" borderId="1" xfId="3" applyFont="1" applyFill="1" applyBorder="1" applyAlignment="1" applyProtection="1">
      <alignment horizontal="center" vertical="center" wrapText="1"/>
    </xf>
    <xf numFmtId="0" fontId="19" fillId="3" borderId="1" xfId="3" applyFont="1" applyFill="1" applyBorder="1" applyAlignment="1" applyProtection="1">
      <alignment horizontal="center" vertical="center" wrapText="1"/>
    </xf>
    <xf numFmtId="0" fontId="11" fillId="3" borderId="1" xfId="3" applyFont="1" applyFill="1" applyBorder="1" applyAlignment="1" applyProtection="1">
      <alignment horizontal="center" vertical="center" wrapText="1"/>
    </xf>
    <xf numFmtId="0" fontId="11" fillId="4" borderId="1" xfId="3" applyFont="1" applyFill="1" applyBorder="1" applyAlignment="1" applyProtection="1">
      <alignment horizontal="center" vertical="center" wrapText="1"/>
    </xf>
    <xf numFmtId="0" fontId="13" fillId="0" borderId="1" xfId="0" applyFont="1" applyFill="1" applyBorder="1" applyAlignment="1">
      <alignment horizontal="left" vertical="top"/>
    </xf>
    <xf numFmtId="0" fontId="13" fillId="0" borderId="1" xfId="0" applyFont="1" applyFill="1" applyBorder="1" applyAlignment="1">
      <alignment horizontal="center"/>
    </xf>
    <xf numFmtId="0" fontId="13" fillId="0" borderId="1" xfId="0" applyNumberFormat="1" applyFont="1" applyFill="1" applyBorder="1" applyAlignment="1">
      <alignment horizontal="center"/>
    </xf>
    <xf numFmtId="0" fontId="13" fillId="0" borderId="1" xfId="0" applyFont="1" applyFill="1" applyBorder="1"/>
    <xf numFmtId="166" fontId="13" fillId="0" borderId="1" xfId="0" applyNumberFormat="1" applyFont="1" applyFill="1" applyBorder="1"/>
    <xf numFmtId="0" fontId="13" fillId="0" borderId="1" xfId="0" applyNumberFormat="1" applyFont="1" applyFill="1" applyBorder="1"/>
    <xf numFmtId="0" fontId="13" fillId="0" borderId="1" xfId="0" applyFont="1" applyFill="1" applyBorder="1" applyAlignment="1">
      <alignment wrapText="1"/>
    </xf>
    <xf numFmtId="0" fontId="13" fillId="0" borderId="1" xfId="0" applyFont="1" applyFill="1" applyBorder="1" applyAlignment="1">
      <alignment horizontal="left"/>
    </xf>
    <xf numFmtId="165" fontId="13" fillId="0" borderId="1" xfId="0" applyNumberFormat="1" applyFont="1" applyFill="1" applyBorder="1" applyAlignment="1">
      <alignment horizontal="left"/>
    </xf>
    <xf numFmtId="164" fontId="13" fillId="0" borderId="1" xfId="0" applyNumberFormat="1" applyFont="1" applyFill="1" applyBorder="1" applyAlignment="1">
      <alignment horizontal="left"/>
    </xf>
    <xf numFmtId="0" fontId="13" fillId="0" borderId="1" xfId="0" applyFont="1" applyFill="1" applyBorder="1" applyAlignment="1">
      <alignment vertical="top" wrapText="1"/>
    </xf>
    <xf numFmtId="0" fontId="13" fillId="0" borderId="1" xfId="0" applyNumberFormat="1" applyFont="1" applyFill="1" applyBorder="1" applyAlignment="1">
      <alignment vertical="top" wrapText="1"/>
    </xf>
    <xf numFmtId="166" fontId="13" fillId="0" borderId="1" xfId="0" applyNumberFormat="1" applyFont="1" applyFill="1" applyBorder="1" applyAlignment="1"/>
    <xf numFmtId="166" fontId="13" fillId="0" borderId="1" xfId="0" applyNumberFormat="1" applyFont="1" applyFill="1" applyBorder="1" applyAlignment="1">
      <alignment wrapText="1"/>
    </xf>
    <xf numFmtId="0" fontId="7" fillId="0" borderId="0" xfId="4"/>
    <xf numFmtId="0" fontId="0" fillId="0" borderId="0" xfId="0" pivotButton="1"/>
    <xf numFmtId="0" fontId="0" fillId="0" borderId="0" xfId="0" applyNumberFormat="1"/>
    <xf numFmtId="0" fontId="0" fillId="0" borderId="0" xfId="0" applyAlignment="1">
      <alignment horizontal="left"/>
    </xf>
    <xf numFmtId="0" fontId="0" fillId="0" borderId="0" xfId="0" applyAlignment="1">
      <alignment horizontal="left" indent="1"/>
    </xf>
    <xf numFmtId="166" fontId="0" fillId="0" borderId="0" xfId="0" applyNumberFormat="1"/>
    <xf numFmtId="0" fontId="13" fillId="0" borderId="1" xfId="0" applyNumberFormat="1" applyFont="1" applyFill="1" applyBorder="1" applyAlignment="1">
      <alignment horizontal="left"/>
    </xf>
    <xf numFmtId="0" fontId="13" fillId="0" borderId="1" xfId="0" applyFont="1" applyFill="1" applyBorder="1" applyAlignment="1">
      <alignment horizontal="left" wrapText="1"/>
    </xf>
    <xf numFmtId="0" fontId="8" fillId="0" borderId="0" xfId="0" applyFont="1"/>
    <xf numFmtId="0" fontId="8" fillId="0" borderId="0" xfId="0" applyFont="1" applyAlignment="1">
      <alignment horizontal="center"/>
    </xf>
    <xf numFmtId="0" fontId="23" fillId="6" borderId="7" xfId="0" applyFont="1" applyFill="1" applyBorder="1" applyAlignment="1">
      <alignment horizontal="center"/>
    </xf>
    <xf numFmtId="0" fontId="0" fillId="2" borderId="0" xfId="0" applyNumberFormat="1" applyFill="1" applyAlignment="1">
      <alignment horizontal="center"/>
    </xf>
    <xf numFmtId="0" fontId="0" fillId="7" borderId="0" xfId="0" applyNumberFormat="1" applyFill="1" applyAlignment="1">
      <alignment horizontal="center"/>
    </xf>
    <xf numFmtId="0" fontId="23" fillId="6" borderId="8" xfId="0" applyNumberFormat="1" applyFont="1" applyFill="1" applyBorder="1" applyAlignment="1">
      <alignment horizontal="center"/>
    </xf>
    <xf numFmtId="0" fontId="0" fillId="0" borderId="0" xfId="0" applyAlignment="1">
      <alignment horizontal="left" wrapText="1"/>
    </xf>
    <xf numFmtId="0" fontId="0" fillId="7" borderId="0" xfId="0" applyFill="1" applyAlignment="1">
      <alignment horizontal="left" wrapText="1"/>
    </xf>
    <xf numFmtId="0" fontId="0" fillId="0" borderId="0" xfId="0" applyAlignment="1">
      <alignment wrapText="1"/>
    </xf>
    <xf numFmtId="0" fontId="8" fillId="0" borderId="0" xfId="0" applyFont="1" applyAlignment="1">
      <alignment wrapText="1"/>
    </xf>
    <xf numFmtId="0" fontId="8" fillId="0" borderId="0" xfId="0" applyFont="1" applyAlignment="1">
      <alignment horizontal="center" wrapText="1"/>
    </xf>
    <xf numFmtId="0" fontId="0" fillId="0" borderId="0" xfId="0" pivotButton="1" applyAlignment="1">
      <alignment wrapText="1"/>
    </xf>
    <xf numFmtId="14" fontId="11" fillId="3" borderId="1" xfId="3" applyNumberFormat="1" applyFont="1" applyFill="1" applyBorder="1" applyAlignment="1" applyProtection="1">
      <alignment horizontal="center" vertical="center" wrapText="1"/>
    </xf>
    <xf numFmtId="14" fontId="11" fillId="4" borderId="1" xfId="3" applyNumberFormat="1" applyFont="1" applyFill="1" applyBorder="1" applyAlignment="1" applyProtection="1">
      <alignment horizontal="center" vertical="center" wrapText="1"/>
    </xf>
    <xf numFmtId="14" fontId="13" fillId="0" borderId="1" xfId="0" applyNumberFormat="1" applyFont="1" applyFill="1" applyBorder="1" applyAlignment="1">
      <alignment horizontal="right" vertical="center"/>
    </xf>
    <xf numFmtId="14" fontId="13" fillId="0" borderId="1" xfId="0" applyNumberFormat="1" applyFont="1" applyFill="1" applyBorder="1" applyAlignment="1">
      <alignment horizontal="right" vertical="center" wrapText="1"/>
    </xf>
    <xf numFmtId="14" fontId="13" fillId="0" borderId="1" xfId="0" applyNumberFormat="1" applyFont="1" applyFill="1" applyBorder="1" applyAlignment="1">
      <alignment horizontal="right"/>
    </xf>
    <xf numFmtId="14" fontId="10" fillId="0" borderId="0" xfId="0" applyNumberFormat="1" applyFont="1" applyFill="1" applyAlignment="1">
      <alignment horizontal="right"/>
    </xf>
    <xf numFmtId="14" fontId="13" fillId="0" borderId="0" xfId="0" applyNumberFormat="1" applyFont="1" applyFill="1" applyAlignment="1">
      <alignment horizontal="right"/>
    </xf>
    <xf numFmtId="0" fontId="11" fillId="3" borderId="1" xfId="3" applyFont="1" applyFill="1" applyBorder="1" applyAlignment="1" applyProtection="1">
      <alignment horizontal="center" vertical="center" wrapText="1"/>
    </xf>
    <xf numFmtId="0" fontId="11" fillId="4" borderId="1" xfId="3" applyFont="1" applyFill="1" applyBorder="1" applyAlignment="1" applyProtection="1">
      <alignment horizontal="center" vertical="center" wrapText="1"/>
    </xf>
    <xf numFmtId="0" fontId="0" fillId="5" borderId="0" xfId="0" applyNumberFormat="1" applyFill="1"/>
    <xf numFmtId="0" fontId="22" fillId="0" borderId="0" xfId="0" applyFont="1"/>
    <xf numFmtId="0" fontId="23" fillId="0" borderId="0" xfId="0" applyFont="1" applyAlignment="1">
      <alignment horizontal="center"/>
    </xf>
    <xf numFmtId="0" fontId="24" fillId="0" borderId="0" xfId="0" applyFont="1"/>
    <xf numFmtId="0" fontId="13" fillId="7" borderId="1" xfId="0" applyFont="1" applyFill="1" applyBorder="1" applyAlignment="1">
      <alignment horizontal="left"/>
    </xf>
    <xf numFmtId="14" fontId="13" fillId="7" borderId="1" xfId="0" applyNumberFormat="1" applyFont="1" applyFill="1" applyBorder="1" applyAlignment="1">
      <alignment horizontal="right" vertical="center" wrapText="1"/>
    </xf>
    <xf numFmtId="0" fontId="11" fillId="3" borderId="1" xfId="3" applyFont="1" applyFill="1" applyBorder="1" applyAlignment="1" applyProtection="1">
      <alignment horizontal="center" vertical="center" wrapText="1"/>
    </xf>
    <xf numFmtId="0" fontId="11" fillId="4" borderId="1" xfId="3" applyFont="1" applyFill="1" applyBorder="1" applyAlignment="1" applyProtection="1">
      <alignment horizontal="center" vertical="center" wrapText="1"/>
    </xf>
    <xf numFmtId="164" fontId="13" fillId="0" borderId="1" xfId="0" applyNumberFormat="1" applyFont="1" applyFill="1" applyBorder="1" applyAlignment="1">
      <alignment horizontal="left" wrapText="1"/>
    </xf>
    <xf numFmtId="14" fontId="0" fillId="0" borderId="0" xfId="0" applyNumberFormat="1"/>
    <xf numFmtId="14" fontId="13" fillId="0" borderId="1" xfId="0" applyNumberFormat="1" applyFont="1" applyFill="1" applyBorder="1" applyAlignment="1">
      <alignment horizontal="left"/>
    </xf>
    <xf numFmtId="0" fontId="0" fillId="0" borderId="0" xfId="0" applyAlignment="1">
      <alignment horizontal="right"/>
    </xf>
    <xf numFmtId="14" fontId="0" fillId="0" borderId="0" xfId="0" applyNumberFormat="1" applyAlignment="1">
      <alignment horizontal="right"/>
    </xf>
    <xf numFmtId="14" fontId="11" fillId="4" borderId="1" xfId="3" applyNumberFormat="1" applyFont="1" applyFill="1" applyBorder="1" applyAlignment="1" applyProtection="1">
      <alignment horizontal="right" vertical="center" wrapText="1"/>
    </xf>
    <xf numFmtId="14" fontId="11" fillId="3" borderId="1" xfId="3" applyNumberFormat="1" applyFont="1" applyFill="1" applyBorder="1" applyAlignment="1" applyProtection="1">
      <alignment horizontal="right" vertical="center" wrapText="1"/>
    </xf>
    <xf numFmtId="0" fontId="13" fillId="8" borderId="1" xfId="0" applyFont="1" applyFill="1" applyBorder="1" applyAlignment="1">
      <alignment horizontal="left" vertical="top"/>
    </xf>
    <xf numFmtId="0" fontId="13" fillId="8" borderId="1" xfId="0" applyFont="1" applyFill="1" applyBorder="1" applyAlignment="1">
      <alignment horizontal="center"/>
    </xf>
    <xf numFmtId="0" fontId="13" fillId="8" borderId="1" xfId="0" applyNumberFormat="1" applyFont="1" applyFill="1" applyBorder="1" applyAlignment="1">
      <alignment horizontal="center"/>
    </xf>
    <xf numFmtId="0" fontId="13" fillId="8" borderId="1" xfId="0" applyFont="1" applyFill="1" applyBorder="1"/>
    <xf numFmtId="166" fontId="13" fillId="8" borderId="1" xfId="0" applyNumberFormat="1" applyFont="1" applyFill="1" applyBorder="1"/>
    <xf numFmtId="14" fontId="13" fillId="8" borderId="1" xfId="0" applyNumberFormat="1" applyFont="1" applyFill="1" applyBorder="1" applyAlignment="1">
      <alignment horizontal="right"/>
    </xf>
    <xf numFmtId="0" fontId="13" fillId="8" borderId="1" xfId="0" applyNumberFormat="1" applyFont="1" applyFill="1" applyBorder="1"/>
    <xf numFmtId="164" fontId="13" fillId="8" borderId="1" xfId="0" applyNumberFormat="1" applyFont="1" applyFill="1" applyBorder="1" applyAlignment="1">
      <alignment horizontal="justify" vertical="center" wrapText="1"/>
    </xf>
    <xf numFmtId="0" fontId="13" fillId="8" borderId="1" xfId="0" applyFont="1" applyFill="1" applyBorder="1" applyAlignment="1">
      <alignment wrapText="1"/>
    </xf>
    <xf numFmtId="0" fontId="13" fillId="8" borderId="1" xfId="0" applyFont="1" applyFill="1" applyBorder="1" applyAlignment="1">
      <alignment horizontal="left"/>
    </xf>
    <xf numFmtId="165" fontId="13" fillId="8" borderId="1" xfId="0" applyNumberFormat="1" applyFont="1" applyFill="1" applyBorder="1" applyAlignment="1">
      <alignment horizontal="left"/>
    </xf>
    <xf numFmtId="14" fontId="13" fillId="8" borderId="1" xfId="0" applyNumberFormat="1" applyFont="1" applyFill="1" applyBorder="1" applyAlignment="1">
      <alignment horizontal="right" vertical="center"/>
    </xf>
    <xf numFmtId="14" fontId="13" fillId="8" borderId="1" xfId="0" applyNumberFormat="1" applyFont="1" applyFill="1" applyBorder="1" applyAlignment="1">
      <alignment horizontal="right" vertical="center" wrapText="1"/>
    </xf>
    <xf numFmtId="0" fontId="11" fillId="4" borderId="9" xfId="3" applyFont="1" applyFill="1" applyBorder="1" applyAlignment="1" applyProtection="1">
      <alignment horizontal="center" vertical="center" wrapText="1"/>
    </xf>
    <xf numFmtId="0" fontId="13" fillId="8" borderId="10" xfId="0" applyFont="1" applyFill="1" applyBorder="1" applyAlignment="1">
      <alignment horizontal="left"/>
    </xf>
    <xf numFmtId="9" fontId="10" fillId="0" borderId="1" xfId="5" applyFont="1" applyFill="1" applyBorder="1" applyAlignment="1">
      <alignment horizontal="right"/>
    </xf>
    <xf numFmtId="14" fontId="13" fillId="8" borderId="1" xfId="0" applyNumberFormat="1" applyFont="1" applyFill="1" applyBorder="1" applyAlignment="1">
      <alignment horizontal="left"/>
    </xf>
    <xf numFmtId="9" fontId="10" fillId="8" borderId="1" xfId="5" applyFont="1" applyFill="1" applyBorder="1" applyAlignment="1">
      <alignment horizontal="right"/>
    </xf>
    <xf numFmtId="0" fontId="6" fillId="0" borderId="0" xfId="4" applyFont="1"/>
    <xf numFmtId="9" fontId="10" fillId="8" borderId="1" xfId="5" applyNumberFormat="1" applyFont="1" applyFill="1" applyBorder="1" applyAlignment="1">
      <alignment horizontal="right"/>
    </xf>
    <xf numFmtId="0" fontId="0" fillId="9" borderId="0" xfId="0" applyNumberFormat="1" applyFill="1"/>
    <xf numFmtId="14" fontId="13" fillId="0" borderId="1" xfId="0" applyNumberFormat="1" applyFont="1" applyFill="1" applyBorder="1" applyAlignment="1">
      <alignment wrapText="1"/>
    </xf>
    <xf numFmtId="9" fontId="13" fillId="0" borderId="1" xfId="5" applyFont="1" applyFill="1" applyBorder="1" applyAlignment="1">
      <alignment horizontal="left"/>
    </xf>
    <xf numFmtId="0" fontId="0" fillId="10" borderId="0" xfId="0" applyNumberFormat="1" applyFill="1"/>
    <xf numFmtId="0" fontId="5" fillId="0" borderId="0" xfId="4" applyFont="1"/>
    <xf numFmtId="9" fontId="0" fillId="0" borderId="1" xfId="5" applyFont="1" applyBorder="1"/>
    <xf numFmtId="0" fontId="4" fillId="0" borderId="0" xfId="4" applyFont="1"/>
    <xf numFmtId="0" fontId="3" fillId="0" borderId="0" xfId="4" applyFont="1"/>
    <xf numFmtId="0" fontId="20" fillId="0" borderId="0" xfId="4" applyFont="1" applyAlignment="1">
      <alignment wrapText="1"/>
    </xf>
    <xf numFmtId="0" fontId="21" fillId="0" borderId="0" xfId="4" applyFont="1" applyAlignment="1">
      <alignment wrapText="1"/>
    </xf>
    <xf numFmtId="0" fontId="7" fillId="0" borderId="0" xfId="4" applyAlignment="1">
      <alignment wrapText="1"/>
    </xf>
    <xf numFmtId="0" fontId="24" fillId="5" borderId="0" xfId="0" applyFont="1" applyFill="1" applyAlignment="1">
      <alignment horizontal="left" wrapText="1"/>
    </xf>
    <xf numFmtId="0" fontId="24" fillId="9" borderId="0" xfId="0" applyFont="1" applyFill="1" applyAlignment="1">
      <alignment horizontal="left" wrapText="1"/>
    </xf>
    <xf numFmtId="0" fontId="24" fillId="10" borderId="0" xfId="0" applyFont="1" applyFill="1" applyAlignment="1">
      <alignment horizontal="left" wrapText="1"/>
    </xf>
    <xf numFmtId="0" fontId="0" fillId="0" borderId="0" xfId="0" applyAlignment="1">
      <alignment horizontal="left" vertical="top" wrapText="1"/>
    </xf>
    <xf numFmtId="0" fontId="2" fillId="0" borderId="0" xfId="4" applyFont="1"/>
    <xf numFmtId="9" fontId="0" fillId="0" borderId="1" xfId="0" applyNumberFormat="1" applyBorder="1"/>
    <xf numFmtId="0" fontId="26" fillId="0" borderId="0" xfId="4" applyFont="1" applyAlignment="1">
      <alignment horizontal="center" wrapText="1"/>
    </xf>
    <xf numFmtId="0" fontId="11" fillId="3" borderId="1" xfId="3" applyFont="1" applyFill="1" applyBorder="1" applyAlignment="1" applyProtection="1">
      <alignment horizontal="center" vertical="center" wrapText="1"/>
    </xf>
    <xf numFmtId="0" fontId="10" fillId="2" borderId="1" xfId="1" applyFont="1" applyFill="1" applyBorder="1" applyAlignment="1">
      <alignment horizontal="center"/>
    </xf>
    <xf numFmtId="0" fontId="12" fillId="2" borderId="1" xfId="1" applyFont="1" applyFill="1" applyBorder="1" applyAlignment="1">
      <alignment horizontal="center" vertical="center"/>
    </xf>
    <xf numFmtId="0" fontId="12" fillId="2" borderId="2" xfId="1" applyFont="1" applyFill="1" applyBorder="1" applyAlignment="1" applyProtection="1">
      <alignment horizontal="center" vertical="center" wrapText="1"/>
      <protection locked="0"/>
    </xf>
    <xf numFmtId="0" fontId="12" fillId="2" borderId="3" xfId="1" applyFont="1" applyFill="1" applyBorder="1" applyAlignment="1" applyProtection="1">
      <alignment horizontal="center" vertical="center"/>
      <protection locked="0"/>
    </xf>
    <xf numFmtId="0" fontId="12" fillId="2" borderId="4" xfId="1" applyFont="1" applyFill="1" applyBorder="1" applyAlignment="1" applyProtection="1">
      <alignment horizontal="center" vertical="center"/>
      <protection locked="0"/>
    </xf>
    <xf numFmtId="0" fontId="12" fillId="2" borderId="2" xfId="1" applyFont="1" applyFill="1" applyBorder="1" applyAlignment="1" applyProtection="1">
      <alignment horizontal="center" vertical="center"/>
      <protection locked="0"/>
    </xf>
    <xf numFmtId="0" fontId="18" fillId="2" borderId="2"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5" xfId="0" applyFont="1" applyFill="1" applyBorder="1" applyAlignment="1">
      <alignment horizontal="center" vertical="center"/>
    </xf>
    <xf numFmtId="0" fontId="18" fillId="2" borderId="6" xfId="0" applyFont="1" applyFill="1" applyBorder="1" applyAlignment="1">
      <alignment horizontal="center" vertical="center"/>
    </xf>
    <xf numFmtId="0" fontId="11" fillId="4" borderId="1" xfId="3" applyFont="1" applyFill="1" applyBorder="1" applyAlignment="1" applyProtection="1">
      <alignment horizontal="center" vertical="center" wrapText="1"/>
    </xf>
    <xf numFmtId="9" fontId="0" fillId="0" borderId="9" xfId="5" applyNumberFormat="1" applyFont="1" applyBorder="1" applyAlignment="1">
      <alignment horizontal="right" vertical="center"/>
    </xf>
    <xf numFmtId="9" fontId="0" fillId="0" borderId="11" xfId="5" applyNumberFormat="1" applyFont="1" applyBorder="1" applyAlignment="1">
      <alignment horizontal="right" vertical="center"/>
    </xf>
    <xf numFmtId="9" fontId="0" fillId="0" borderId="10" xfId="5" applyNumberFormat="1" applyFont="1" applyBorder="1" applyAlignment="1">
      <alignment horizontal="right" vertical="center"/>
    </xf>
    <xf numFmtId="9" fontId="0" fillId="0" borderId="9" xfId="5" applyFont="1" applyBorder="1" applyAlignment="1">
      <alignment horizontal="right" vertical="center"/>
    </xf>
    <xf numFmtId="9" fontId="0" fillId="0" borderId="11" xfId="5" applyFont="1" applyBorder="1" applyAlignment="1">
      <alignment horizontal="right" vertical="center"/>
    </xf>
    <xf numFmtId="9" fontId="0" fillId="0" borderId="10" xfId="5" applyFont="1" applyBorder="1" applyAlignment="1">
      <alignment horizontal="right" vertical="center"/>
    </xf>
    <xf numFmtId="9" fontId="10" fillId="0" borderId="1" xfId="5" applyFont="1" applyFill="1" applyBorder="1" applyAlignment="1">
      <alignment horizontal="right" vertical="center"/>
    </xf>
    <xf numFmtId="9" fontId="10" fillId="8" borderId="1" xfId="0" applyNumberFormat="1" applyFont="1" applyFill="1" applyBorder="1" applyAlignment="1">
      <alignment vertical="center"/>
    </xf>
    <xf numFmtId="0" fontId="10" fillId="8" borderId="1" xfId="0" applyFont="1" applyFill="1" applyBorder="1" applyAlignment="1">
      <alignment vertical="center"/>
    </xf>
    <xf numFmtId="9" fontId="10" fillId="0" borderId="1" xfId="5" applyNumberFormat="1" applyFont="1" applyFill="1" applyBorder="1" applyAlignment="1">
      <alignment vertical="center"/>
    </xf>
    <xf numFmtId="9" fontId="0" fillId="0" borderId="1" xfId="5" applyFont="1" applyBorder="1" applyAlignment="1">
      <alignment horizontal="right" vertical="center"/>
    </xf>
    <xf numFmtId="9" fontId="10" fillId="0" borderId="9" xfId="5" applyFont="1" applyFill="1" applyBorder="1" applyAlignment="1">
      <alignment horizontal="right" vertical="center"/>
    </xf>
    <xf numFmtId="9" fontId="10" fillId="0" borderId="11" xfId="5" applyFont="1" applyFill="1" applyBorder="1" applyAlignment="1">
      <alignment horizontal="right" vertical="center"/>
    </xf>
    <xf numFmtId="9" fontId="10" fillId="0" borderId="10" xfId="5" applyFont="1" applyFill="1" applyBorder="1" applyAlignment="1">
      <alignment horizontal="right" vertical="center"/>
    </xf>
    <xf numFmtId="9" fontId="0" fillId="8" borderId="1" xfId="5" applyFont="1" applyFill="1" applyBorder="1" applyAlignment="1">
      <alignment horizontal="right" vertical="center"/>
    </xf>
    <xf numFmtId="9" fontId="10" fillId="0" borderId="9" xfId="5" applyNumberFormat="1" applyFont="1" applyFill="1" applyBorder="1" applyAlignment="1">
      <alignment horizontal="right" vertical="center"/>
    </xf>
    <xf numFmtId="9" fontId="10" fillId="0" borderId="10" xfId="5" applyNumberFormat="1" applyFont="1" applyFill="1" applyBorder="1" applyAlignment="1">
      <alignment horizontal="right" vertical="center"/>
    </xf>
    <xf numFmtId="0" fontId="27" fillId="0" borderId="0" xfId="0" applyFont="1" applyAlignment="1">
      <alignment horizontal="left" wrapText="1"/>
    </xf>
    <xf numFmtId="0" fontId="28" fillId="0" borderId="0" xfId="0" applyFont="1" applyFill="1" applyAlignment="1">
      <alignment horizontal="left" wrapText="1"/>
    </xf>
    <xf numFmtId="0" fontId="29" fillId="0" borderId="0" xfId="0" applyNumberFormat="1" applyFont="1"/>
    <xf numFmtId="0" fontId="29" fillId="0" borderId="0" xfId="0" applyNumberFormat="1" applyFont="1" applyFill="1"/>
    <xf numFmtId="0" fontId="29" fillId="0" borderId="0" xfId="0" applyFont="1"/>
    <xf numFmtId="0" fontId="29" fillId="0" borderId="0" xfId="0" applyNumberFormat="1" applyFont="1" applyAlignment="1">
      <alignment horizontal="center"/>
    </xf>
    <xf numFmtId="0" fontId="29" fillId="7" borderId="0" xfId="0" applyNumberFormat="1" applyFont="1" applyFill="1" applyAlignment="1">
      <alignment horizontal="center"/>
    </xf>
    <xf numFmtId="0" fontId="29" fillId="0" borderId="0" xfId="0" applyFont="1" applyAlignment="1">
      <alignment horizontal="center"/>
    </xf>
    <xf numFmtId="0" fontId="1" fillId="0" borderId="0" xfId="4" applyFont="1"/>
    <xf numFmtId="0" fontId="0" fillId="0" borderId="0" xfId="0" applyAlignment="1">
      <alignment horizontal="left" wrapText="1" indent="1"/>
    </xf>
  </cellXfs>
  <cellStyles count="6">
    <cellStyle name="Normal" xfId="0" builtinId="0"/>
    <cellStyle name="Normal 2" xfId="1"/>
    <cellStyle name="Normal 3" xfId="2"/>
    <cellStyle name="Normal 4" xfId="3"/>
    <cellStyle name="Normal 5" xfId="4"/>
    <cellStyle name="Porcentaje" xfId="5" builtinId="5"/>
  </cellStyles>
  <dxfs count="279">
    <dxf>
      <alignment wrapText="1" readingOrder="0"/>
    </dxf>
    <dxf>
      <alignment wrapText="0" readingOrder="0"/>
    </dxf>
    <dxf>
      <alignment wrapText="1" readingOrder="0"/>
    </dxf>
    <dxf>
      <alignment wrapText="0" readingOrder="0"/>
    </dxf>
    <dxf>
      <alignment wrapText="1" readingOrder="0"/>
    </dxf>
    <dxf>
      <alignment wrapTex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vertical="top" readingOrder="0"/>
    </dxf>
    <dxf>
      <alignment vertical="top" readingOrder="0"/>
    </dxf>
    <dxf>
      <fill>
        <patternFill>
          <bgColor rgb="FFFFC000"/>
        </patternFill>
      </fill>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fill>
        <patternFill>
          <bgColor rgb="FFFF0000"/>
        </patternFill>
      </fill>
    </dxf>
    <dxf>
      <fill>
        <patternFill patternType="solid">
          <bgColor rgb="FFFF0000"/>
        </patternFill>
      </fill>
    </dxf>
    <dxf>
      <fill>
        <patternFill patternType="solid">
          <bgColor rgb="FF92D050"/>
        </patternFill>
      </fill>
    </dxf>
    <dxf>
      <alignment wrapText="1" readingOrder="0"/>
    </dxf>
    <dxf>
      <alignment wrapText="1" readingOrder="0"/>
    </dxf>
    <dxf>
      <fill>
        <patternFill>
          <bgColor rgb="FFFFC000"/>
        </patternFill>
      </fill>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2D050"/>
        </patternFill>
      </fill>
    </dxf>
    <dxf>
      <alignment wrapText="0" readingOrder="0"/>
    </dxf>
    <dxf>
      <alignment wrapText="1" readingOrder="0"/>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0" readingOrder="0"/>
    </dxf>
    <dxf>
      <alignment wrapText="1" readingOrder="0"/>
    </dxf>
    <dxf>
      <alignment wrapText="1" readingOrder="0"/>
    </dxf>
    <dxf>
      <font>
        <color theme="1"/>
      </font>
    </dxf>
    <dxf>
      <font>
        <color theme="1"/>
      </font>
    </dxf>
    <dxf>
      <font>
        <color theme="1"/>
      </font>
    </dxf>
    <dxf>
      <font>
        <color theme="1"/>
      </font>
    </dxf>
    <dxf>
      <font>
        <color rgb="FFFF0000"/>
      </font>
    </dxf>
    <dxf>
      <font>
        <color rgb="FFFF0000"/>
      </font>
    </dxf>
    <dxf>
      <fill>
        <patternFill patternType="none">
          <bgColor auto="1"/>
        </patternFill>
      </fill>
    </dxf>
    <dxf>
      <fill>
        <patternFill patternType="none">
          <bgColor auto="1"/>
        </patternFill>
      </fill>
    </dxf>
    <dxf>
      <alignment wrapText="1" indent="0" readingOrder="0"/>
    </dxf>
    <dxf>
      <alignment wrapText="1" indent="0" readingOrder="0"/>
    </dxf>
    <dxf>
      <alignment wrapText="1" indent="0" readingOrder="0"/>
    </dxf>
    <dxf>
      <alignment wrapText="1" indent="0" readingOrder="0"/>
    </dxf>
    <dxf>
      <alignment vertical="top" readingOrder="0"/>
    </dxf>
    <dxf>
      <font>
        <sz val="9"/>
      </font>
    </dxf>
    <dxf>
      <alignment wrapText="1" readingOrder="0"/>
    </dxf>
    <dxf>
      <fill>
        <patternFill patternType="solid">
          <bgColor rgb="FFFFFF00"/>
        </patternFill>
      </fill>
    </dxf>
    <dxf>
      <fill>
        <patternFill patternType="solid">
          <bgColor rgb="FFFFFF00"/>
        </patternFill>
      </fill>
    </dxf>
    <dxf>
      <font>
        <color rgb="FFFF0000"/>
      </font>
    </dxf>
    <dxf>
      <font>
        <color rgb="FFFF0000"/>
      </font>
    </dxf>
    <dxf>
      <font>
        <color rgb="FFFF0000"/>
      </font>
    </dxf>
    <dxf>
      <font>
        <color rgb="FFFF0000"/>
      </font>
    </dxf>
    <dxf>
      <font>
        <color rgb="FFFF0000"/>
      </font>
    </dxf>
    <dxf>
      <font>
        <color rgb="FFFF0000"/>
      </font>
    </dxf>
    <dxf>
      <font>
        <color theme="1"/>
      </font>
    </dxf>
    <dxf>
      <font>
        <color theme="1"/>
      </font>
    </dxf>
    <dxf>
      <font>
        <color theme="1"/>
      </font>
    </dxf>
    <dxf>
      <font>
        <color theme="0"/>
      </font>
    </dxf>
    <dxf>
      <font>
        <color theme="0"/>
      </font>
    </dxf>
    <dxf>
      <font>
        <color theme="0"/>
      </font>
    </dxf>
    <dxf>
      <font>
        <color theme="1"/>
      </font>
    </dxf>
    <dxf>
      <font>
        <color theme="1"/>
      </font>
    </dxf>
    <dxf>
      <font>
        <color theme="1"/>
      </font>
    </dxf>
    <dxf>
      <alignment wrapText="1" indent="0" readingOrder="0"/>
    </dxf>
    <dxf>
      <alignment wrapText="1" indent="0" readingOrder="0"/>
    </dxf>
    <dxf>
      <alignment wrapText="1" indent="0" readingOrder="0"/>
    </dxf>
    <dxf>
      <font>
        <color theme="4" tint="0.79998168889431442"/>
      </font>
    </dxf>
    <dxf>
      <font>
        <color theme="4" tint="0.79998168889431442"/>
      </font>
    </dxf>
    <dxf>
      <font>
        <color theme="4" tint="0.79998168889431442"/>
      </font>
    </dxf>
    <dxf>
      <font>
        <color theme="0"/>
      </font>
    </dxf>
    <dxf>
      <font>
        <color theme="0"/>
      </font>
    </dxf>
    <dxf>
      <font>
        <color theme="0"/>
      </font>
    </dxf>
    <dxf>
      <alignment horizontal="center" readingOrder="0"/>
    </dxf>
    <dxf>
      <alignment horizontal="center" readingOrder="0"/>
    </dxf>
    <dxf>
      <alignment horizontal="center" readingOrder="0"/>
    </dxf>
    <dxf>
      <fill>
        <patternFill>
          <bgColor rgb="FFFFFF00"/>
        </patternFill>
      </fill>
    </dxf>
    <dxf>
      <fill>
        <patternFill>
          <bgColor rgb="FFFFFF00"/>
        </patternFill>
      </fill>
    </dxf>
    <dxf>
      <alignment vertical="top" readingOrder="0"/>
    </dxf>
    <dxf>
      <alignment vertical="top"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0"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0" readingOrder="0"/>
    </dxf>
    <dxf>
      <alignment wrapText="1" readingOrder="0"/>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0000"/>
        </patternFill>
      </fill>
    </dxf>
    <dxf>
      <alignment wrapText="1" readingOrder="0"/>
    </dxf>
    <dxf>
      <alignment wrapText="0" readingOrder="0"/>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fill>
        <patternFill>
          <bgColor rgb="FFFFC000"/>
        </patternFill>
      </fill>
    </dxf>
    <dxf>
      <alignment wrapText="1" readingOrder="0"/>
    </dxf>
    <dxf>
      <alignment wrapText="1" readingOrder="0"/>
    </dxf>
    <dxf>
      <fill>
        <patternFill patternType="solid">
          <bgColor rgb="FF92D050"/>
        </patternFill>
      </fill>
    </dxf>
    <dxf>
      <fill>
        <patternFill patternType="solid">
          <bgColor rgb="FFFF0000"/>
        </patternFill>
      </fill>
    </dxf>
    <dxf>
      <alignment wrapText="0" readingOrder="0"/>
    </dxf>
    <dxf>
      <alignment wrapText="1" readingOrder="0"/>
    </dxf>
    <dxf>
      <alignment wrapText="1" readingOrder="0"/>
    </dxf>
    <dxf>
      <alignment vertical="top"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0" readingOrder="0"/>
    </dxf>
    <dxf>
      <alignment wrapText="1" readingOrder="0"/>
    </dxf>
    <dxf>
      <alignment wrapText="1" readingOrder="0"/>
    </dxf>
    <dxf>
      <alignment wrapText="1"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r>
              <a:rPr lang="es-CO" sz="2400"/>
              <a:t>ESTADO ACCIONES PMP </a:t>
            </a:r>
          </a:p>
        </c:rich>
      </c:tx>
      <c:layout/>
      <c:overlay val="0"/>
      <c:spPr>
        <a:noFill/>
        <a:ln>
          <a:noFill/>
        </a:ln>
        <a:effectLst/>
      </c:spPr>
      <c:txPr>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9028-44AF-8005-96035AA2BE1E}"/>
              </c:ext>
            </c:extLst>
          </c:dPt>
          <c:dPt>
            <c:idx val="1"/>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9028-44AF-8005-96035AA2BE1E}"/>
              </c:ext>
            </c:extLst>
          </c:dPt>
          <c:dPt>
            <c:idx val="2"/>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9028-44AF-8005-96035AA2BE1E}"/>
              </c:ext>
            </c:extLst>
          </c:dPt>
          <c:dLbls>
            <c:dLbl>
              <c:idx val="0"/>
              <c:layout>
                <c:manualLayout>
                  <c:x val="-7.5494874461447134E-2"/>
                  <c:y val="-8.8750808115293567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9028-44AF-8005-96035AA2BE1E}"/>
                </c:ext>
              </c:extLst>
            </c:dLbl>
            <c:dLbl>
              <c:idx val="1"/>
              <c:layout>
                <c:manualLayout>
                  <c:x val="8.1891222834916157E-3"/>
                  <c:y val="2.8450415093681042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2-9028-44AF-8005-96035AA2BE1E}"/>
                </c:ext>
              </c:extLst>
            </c:dLbl>
            <c:dLbl>
              <c:idx val="2"/>
              <c:layout>
                <c:manualLayout>
                  <c:x val="1.7647064272676941E-2"/>
                  <c:y val="0.14276097303978855"/>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9028-44AF-8005-96035AA2BE1E}"/>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Estadisticas!$G$11:$G$13</c:f>
              <c:strCache>
                <c:ptCount val="3"/>
                <c:pt idx="0">
                  <c:v>ACCIONES CERRADAS</c:v>
                </c:pt>
                <c:pt idx="1">
                  <c:v>ACCIONES INCUMPLIDAS</c:v>
                </c:pt>
                <c:pt idx="2">
                  <c:v>ACCIONES ABIERTAS EN TÉRMINOS</c:v>
                </c:pt>
              </c:strCache>
            </c:strRef>
          </c:cat>
          <c:val>
            <c:numRef>
              <c:f>Estadisticas!$H$11:$H$13</c:f>
              <c:numCache>
                <c:formatCode>General</c:formatCode>
                <c:ptCount val="3"/>
                <c:pt idx="0">
                  <c:v>32</c:v>
                </c:pt>
                <c:pt idx="1">
                  <c:v>2</c:v>
                </c:pt>
                <c:pt idx="2">
                  <c:v>52</c:v>
                </c:pt>
              </c:numCache>
            </c:numRef>
          </c:val>
          <c:extLst>
            <c:ext xmlns:c16="http://schemas.microsoft.com/office/drawing/2014/chart" uri="{C3380CC4-5D6E-409C-BE32-E72D297353CC}">
              <c16:uniqueId val="{00000000-9028-44AF-8005-96035AA2BE1E}"/>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r>
              <a:rPr lang="es-CO" sz="1800"/>
              <a:t>responsables ejecución</a:t>
            </a:r>
            <a:r>
              <a:rPr lang="es-CO" sz="1800" baseline="0"/>
              <a:t> acciones INCUMPLIDAS</a:t>
            </a:r>
            <a:endParaRPr lang="es-CO" sz="1800"/>
          </a:p>
        </c:rich>
      </c:tx>
      <c:layout>
        <c:manualLayout>
          <c:xMode val="edge"/>
          <c:yMode val="edge"/>
          <c:x val="0.12030314760930266"/>
          <c:y val="1.0905249477240527E-3"/>
        </c:manualLayout>
      </c:layout>
      <c:overlay val="0"/>
      <c:spPr>
        <a:noFill/>
        <a:ln>
          <a:noFill/>
        </a:ln>
        <a:effectLst/>
      </c:spPr>
      <c:txPr>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1947814991760382E-2"/>
          <c:y val="0.18613586429343601"/>
          <c:w val="0.91052685742773187"/>
          <c:h val="0.6540933947657831"/>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B674-4FD3-B177-BFD5355134CF}"/>
              </c:ext>
            </c:extLst>
          </c:dPt>
          <c:dPt>
            <c:idx val="1"/>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B674-4FD3-B177-BFD5355134CF}"/>
              </c:ext>
            </c:extLst>
          </c:dPt>
          <c:dPt>
            <c:idx val="2"/>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B674-4FD3-B177-BFD5355134CF}"/>
              </c:ext>
            </c:extLst>
          </c:dPt>
          <c:dPt>
            <c:idx val="3"/>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B674-4FD3-B177-BFD5355134CF}"/>
              </c:ext>
            </c:extLst>
          </c:dPt>
          <c:dPt>
            <c:idx val="4"/>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5991-4AA9-9EE5-E6D7EA1325C5}"/>
              </c:ext>
            </c:extLst>
          </c:dPt>
          <c:dPt>
            <c:idx val="5"/>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5991-4AA9-9EE5-E6D7EA1325C5}"/>
              </c:ext>
            </c:extLst>
          </c:dPt>
          <c:dLbls>
            <c:dLbl>
              <c:idx val="0"/>
              <c:layout>
                <c:manualLayout>
                  <c:x val="9.8084286453227879E-2"/>
                  <c:y val="3.5824234177659245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B674-4FD3-B177-BFD5355134CF}"/>
                </c:ext>
              </c:extLst>
            </c:dLbl>
            <c:dLbl>
              <c:idx val="1"/>
              <c:layout>
                <c:manualLayout>
                  <c:x val="-6.8792772996398702E-2"/>
                  <c:y val="0.10241458030881147"/>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4-B674-4FD3-B177-BFD5355134CF}"/>
                </c:ext>
              </c:extLst>
            </c:dLbl>
            <c:dLbl>
              <c:idx val="2"/>
              <c:layout>
                <c:manualLayout>
                  <c:x val="-0.20309719424606809"/>
                  <c:y val="2.2789490585079664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674-4FD3-B177-BFD5355134CF}"/>
                </c:ext>
              </c:extLst>
            </c:dLbl>
            <c:dLbl>
              <c:idx val="3"/>
              <c:layout>
                <c:manualLayout>
                  <c:x val="-3.4329500258629728E-2"/>
                  <c:y val="4.4780292722074108E-3"/>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674-4FD3-B177-BFD5355134CF}"/>
                </c:ext>
              </c:extLst>
            </c:dLbl>
            <c:dLbl>
              <c:idx val="4"/>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8-5991-4AA9-9EE5-E6D7EA1325C5}"/>
                </c:ext>
              </c:extLst>
            </c:dLbl>
            <c:dLbl>
              <c:idx val="5"/>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9-5991-4AA9-9EE5-E6D7EA1325C5}"/>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Estadisticas!$D$91</c:f>
              <c:strCache>
                <c:ptCount val="1"/>
                <c:pt idx="0">
                  <c:v>SA</c:v>
                </c:pt>
              </c:strCache>
            </c:strRef>
          </c:cat>
          <c:val>
            <c:numRef>
              <c:f>Estadisticas!$E$91</c:f>
              <c:numCache>
                <c:formatCode>General</c:formatCode>
                <c:ptCount val="1"/>
                <c:pt idx="0">
                  <c:v>2</c:v>
                </c:pt>
              </c:numCache>
            </c:numRef>
          </c:val>
          <c:extLst>
            <c:ext xmlns:c16="http://schemas.microsoft.com/office/drawing/2014/chart" uri="{C3380CC4-5D6E-409C-BE32-E72D297353CC}">
              <c16:uniqueId val="{00000000-B674-4FD3-B177-BFD5355134CF}"/>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r>
              <a:rPr lang="es-CO" sz="2400"/>
              <a:t>RESPONSABLES EJECUCIÓN ACCIONES CERRADAS</a:t>
            </a:r>
          </a:p>
        </c:rich>
      </c:tx>
      <c:layout>
        <c:manualLayout>
          <c:xMode val="edge"/>
          <c:yMode val="edge"/>
          <c:x val="0.1229993264501176"/>
          <c:y val="6.6201578712975738E-3"/>
        </c:manualLayout>
      </c:layout>
      <c:overlay val="0"/>
      <c:spPr>
        <a:noFill/>
        <a:ln>
          <a:noFill/>
        </a:ln>
        <a:effectLst/>
      </c:spPr>
      <c:txPr>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91666518957777"/>
          <c:y val="0.27954233379354776"/>
          <c:w val="0.76458337195154658"/>
          <c:h val="0.68009335163885354"/>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8DF-41BA-A6D0-08977085E5BD}"/>
              </c:ext>
            </c:extLst>
          </c:dPt>
          <c:dPt>
            <c:idx val="1"/>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68DF-41BA-A6D0-08977085E5BD}"/>
              </c:ext>
            </c:extLst>
          </c:dPt>
          <c:dPt>
            <c:idx val="2"/>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68DF-41BA-A6D0-08977085E5BD}"/>
              </c:ext>
            </c:extLst>
          </c:dPt>
          <c:dPt>
            <c:idx val="3"/>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8DF-41BA-A6D0-08977085E5BD}"/>
              </c:ext>
            </c:extLst>
          </c:dPt>
          <c:dPt>
            <c:idx val="4"/>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68DF-41BA-A6D0-08977085E5BD}"/>
              </c:ext>
            </c:extLst>
          </c:dPt>
          <c:dPt>
            <c:idx val="5"/>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68DF-41BA-A6D0-08977085E5BD}"/>
              </c:ext>
            </c:extLst>
          </c:dPt>
          <c:dPt>
            <c:idx val="6"/>
            <c:bubble3D val="0"/>
            <c:spPr>
              <a:solidFill>
                <a:schemeClr val="accent6">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8DF-41BA-A6D0-08977085E5BD}"/>
              </c:ext>
            </c:extLst>
          </c:dPt>
          <c:dPt>
            <c:idx val="7"/>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68DF-41BA-A6D0-08977085E5BD}"/>
              </c:ext>
            </c:extLst>
          </c:dPt>
          <c:dPt>
            <c:idx val="8"/>
            <c:bubble3D val="0"/>
            <c:spPr>
              <a:solidFill>
                <a:schemeClr val="accent4">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0900-459E-A5EA-8598C3964A1E}"/>
              </c:ext>
            </c:extLst>
          </c:dPt>
          <c:dPt>
            <c:idx val="9"/>
            <c:bubble3D val="0"/>
            <c:spPr>
              <a:solidFill>
                <a:schemeClr val="accent6">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2-4801-4D86-AD58-DED926639680}"/>
              </c:ext>
            </c:extLst>
          </c:dPt>
          <c:dPt>
            <c:idx val="10"/>
            <c:bubble3D val="0"/>
            <c:spPr>
              <a:solidFill>
                <a:schemeClr val="accent5">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4801-4D86-AD58-DED926639680}"/>
              </c:ext>
            </c:extLst>
          </c:dPt>
          <c:dPt>
            <c:idx val="11"/>
            <c:bubble3D val="0"/>
            <c:spPr>
              <a:solidFill>
                <a:schemeClr val="accent4">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4-4801-4D86-AD58-DED926639680}"/>
              </c:ext>
            </c:extLst>
          </c:dPt>
          <c:dLbls>
            <c:dLbl>
              <c:idx val="0"/>
              <c:layout>
                <c:manualLayout>
                  <c:x val="2.2775347322682568E-3"/>
                  <c:y val="-7.1785489286980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68DF-41BA-A6D0-08977085E5BD}"/>
                </c:ext>
              </c:extLst>
            </c:dLbl>
            <c:dLbl>
              <c:idx val="1"/>
              <c:layout>
                <c:manualLayout>
                  <c:x val="-5.1136817608791593E-3"/>
                  <c:y val="-6.629431817720825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68DF-41BA-A6D0-08977085E5BD}"/>
                </c:ext>
              </c:extLst>
            </c:dLbl>
            <c:dLbl>
              <c:idx val="2"/>
              <c:layout>
                <c:manualLayout>
                  <c:x val="-6.7873566993448403E-2"/>
                  <c:y val="-2.049224997549924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6-68DF-41BA-A6D0-08977085E5BD}"/>
                </c:ext>
              </c:extLst>
            </c:dLbl>
            <c:dLbl>
              <c:idx val="3"/>
              <c:layout>
                <c:manualLayout>
                  <c:x val="1.2337737239792484E-2"/>
                  <c:y val="1.5656005407782527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68DF-41BA-A6D0-08977085E5BD}"/>
                </c:ext>
              </c:extLst>
            </c:dLbl>
            <c:dLbl>
              <c:idx val="4"/>
              <c:layout>
                <c:manualLayout>
                  <c:x val="5.7547837909991024E-3"/>
                  <c:y val="0.14825065174508117"/>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8-68DF-41BA-A6D0-08977085E5BD}"/>
                </c:ext>
              </c:extLst>
            </c:dLbl>
            <c:dLbl>
              <c:idx val="5"/>
              <c:layout>
                <c:manualLayout>
                  <c:x val="-1.8749996924213114E-2"/>
                  <c:y val="0"/>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2-68DF-41BA-A6D0-08977085E5BD}"/>
                </c:ext>
              </c:extLst>
            </c:dLbl>
            <c:dLbl>
              <c:idx val="6"/>
              <c:layout>
                <c:manualLayout>
                  <c:x val="-2.5351753949894782E-2"/>
                  <c:y val="3.7793326605157496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68DF-41BA-A6D0-08977085E5BD}"/>
                </c:ext>
              </c:extLst>
            </c:dLbl>
            <c:dLbl>
              <c:idx val="7"/>
              <c:layout>
                <c:manualLayout>
                  <c:x val="-2.4999995898950803E-2"/>
                  <c:y val="-2.9547547937406929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4-68DF-41BA-A6D0-08977085E5BD}"/>
                </c:ext>
              </c:extLst>
            </c:dLbl>
            <c:dLbl>
              <c:idx val="8"/>
              <c:layout>
                <c:manualLayout>
                  <c:x val="-5.8874490983803922E-2"/>
                  <c:y val="-6.9965409139011244E-17"/>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0-0900-459E-A5EA-8598C3964A1E}"/>
                </c:ext>
              </c:extLst>
            </c:dLbl>
            <c:dLbl>
              <c:idx val="9"/>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2-4801-4D86-AD58-DED926639680}"/>
                </c:ext>
              </c:extLst>
            </c:dLbl>
            <c:dLbl>
              <c:idx val="10"/>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3-4801-4D86-AD58-DED926639680}"/>
                </c:ext>
              </c:extLst>
            </c:dLbl>
            <c:dLbl>
              <c:idx val="11"/>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4-4801-4D86-AD58-DED926639680}"/>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Estadisticas!$E$30:$E$41</c:f>
              <c:strCache>
                <c:ptCount val="12"/>
                <c:pt idx="0">
                  <c:v>SA</c:v>
                </c:pt>
                <c:pt idx="1">
                  <c:v>DTH</c:v>
                </c:pt>
                <c:pt idx="2">
                  <c:v>SF</c:v>
                </c:pt>
                <c:pt idx="3">
                  <c:v>SA - OTIC - DAC</c:v>
                </c:pt>
                <c:pt idx="4">
                  <c:v>DC</c:v>
                </c:pt>
                <c:pt idx="5">
                  <c:v>DRJ</c:v>
                </c:pt>
                <c:pt idx="6">
                  <c:v>DAC</c:v>
                </c:pt>
                <c:pt idx="7">
                  <c:v>DPM - SI</c:v>
                </c:pt>
                <c:pt idx="8">
                  <c:v>DIM</c:v>
                </c:pt>
                <c:pt idx="9">
                  <c:v>OGS - DAC - OACCM</c:v>
                </c:pt>
                <c:pt idx="10">
                  <c:v>OCI</c:v>
                </c:pt>
                <c:pt idx="11">
                  <c:v>OACCM</c:v>
                </c:pt>
              </c:strCache>
            </c:strRef>
          </c:cat>
          <c:val>
            <c:numRef>
              <c:f>Estadisticas!$F$30:$F$41</c:f>
              <c:numCache>
                <c:formatCode>General</c:formatCode>
                <c:ptCount val="12"/>
                <c:pt idx="0">
                  <c:v>1</c:v>
                </c:pt>
                <c:pt idx="1">
                  <c:v>1</c:v>
                </c:pt>
                <c:pt idx="2">
                  <c:v>3</c:v>
                </c:pt>
                <c:pt idx="3">
                  <c:v>1</c:v>
                </c:pt>
                <c:pt idx="4">
                  <c:v>6</c:v>
                </c:pt>
                <c:pt idx="5">
                  <c:v>9</c:v>
                </c:pt>
                <c:pt idx="6">
                  <c:v>1</c:v>
                </c:pt>
                <c:pt idx="7">
                  <c:v>1</c:v>
                </c:pt>
                <c:pt idx="8">
                  <c:v>4</c:v>
                </c:pt>
                <c:pt idx="9">
                  <c:v>1</c:v>
                </c:pt>
                <c:pt idx="10">
                  <c:v>2</c:v>
                </c:pt>
                <c:pt idx="11">
                  <c:v>2</c:v>
                </c:pt>
              </c:numCache>
            </c:numRef>
          </c:val>
          <c:extLst>
            <c:ext xmlns:c16="http://schemas.microsoft.com/office/drawing/2014/chart" uri="{C3380CC4-5D6E-409C-BE32-E72D297353CC}">
              <c16:uniqueId val="{00000000-68DF-41BA-A6D0-08977085E5BD}"/>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bevelB w="114300" prst="artDeco"/>
    </a:sp3d>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r>
              <a:rPr lang="es-CO" sz="1800"/>
              <a:t>RESPONSABLES EJECUCIÓN</a:t>
            </a:r>
            <a:r>
              <a:rPr lang="es-CO" sz="1800" baseline="0"/>
              <a:t> ACCIONES ABIERTAS</a:t>
            </a:r>
            <a:endParaRPr lang="es-CO" sz="1800"/>
          </a:p>
        </c:rich>
      </c:tx>
      <c:layout>
        <c:manualLayout>
          <c:xMode val="edge"/>
          <c:yMode val="edge"/>
          <c:x val="0.19810806263967548"/>
          <c:y val="6.0996832890000707E-4"/>
        </c:manualLayout>
      </c:layout>
      <c:overlay val="0"/>
      <c:spPr>
        <a:noFill/>
        <a:ln>
          <a:noFill/>
        </a:ln>
        <a:effectLst/>
      </c:spPr>
      <c:txPr>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1268251868613264E-2"/>
          <c:y val="0.1380587257118619"/>
          <c:w val="0.8405915523520211"/>
          <c:h val="0.77746425519296003"/>
        </c:manualLayout>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07B6-44DA-BDFD-3B6FB11BF71C}"/>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07B6-44DA-BDFD-3B6FB11BF71C}"/>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07B6-44DA-BDFD-3B6FB11BF71C}"/>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07B6-44DA-BDFD-3B6FB11BF71C}"/>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07B6-44DA-BDFD-3B6FB11BF71C}"/>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07B6-44DA-BDFD-3B6FB11BF71C}"/>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07B6-44DA-BDFD-3B6FB11BF71C}"/>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F-07B6-44DA-BDFD-3B6FB11BF71C}"/>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1-07B6-44DA-BDFD-3B6FB11BF71C}"/>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07B6-44DA-BDFD-3B6FB11BF71C}"/>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5-07B6-44DA-BDFD-3B6FB11BF71C}"/>
              </c:ext>
            </c:extLst>
          </c:dPt>
          <c:dPt>
            <c:idx val="11"/>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7-07B6-44DA-BDFD-3B6FB11BF71C}"/>
              </c:ext>
            </c:extLst>
          </c:dPt>
          <c:dPt>
            <c:idx val="12"/>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9-07B6-44DA-BDFD-3B6FB11BF71C}"/>
              </c:ext>
            </c:extLst>
          </c:dPt>
          <c:dPt>
            <c:idx val="13"/>
            <c:bubble3D val="0"/>
            <c:spPr>
              <a:solidFill>
                <a:schemeClr val="accent2">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B-07B6-44DA-BDFD-3B6FB11BF71C}"/>
              </c:ext>
            </c:extLst>
          </c:dPt>
          <c:dPt>
            <c:idx val="14"/>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D-07B6-44DA-BDFD-3B6FB11BF71C}"/>
              </c:ext>
            </c:extLst>
          </c:dPt>
          <c:dPt>
            <c:idx val="15"/>
            <c:bubble3D val="0"/>
            <c:spPr>
              <a:solidFill>
                <a:schemeClr val="accent4">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F-07B6-44DA-BDFD-3B6FB11BF71C}"/>
              </c:ext>
            </c:extLst>
          </c:dPt>
          <c:dPt>
            <c:idx val="16"/>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0-3E0A-4914-86E1-B34C6ED8B337}"/>
              </c:ext>
            </c:extLst>
          </c:dPt>
          <c:dPt>
            <c:idx val="17"/>
            <c:bubble3D val="0"/>
            <c:spPr>
              <a:solidFill>
                <a:schemeClr val="accent6">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1-3E0A-4914-86E1-B34C6ED8B337}"/>
              </c:ext>
            </c:extLst>
          </c:dPt>
          <c:dPt>
            <c:idx val="18"/>
            <c:bubble3D val="0"/>
            <c:spPr>
              <a:solidFill>
                <a:schemeClr val="accent1">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2-3E0A-4914-86E1-B34C6ED8B337}"/>
              </c:ext>
            </c:extLst>
          </c:dPt>
          <c:dLbls>
            <c:dLbl>
              <c:idx val="0"/>
              <c:layout>
                <c:manualLayout>
                  <c:x val="-1.676366441097564E-2"/>
                  <c:y val="-2.5533842076289368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07B6-44DA-BDFD-3B6FB11BF71C}"/>
                </c:ext>
              </c:extLst>
            </c:dLbl>
            <c:dLbl>
              <c:idx val="1"/>
              <c:layout>
                <c:manualLayout>
                  <c:x val="-3.6077462004509238E-2"/>
                  <c:y val="-5.950164391764269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07B6-44DA-BDFD-3B6FB11BF71C}"/>
                </c:ext>
              </c:extLst>
            </c:dLbl>
            <c:dLbl>
              <c:idx val="2"/>
              <c:layout>
                <c:manualLayout>
                  <c:x val="-4.2913875585441984E-2"/>
                  <c:y val="-4.9657712615877911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11742822372828769"/>
                      <c:h val="0.17878514847696672"/>
                    </c:manualLayout>
                  </c15:layout>
                </c:ext>
                <c:ext xmlns:c16="http://schemas.microsoft.com/office/drawing/2014/chart" uri="{C3380CC4-5D6E-409C-BE32-E72D297353CC}">
                  <c16:uniqueId val="{00000005-07B6-44DA-BDFD-3B6FB11BF71C}"/>
                </c:ext>
              </c:extLst>
            </c:dLbl>
            <c:dLbl>
              <c:idx val="3"/>
              <c:layout>
                <c:manualLayout>
                  <c:x val="2.9183772397827212E-2"/>
                  <c:y val="-9.199178248134297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07B6-44DA-BDFD-3B6FB11BF71C}"/>
                </c:ext>
              </c:extLst>
            </c:dLbl>
            <c:dLbl>
              <c:idx val="4"/>
              <c:layout>
                <c:manualLayout>
                  <c:x val="7.5602630537922419E-2"/>
                  <c:y val="-8.5110162487772395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07B6-44DA-BDFD-3B6FB11BF71C}"/>
                </c:ext>
              </c:extLst>
            </c:dLbl>
            <c:dLbl>
              <c:idx val="5"/>
              <c:layout>
                <c:manualLayout>
                  <c:x val="5.4029388518391473E-2"/>
                  <c:y val="-6.113555870434735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07B6-44DA-BDFD-3B6FB11BF71C}"/>
                </c:ext>
              </c:extLst>
            </c:dLbl>
            <c:dLbl>
              <c:idx val="6"/>
              <c:layout>
                <c:manualLayout>
                  <c:x val="6.1512268616631819E-3"/>
                  <c:y val="-0.13848850637354398"/>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D-07B6-44DA-BDFD-3B6FB11BF71C}"/>
                </c:ext>
              </c:extLst>
            </c:dLbl>
            <c:dLbl>
              <c:idx val="7"/>
              <c:layout>
                <c:manualLayout>
                  <c:x val="-4.0500526973904849E-3"/>
                  <c:y val="0.10590437545616473"/>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2">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7.7266898140917931E-2"/>
                      <c:h val="0.1385312915176497"/>
                    </c:manualLayout>
                  </c15:layout>
                </c:ext>
                <c:ext xmlns:c16="http://schemas.microsoft.com/office/drawing/2014/chart" uri="{C3380CC4-5D6E-409C-BE32-E72D297353CC}">
                  <c16:uniqueId val="{0000000F-07B6-44DA-BDFD-3B6FB11BF71C}"/>
                </c:ext>
              </c:extLst>
            </c:dLbl>
            <c:dLbl>
              <c:idx val="8"/>
              <c:layout>
                <c:manualLayout>
                  <c:x val="-7.081453862006945E-2"/>
                  <c:y val="0.10557669569104558"/>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3">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5.2652942546353415E-2"/>
                      <c:h val="8.7995037581002147E-2"/>
                    </c:manualLayout>
                  </c15:layout>
                </c:ext>
                <c:ext xmlns:c16="http://schemas.microsoft.com/office/drawing/2014/chart" uri="{C3380CC4-5D6E-409C-BE32-E72D297353CC}">
                  <c16:uniqueId val="{00000011-07B6-44DA-BDFD-3B6FB11BF71C}"/>
                </c:ext>
              </c:extLst>
            </c:dLbl>
            <c:dLbl>
              <c:idx val="9"/>
              <c:layout>
                <c:manualLayout>
                  <c:x val="-1.7836685081933548E-2"/>
                  <c:y val="1.0486959725052532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6.1551596824121063E-2"/>
                      <c:h val="7.8090064852008451E-2"/>
                    </c:manualLayout>
                  </c15:layout>
                </c:ext>
                <c:ext xmlns:c16="http://schemas.microsoft.com/office/drawing/2014/chart" uri="{C3380CC4-5D6E-409C-BE32-E72D297353CC}">
                  <c16:uniqueId val="{00000013-07B6-44DA-BDFD-3B6FB11BF71C}"/>
                </c:ext>
              </c:extLst>
            </c:dLbl>
            <c:dLbl>
              <c:idx val="10"/>
              <c:layout>
                <c:manualLayout>
                  <c:x val="-1.435450953051238E-2"/>
                  <c:y val="-1.1166636543123347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11210430598598511"/>
                      <c:h val="0.1143548008513932"/>
                    </c:manualLayout>
                  </c15:layout>
                </c:ext>
                <c:ext xmlns:c16="http://schemas.microsoft.com/office/drawing/2014/chart" uri="{C3380CC4-5D6E-409C-BE32-E72D297353CC}">
                  <c16:uniqueId val="{00000015-07B6-44DA-BDFD-3B6FB11BF71C}"/>
                </c:ext>
              </c:extLst>
            </c:dLbl>
            <c:dLbl>
              <c:idx val="11"/>
              <c:layout>
                <c:manualLayout>
                  <c:x val="-3.2326428077454672E-2"/>
                  <c:y val="7.2317027068417999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7-07B6-44DA-BDFD-3B6FB11BF71C}"/>
                </c:ext>
              </c:extLst>
            </c:dLbl>
            <c:dLbl>
              <c:idx val="12"/>
              <c:layout>
                <c:manualLayout>
                  <c:x val="-4.5442120938701785E-2"/>
                  <c:y val="3.230474080185653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9-07B6-44DA-BDFD-3B6FB11BF71C}"/>
                </c:ext>
              </c:extLst>
            </c:dLbl>
            <c:dLbl>
              <c:idx val="13"/>
              <c:layout>
                <c:manualLayout>
                  <c:x val="-2.1142609031550307E-2"/>
                  <c:y val="-6.626943830859294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2">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B-07B6-44DA-BDFD-3B6FB11BF71C}"/>
                </c:ext>
              </c:extLst>
            </c:dLbl>
            <c:dLbl>
              <c:idx val="14"/>
              <c:layout>
                <c:manualLayout>
                  <c:x val="-7.7243930493446156E-3"/>
                  <c:y val="-8.9142175766046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3">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D-07B6-44DA-BDFD-3B6FB11BF71C}"/>
                </c:ext>
              </c:extLst>
            </c:dLbl>
            <c:dLbl>
              <c:idx val="15"/>
              <c:layout>
                <c:manualLayout>
                  <c:x val="1.5041017562311663E-2"/>
                  <c:y val="-7.9926441066621765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F-07B6-44DA-BDFD-3B6FB11BF71C}"/>
                </c:ext>
              </c:extLst>
            </c:dLbl>
            <c:dLbl>
              <c:idx val="16"/>
              <c:layout>
                <c:manualLayout>
                  <c:x val="1.896945205858766E-2"/>
                  <c:y val="-3.942504963486126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20-3E0A-4914-86E1-B34C6ED8B337}"/>
                </c:ext>
              </c:extLst>
            </c:dLbl>
            <c:dLbl>
              <c:idx val="17"/>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21-3E0A-4914-86E1-B34C6ED8B337}"/>
                </c:ext>
              </c:extLst>
            </c:dLbl>
            <c:dLbl>
              <c:idx val="18"/>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22-3E0A-4914-86E1-B34C6ED8B337}"/>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Estadisticas!$E$60:$E$78</c:f>
              <c:strCache>
                <c:ptCount val="19"/>
                <c:pt idx="0">
                  <c:v>SA</c:v>
                </c:pt>
                <c:pt idx="1">
                  <c:v>DTH</c:v>
                </c:pt>
                <c:pt idx="2">
                  <c:v>SGC    </c:v>
                </c:pt>
                <c:pt idx="3">
                  <c:v>DTH - SA</c:v>
                </c:pt>
                <c:pt idx="4">
                  <c:v>DAF - DTH</c:v>
                </c:pt>
                <c:pt idx="5">
                  <c:v>SF</c:v>
                </c:pt>
                <c:pt idx="6">
                  <c:v>SPMT</c:v>
                </c:pt>
                <c:pt idx="7">
                  <c:v>SGM</c:v>
                </c:pt>
                <c:pt idx="8">
                  <c:v>DC</c:v>
                </c:pt>
                <c:pt idx="9">
                  <c:v>SGJ</c:v>
                </c:pt>
                <c:pt idx="10">
                  <c:v>DRJ</c:v>
                </c:pt>
                <c:pt idx="11">
                  <c:v>DAC</c:v>
                </c:pt>
                <c:pt idx="12">
                  <c:v>SSC</c:v>
                </c:pt>
                <c:pt idx="13">
                  <c:v>DPM - SI</c:v>
                </c:pt>
                <c:pt idx="14">
                  <c:v>DIM</c:v>
                </c:pt>
                <c:pt idx="15">
                  <c:v>SPM </c:v>
                </c:pt>
                <c:pt idx="16">
                  <c:v>OGS</c:v>
                </c:pt>
                <c:pt idx="17">
                  <c:v>OTIC</c:v>
                </c:pt>
                <c:pt idx="18">
                  <c:v>SA - DAC</c:v>
                </c:pt>
              </c:strCache>
            </c:strRef>
          </c:cat>
          <c:val>
            <c:numRef>
              <c:f>Estadisticas!$F$60:$F$78</c:f>
              <c:numCache>
                <c:formatCode>General</c:formatCode>
                <c:ptCount val="19"/>
                <c:pt idx="0">
                  <c:v>1</c:v>
                </c:pt>
                <c:pt idx="1">
                  <c:v>5</c:v>
                </c:pt>
                <c:pt idx="2">
                  <c:v>1</c:v>
                </c:pt>
                <c:pt idx="3">
                  <c:v>1</c:v>
                </c:pt>
                <c:pt idx="4">
                  <c:v>1</c:v>
                </c:pt>
                <c:pt idx="5">
                  <c:v>3</c:v>
                </c:pt>
                <c:pt idx="6">
                  <c:v>2</c:v>
                </c:pt>
                <c:pt idx="7">
                  <c:v>1</c:v>
                </c:pt>
                <c:pt idx="8">
                  <c:v>10</c:v>
                </c:pt>
                <c:pt idx="9">
                  <c:v>1</c:v>
                </c:pt>
                <c:pt idx="10">
                  <c:v>3</c:v>
                </c:pt>
                <c:pt idx="11">
                  <c:v>11</c:v>
                </c:pt>
                <c:pt idx="12">
                  <c:v>1</c:v>
                </c:pt>
                <c:pt idx="13">
                  <c:v>1</c:v>
                </c:pt>
                <c:pt idx="14">
                  <c:v>1</c:v>
                </c:pt>
                <c:pt idx="15">
                  <c:v>1</c:v>
                </c:pt>
                <c:pt idx="16">
                  <c:v>3</c:v>
                </c:pt>
                <c:pt idx="17">
                  <c:v>2</c:v>
                </c:pt>
                <c:pt idx="18">
                  <c:v>3</c:v>
                </c:pt>
              </c:numCache>
            </c:numRef>
          </c:val>
          <c:extLst>
            <c:ext xmlns:c16="http://schemas.microsoft.com/office/drawing/2014/chart" uri="{C3380CC4-5D6E-409C-BE32-E72D297353CC}">
              <c16:uniqueId val="{00000020-07B6-44DA-BDFD-3B6FB11BF71C}"/>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190500</xdr:colOff>
      <xdr:row>2</xdr:row>
      <xdr:rowOff>238124</xdr:rowOff>
    </xdr:from>
    <xdr:to>
      <xdr:col>12</xdr:col>
      <xdr:colOff>154781</xdr:colOff>
      <xdr:row>20</xdr:row>
      <xdr:rowOff>71436</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107157</xdr:colOff>
      <xdr:row>85</xdr:row>
      <xdr:rowOff>0</xdr:rowOff>
    </xdr:from>
    <xdr:to>
      <xdr:col>7</xdr:col>
      <xdr:colOff>95249</xdr:colOff>
      <xdr:row>101</xdr:row>
      <xdr:rowOff>35717</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273845</xdr:colOff>
      <xdr:row>22</xdr:row>
      <xdr:rowOff>690562</xdr:rowOff>
    </xdr:from>
    <xdr:to>
      <xdr:col>12</xdr:col>
      <xdr:colOff>166685</xdr:colOff>
      <xdr:row>47</xdr:row>
      <xdr:rowOff>83343</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202406</xdr:colOff>
      <xdr:row>53</xdr:row>
      <xdr:rowOff>47623</xdr:rowOff>
    </xdr:from>
    <xdr:to>
      <xdr:col>14</xdr:col>
      <xdr:colOff>11904</xdr:colOff>
      <xdr:row>81</xdr:row>
      <xdr:rowOff>83342</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660917</xdr:colOff>
      <xdr:row>0</xdr:row>
      <xdr:rowOff>68035</xdr:rowOff>
    </xdr:from>
    <xdr:to>
      <xdr:col>4</xdr:col>
      <xdr:colOff>549144</xdr:colOff>
      <xdr:row>3</xdr:row>
      <xdr:rowOff>186493</xdr:rowOff>
    </xdr:to>
    <xdr:pic>
      <xdr:nvPicPr>
        <xdr:cNvPr id="1043"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1376" y="68035"/>
          <a:ext cx="983213" cy="847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Maria Janneth Romero Martinez" refreshedDate="44205.390067245367" createdVersion="6" refreshedVersion="6" minRefreshableVersion="3" recordCount="13">
  <cacheSource type="worksheet">
    <worksheetSource ref="A6:X19" sheet="Consolidado Diciembre  2020"/>
  </cacheSource>
  <cacheFields count="24">
    <cacheField name="No. Hallazgo" numFmtId="0">
      <sharedItems/>
    </cacheField>
    <cacheField name="No. Acción" numFmtId="0">
      <sharedItems containsSemiMixedTypes="0" containsString="0" containsNumber="1" containsInteger="1" minValue="1" maxValue="5"/>
    </cacheField>
    <cacheField name="VIGENCIA" numFmtId="0">
      <sharedItems containsSemiMixedTypes="0" containsString="0" containsNumber="1" containsInteger="1" minValue="2016" maxValue="2020" count="5">
        <n v="2016"/>
        <n v="2017"/>
        <n v="2018"/>
        <n v="2019"/>
        <n v="2020"/>
      </sharedItems>
    </cacheField>
    <cacheField name="PROCESO" numFmtId="0">
      <sharedItems/>
    </cacheField>
    <cacheField name="ORIGEN" numFmtId="0">
      <sharedItems count="24">
        <s v="INFORME VISITA SEGUIMIENTO POR PARTE DEL ARCHIVO DE BOGOTÁ"/>
        <s v="AUDITORÍA PQRSD 2016"/>
        <s v="AUDITORÍA EXTERNA E INTERNA GESTIÓN ADMINISTRATIVA"/>
        <s v="AUDITORÍA CONTRATACIÓN 2018"/>
        <s v="VISITA DE SEGUIMIENTO SECRETARIA DISTRITAL DE AMBIENTE"/>
        <s v="AUDITORIA SEGUIMIENTO A LA LEY DE TRANSPARENCIA Y DEL DERECHO ACCESO A LA INFORMACION PUBLICA NACIONAL  MARZO 2019"/>
        <s v="AUDITORÍA CONTRATACIÓN 2019"/>
        <s v="AUDITORÍA SIPROJWEB - COMITÉ CONCILIACIÓN"/>
        <s v="SEGUIMIENTO DE CONTRATOS Nos. 2017-1846 Y 2017-190" u="1"/>
        <s v="EVALUACIÓN AUSTERIDAD DEL GASTO I TRIMESTRE 2019" u="1"/>
        <s v="AUDITORÍA INTERNA SGC 2019 _x000a_" u="1"/>
        <s v="ACCIONES POR AUTOCONTROL" u="1"/>
        <s v="AUDITORIA INTERNA SIG 2018" u="1"/>
        <s v="AUDITORIA CONTRAVENCIONAL" u="1"/>
        <s v="VEEDURIA DISTRITAL EXPEDIENTE 201950033309900016E" u="1"/>
        <s v="EVALUACIÓN AUSTERIDAD DEL GASTO II TRIMESTRE 2016" u="1"/>
        <s v="AUDITORÍA EXTERNA ICONTEC 2019" u="1"/>
        <s v="EVALUACION AUSTERIDAD DEL GASTO II TRIMESTRE 2017" u="1"/>
        <s v="AUDITORIA PQRSD 2017 " u="1"/>
        <s v="INFORME VISITA SEGUIMIENTO POR PARTE DEL ARCHIVO DE BOGOTÁ, 2018" u="1"/>
        <s v="AUDITORIA EXCEPTUADOS 2018" u="1"/>
        <s v="INFORME ANUAL EN MATERIA DE DERECHO DE AUTOR SOBRE SOFTWARE Y HARDWARE - AÑO 2018  " u="1"/>
        <s v="AUDITORÍA PQRSD 2019" u="1"/>
        <s v="PMA- PLAN DE MEJORAMIENTO POR AUTOCONTROL POR COMUNICADO DEL MINISTERIO MT 20194210138001" u="1"/>
      </sharedItems>
    </cacheField>
    <cacheField name="FECHA DEL HALLAZGO" numFmtId="166">
      <sharedItems containsSemiMixedTypes="0" containsNonDate="0" containsDate="1" containsString="0" minDate="2015-02-10T00:00:00" maxDate="2019-11-14T00:00:00"/>
    </cacheField>
    <cacheField name="DESCRIPCIÓN DEL HALLAZGO" numFmtId="0">
      <sharedItems count="55" longText="1">
        <s v="La Secretaría Distrital de Movilidad a la fecha no cuenta con un Programa de Gestión Documental (PGD), con la estructura e instancias de aprobación como lo establece el Decreto 2609 de 2012._x000a__x000a_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quot;entrega de Tabla de Retención y Tabla de Valoración Documental&quot; en el que se comprometió a presentarlas ante el Consejo Distrital de Archivos el 30 de agosto de 2014 y las Tablas de Valoración Documental en el mes de diciembre de 2015._x000a__x000a_Adicionalmente está pendiente la elaboración del Plan Institucional de Archivos -PINAR- de la Secretaría Distrital de Movilidad."/>
        <s v="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
        <s v="Conforme a la Resolución 931 de 2008 artículo 2 y el concepto jurídico 107 de 2012, la entidad debe contar con los registros de su Publicidad Exterior Visual para las instalaciones que cuentan con aviso en fachada o áreas de intervención que les aplique."/>
        <s v="I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
        <s v="Conforme a la Resolución 931 de 2008 la Entidad debe contar con los registros de publicidad exterior Visual"/>
        <s v="N° conformidad 1:Desactualización de la información publicada respecto de los  requisitos: -1.3.b-; - 2.1.b; 2.5.a; - 3.2.a; 3.3 a; 3.4 a; 3.5 a, b, c, i , j ;- 3.8 a; - 4.2.a ; - 5.3.a; - 6.1.b; 6.3 a ;6.5 a; 6.6a; - 7.5 a; 7.6 a, b, c y d ;  - 8.1a;  -10.2a ; 10.4 a-f; 10.6a;  10.7a ; 10.8b.  "/>
        <s v="N° conformidad 2:Incumplimiento de los requisitos establecidos en la norma: 1.4.d; -2. 4a, 2.7a; 2.8 a; -3.4c; 3.6 a; 3.7 a; 4.2 b; 4.2 c; - 6.1. d; - 8.2 a; 8.4 b; -9.1d; - 10.2 b.  i; 10.3 b, i, l, n, o; -10.4 j, k; 10.6 b; 10.7b; -11.4 j; 11.4n; 11.4ai.     "/>
        <s v="NC 5 En la revision contractual se pudo evidenciar falta de aplicación del instructivo para la organización de expedientes contractuales PA05-M02-IN01 V1,0 de 18-02-2019  y la aplicación de la Ley 594 de 2000 en concordancia con Acuerdo 42de 2002 Archivo General de la Nación"/>
        <s v="NC 6 Se pudo evidenciar desactualizacion en los link y plataformas tecnologicas de la informacion publicada y relacionada con la gestion contractual, lo cual contraviene lo establecido en la Ley 1082 de 2015, Ley de Transparencia 1712 de 2014, Circular 022 del 13 de julio de 2017 &quot;Contratacion a la Cista&quot; y las politicas de operacion definidas e los procedimientos de la SDM"/>
        <s v="Una vez revisado el archivo, se evidencio el incumplimiento de la Tabla de Retecion Documental, Codigo PA01-PR-08-F02, relacionado con la serie 10 subserie 7 actas de comité de conciliacion y defensa judicial, serie 170 subserie 2, en concordancia con lo establecido en el Instructivo de Organizacion de Archivos de Gestion., Version 1,0 de 18-02-2019 y lo señalado en la Ley 594 de 2000, reglamentada parcialmente por los Decretos Nacionales 4124 de 2004, 1100 de 2014"/>
        <s v="Incumplimiento parcial de lo establecido por la normatividad vigente, Decreto 1069 de 2015 (artículos 2.2.4.3.1.2.5 numeral 1 y 2.2.4.3.1.2.7.); Decreto 839 de 2018 (artículo 16 y 19); Resolucion 104 de 2018, expedida por la Secretaria Juridica, articulo 41 Resolucion 058 de 2019, expedida por la SDM, Articulo 12"/>
        <s v="Una vez verificada la matriz de lo legal, se pudo evidenciar que la misma no esta actualizada conforme a la normatividad existente sobre el tema objeto de evaluacion, no se encuentran la Resolución104 de 2018 - Secretaria Juridica Distrital; Circular 010 de 2019 - Secretaria Juridica Distrital."/>
        <s v="En la auditoria externa 2019 de seguimiento a la certificación con ISO 9001:2015 del procedimiento de Cursos Pedagógicos, se detectó que la organización no determina las oportunidades priorizadas que es necesario abordar con el fin de asegurar que se aumentan los efectos deseables. _x000a_Evidencia: Aunque la Organización cuenta con una DOFA, no se evidencia que se priorizan las oportunidades determinadas para asegurar que se aumentan los efectos deseables. _x000a__x000a_" u="1"/>
        <s v="NC 1 De la verificación de la normatividad relacionada con el objeto de la auditoria, no se evidencio el cumplimiento integral de los requisitos establecidos en: _x000a_Resolución 011 de 2018 articulo 4 y 7._x000a__x000a_" u="1"/>
        <s v="Es importante que la entidad diseñe indicadores de seguimiento para todas las operaciones de la gestión documental y de los archivos, para medir el avance, efectividad y pertinencia de las estrategias y políticas establecidas, lo que permitirá registrar y consolidar la información sobre el comportamiento (crecimiento y tecnificación) de la gestión documental y los archivos, y de ese modo justificar las decisiones administrativas relacionadas con la inversión de recursos para las operaciones de la gestión documental de la entidad. Por lo anterior, se les recomienda consultar la guía para la construcción de indicadores de gestión, elaborada por el Departamento Administrativo de la Función Pública (DAFP)." u="1"/>
        <s v="NC. 4 En la verificación y revisión documental al cumplimiento de la normatividad y demás lineamientos, entrevistas y aplicación de la lista de verificación a los servidores relacionados con el tema evaluado y la revisión de documentación e información publicada en la página web e intranet relacionada con el objeto de auditoría, se evidenciaron algunas oportunidades de mejora, así:_x000a_• Se observaron diferentes bases de control en Excel de la radicación y trámite de la correspondencia relacionada con el tema de exceptuados, las cuales ocasionan reprocesos_x000a_• Tratamiento diferente entre las solicitudes que ingresan a través de los distintos canales de atención en relación a las opciones que tiene el ciudadano para subsanar._x000a__x000a_" u="1"/>
        <s v="Registro de publicaciones que contenga los documentos publicados de conformidad con la Ley 1712 de 2014." u="1"/>
        <s v="Al revisar la acción 47-2017 que indica “ajustar la Resolución 696 de 2008… relacionada con la incorporación de cargos que utilizan el servicio” acción con fecha de terminación a 31/03/2017 la cual no ha sido ejecutada.  Adicional a esto, se observa que se encuentra asignaciones de teléfonos celulares a la Dirección de Servicio al Ciudadano (33) teléfonos celulares y la Dirección de Control y Vigilancia 24 avanteles y 15 sim card en razón a las actividades misionales; que no se encuentran incluidas en la Resolución vigente" u="1"/>
        <s v="En la verificación efectuada al trámite de los PQRSD relacionados con el tema de exceptuados, no se evidenciaron controles eficaces para hacer seguimiento a la respuesta de los mismos; lo anterior por cuanto no se identifican ni clasifican por separados dichos requerimientos, de las solicitudes de inscripción de exceptuados; lo que dificulta establecer el número de PQRSD que ingresaron por el Aplicativo de Correspondencia, la oportunidad en la respuesta. Así mismo se evidenció que la DSC no cuenta con la información actualizada en tiempo real para establecer el número y estado de éstas solicitudes. Se observó que en la vigencia 2018 el 48,62% de las PQRSD se contestaron fuera de términos; igualmente se evidencia que, de las peticiones que se encuentran sin contestar el 39.93% se encuentran vencidas." u="1"/>
        <s v="N° Conformidad 2 La Dirección de Asuntos Legales, no está publicando la información contractual en los medios tecnológicos cómo lo determina la normatividad vigente." u="1"/>
        <s v="Si bien el Procedimiento para Inscripción en la Base de Datos de Vehículos Exceptuados de la Restricción de Circulación Vehicular en el Distrito Capital (Código PM05-PR18 Versión 4.0) fue eliminado, actualmente no se cuenta con la información documentada donde se establezcan las responsabilidades, los lineamientos y/o políticas de operación tales como especificar que la Inscripción en la Base de Datos de Vehículos Exceptuados de la Restricción de Circulación Vehicular en el Distrito Capital es un trámite y le aplican los tiempos establecidos para los mismos (45 días hábiles), así mismo los mecanismos de control que se deben tener en cuenta para el desarrollo de ésta labor, entre otros." u="1"/>
        <s v="No Conformidad No.2 No se evidenció que la Dirección Administrativa y Financiera estableciera los controles necesarios que permita que todos los colaboradores, dependencias y procesos acaten las instrucciones permanentes de ahorro de energía y agua, definidas en artículo 19 de la Resolución 069 de 2018, lo anterior dado que, de 12 instrucciones la SA trabajo sobre 4; y de acuerdo con lo establecido con el artículo 23 “le corresponde a la Dirección Administrativa y Financiera verificar el estricto cumplimiento de las disposiciones contenidas en la presente resolución”" u="1"/>
        <s v="NC1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u="1"/>
        <s v="NC2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u="1"/>
        <s v="NC 4 Se pudo evidenciar incumplimiento a las Politicas Especificas de Seguridad y Privacidad de la Pnformación, dado que las bases de datos suministradas por la Direccion de Contratacion, (Contractual y Liquidaciones), no permiten contar con información veraz y expedita, toda vez que no son un punto de control efectivo que pueda determinar, en primer lugar, la trazabilidad de la información contractual (valor, termino, prorrogas, adiciones), así como parametros claros para incluir la información, en el caso de la información de liquidaciones." u="1"/>
        <s v="Es importante que la entidad complete la totalidad de los instrumentos archivísticos requeridos por norma." u="1"/>
        <s v="Posible violación al Derecho de Petición y a la Tranquilidad por parte de la Secretaria Distrital de Movilidad - SDM" u="1"/>
        <s v="NC 2 Revisado el Manual de Contratación Version 1,0 de fecha 18 de febrero de 2019, se observo incumplimiento de paragrafos 2° del articulo 4.3.1.1" u="1"/>
        <s v="NC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 u="1"/>
        <s v="No Conformidad 04._x000a_Se evidencia que las tablas de retención documental (TRD) acorde con las nuevas dependencias de la Entidad conforme al Decreto 672 de 2018, no se encuentran actualizadas, ya que las que se encuentran disponibles en el Subsistema Interno de Gestión Documental y Archivos (SIGA) de la intranet, tienen Resolución No. 195 del 4 de mayo de 2016. Aunque el proceso cuenta con un plan de acción, y de acuerdo con el cronograma se tendrán actualizadas las TRD hasta diciembre de 2019._x000a_Se evidencia Incumpliendo a lo dispuesto en el artículo 14. actualización del Acuerdo 004 de 2013 del Archivo General de la Nación. Y al numeral 7.5. Información documentada de la Norma Técnica ISO 9001:2015. " u="1"/>
        <s v="En la validación del cumplimiento de lo dispuesto en la Ley 1755 de 2015, en relación a la oportunidad en los tiempos de respuesta, se observa que la entidad presenta un 61.7% de requerimientos en el periodo evaluado que se responden fuera de términos y sin respuesta." u="1"/>
        <s v="Incumplimiento del requisito normativo numeral 10.2.1. No Conformidad y Acción Correctiva de la norma NTC-ISO 9001:2015" u="1"/>
        <s v="No se cuenta con Plan Estratégico de Seguridad Vial" u="1"/>
        <s v="NC 2 Las dependencias auditadas no responden oportunamente los PQRSD que ingresaron por el Aplicativo de Correspondencia o por el SDQS" u="1"/>
        <s v="Incumplimiento parcial de los requisitos normativos de la Resolución 3204 de 2010 Ministerio de Transporte artículo 8 y el numeral 7,3, literal c de la norma NTC-ISO 9001:2015" u="1"/>
        <s v="NC 1 De la verificación de la normatividad relacionada con el objeto de la auditoria, no se evidencio el cumplimiento integral de los requisitos establecidos en: _x000a_Resolución 011 de 2018 articulo 3, 4 y 7._x000a_Resolución 4575 de 2013 Artículo 3 numeral 4, articulo 4 y articulo 6._x000a__x000a_Resolución 011 de 2018 articulo 3. ..&quot;deberán realizar ante la Dirección de Servicio al Ciudadano de esta Secretaría las inscripciones, actualizaciones o modificaciones a que haya a lugar&quot; _x000a__x000a_" u="1"/>
        <s v="NO CONFORMIDAD No. 2_x000a_Se evidencia que los informes de ejecución de los Contratos 2017-1846 y 2017-1910,no se han subido en las plataformas de Secop I y Secop II." u="1"/>
        <s v="NC 3 Revisado el Manual de Contratación Version 1,0 de fecha 18 de febrero de 2019, y el articulo 11 de la Ley 1150 de 2017 se observo la posible perdida de competencia por parte de la SDM para liquidar los contratos, 2015-13737 y 2016/09" u="1"/>
        <s v="Incluir nuevos controles y/o la verificación de los existentes, para evitar que las versiones publicados en la página Web de la SDM, no coincidan con las versiones compartidas en la Intranet, caso evidenciado con el Portafolio de Trámites y/o Servicios el cual en la Intranet dispone de una versión a julio de 2018, en tanto que en la página Web de la SDM se encuentra publicada otra versión a junio de 2019 (actualizada luego de la auditoría interna), no obstante, esta última aún reseña procesos correspondientes a la plataforma estratégica que fue derogada el 18 de febrero de 2019 mediante Resolución 062 por la Secretaría Distrital de Movilidad." u="1"/>
        <s v="NC 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_x000a_  _x000a_" u="1"/>
        <s v="No conformidad 6_x000a_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_x000a_de ley; no obstante, se identifica la falta de controles y articulación entre las dependencias que intervienen en el trámite de dichos requerimientos para poder evidenciar la trazabilidad en cuanto a la distribución,_x000a_gestión, envió y cierre de los requerimientos en los aplicativos correspondientes. Lo anterior con el fin de contar con datos reales y certeros sobre el trámite de las diferentes solicitudes atendidas por la Entidad" u="1"/>
        <s v="NC 4 Se evidencia que el archivo de gestión de la Subdirección de Contravenciones de Tránsito no da cumplimiento a lo dispuesto en las TRD para la organización del archivo de la dependencia. " u="1"/>
        <s v="NC 1 De la verificación de la normtividad relacionada con el objeto de la auditoria, no se evidencio el cumplimiento integral de los requisitos establecidos en: _x000a_Resolución 011 de 2018 articulo  4 y 7_x000a_Resolución 4575 de 2013, articulo 3 numeral 4_x000a_" u="1"/>
        <s v="Desactualizacion de la informacion en el sistema SIPROJWEB de conformidad con lo establecido en la Resolucion 104 de 2018, en concordancia con el Decreto 430 de 2018" u="1"/>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u="1"/>
        <s v="Incumplimiento a lo establecido en el articulo 2.2.4.3.1.2.12 del Decreto 1069 de 2015" u="1"/>
        <s v="Mediante verificación estadística entregada por la Dirección de Servicio a la Ciudadanía, se evidencia un alto porcentaje de solicitudes realizadas por la ciudadanía, en forma presencial, referente a que los cursos realizados en la SDM no han sido incorporados en la plataforma de SIMIT- (Sistema de Información de Multas de Infracciones de Tránsito). Aunque se verifica a diario aleatoriamente un 10% dentro del total de asistentes, que el comparendo haya sido descargado tanto de la plataforma de la Secretaría de Movilidad como del SIMIT-, la probabilidad de no cargue del 90% es muy alta, se recomienda aumentar el muestreo. Lo anterior para dar cumplimiento el literal c) del numeral 8.2.1 Comunicación con el Cliente de la Norma Técnica ISO 9001; 2015." u="1"/>
        <s v="En la verificación de la Base de Datos del Aplicativo  SIMUR – Exceptuados, se evidenciaron debilidades y aspectos por mejorar relacionados con la administración, confiabilidad e integralidad de la información propia y recibida de terceros (SDS), ya que se evidenció que la OIS recibe un archivo en Excel de la Secretaría Distrital de Salud, con la información de la base del “Registro para la Localización y Caracterización de las personas con discapacidad”, la cual no cuenta con los controles o medidas de seguridad que garanticen la confiabilidad de la información." u="1"/>
        <s v="Cierre de puntos de atención  en red CADE y Paloquemao  para cursos pedagógicos  por infracción a las normas de tránsito por incumplimiento de Resolución 3204 de 2011" u="1"/>
        <s v="El Archivo Central no cuenta con inventarios documentales que permitan conocer con exactitud la documentación que se conserva en el archivo, así como facilitar su ubicación y recuperación." u="1"/>
        <s v="N° conformidad 4 No se Evidencia requerimiento efecuado por parte de los supervisores a los contratistas a los contratos, para que modificaran las garantias presentadas para la legalización de contratos" u="1"/>
        <s v="NC 1 - En la revisión de las Tablas de Retención Documental se identificó la aplicación de documentos desactualizados dada la aplicación de la versión 02, siendo la versión 01 la vigente, como se evidencia en la publicación en la intranet._x000a__x000a_En este hallazgo se unifican el 054-2018 y 055-2018 contabilizados inicialmente por separado cuando correspondian a una misma no conformidad" u="1"/>
        <s v="No Conformidad 08._x000a_Se evidenció mediante revisión y verificación documental de la auditoria de ICONTEC de octubre de 2018, el mapa de riesgos institucional y el PMP del proceso, el no cumplimiento de acciones frente a la oportunidad de mejora presentada por el ICONTEC, &quot;Contemplar en el riesgo de corrupción, la suplantación de los participantes, así como sus controles, por ejemplo con reconocimiento dactilar en la inscripción e ingreso al curso, independiente que no se tenga la plataforma en con el RUNT lo que ...&quot;. Incumpliendo lo estipulado en el numeral 6.1 acciones para abordar riesgos y oportunidades Norma Técnica ISO 9001:2015." u="1"/>
        <s v="Se evidencian diferencias entre la información verificada in situ de los Equipos asignados a las diferentes dependencias de la entidad, frente a la información suministrada por el Almacén – SA mediante memorando SDM-OTIC-43774-2019.   _x000a_" u="1"/>
        <s v="Se evidencia que existe diferencias entre la información de Software y Hardware que se administra en la entidad por los diferentes actores, tales como: Almacén –Subdirección Administrativa y el Operador Tecnológico a cargo hoy de la OTIC." u="1"/>
      </sharedItems>
    </cacheField>
    <cacheField name="RIESGO" numFmtId="0">
      <sharedItems/>
    </cacheField>
    <cacheField name="CAUSA" numFmtId="0">
      <sharedItems longText="1"/>
    </cacheField>
    <cacheField name="ACCIÓN" numFmtId="0">
      <sharedItems/>
    </cacheField>
    <cacheField name="TIPO DE ACCIÓN" numFmtId="0">
      <sharedItems/>
    </cacheField>
    <cacheField name="INDICADOR" numFmtId="0">
      <sharedItems/>
    </cacheField>
    <cacheField name="META" numFmtId="0">
      <sharedItems containsMixedTypes="1" containsNumber="1" minValue="0.8" maxValue="4"/>
    </cacheField>
    <cacheField name="SUBSECRETARÍA RESPONSABLE" numFmtId="0">
      <sharedItems/>
    </cacheField>
    <cacheField name="ÁREA RESPONSABLE" numFmtId="0">
      <sharedItems/>
    </cacheField>
    <cacheField name="RESPONSABLE DE LA EJECUCIÓN" numFmtId="0">
      <sharedItems/>
    </cacheField>
    <cacheField name="FECHA DE INICIO" numFmtId="14">
      <sharedItems containsSemiMixedTypes="0" containsNonDate="0" containsDate="1" containsString="0" minDate="2016-09-01T00:00:00" maxDate="2020-02-11T00:00:00"/>
    </cacheField>
    <cacheField name="FECHA DE TERMINACIÓN" numFmtId="14">
      <sharedItems containsSemiMixedTypes="0" containsNonDate="0" containsDate="1" containsString="0" minDate="2020-03-31T00:00:00" maxDate="2021-04-01T00:00:00"/>
    </cacheField>
    <cacheField name="FECHA DE REVISIÓN" numFmtId="14">
      <sharedItems containsDate="1" containsMixedTypes="1" minDate="2020-01-04T00:00:00" maxDate="2021-01-09T00:00:00"/>
    </cacheField>
    <cacheField name="NOMBRE DEL AUDITOR" numFmtId="164">
      <sharedItems/>
    </cacheField>
    <cacheField name="DESCRIPCION DEL ANALISIS DE LA EFICACIA Y EFECTIVIDAD DE LA ACCIÓN" numFmtId="164">
      <sharedItems longText="1"/>
    </cacheField>
    <cacheField name="ESTADO DE LA ACCION" numFmtId="164">
      <sharedItems/>
    </cacheField>
    <cacheField name="# Reprog." numFmtId="0">
      <sharedItems containsSemiMixedTypes="0" containsString="0" containsNumber="1" containsInteger="1" minValue="0" maxValue="5"/>
    </cacheField>
    <cacheField name="REPORTE DE REFORMULACIÓN " numFmtId="0">
      <sharedItems containsSemiMixedTypes="0" containsString="0" containsNumber="1" containsInteger="1" minValue="0" maxValue="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Maria Janneth Romero Martinez" refreshedDate="44205.401448263889" createdVersion="6" refreshedVersion="6" minRefreshableVersion="3" recordCount="86">
  <cacheSource type="worksheet">
    <worksheetSource ref="A6:X92" sheet="Consolidado Diciembre  2020"/>
  </cacheSource>
  <cacheFields count="24">
    <cacheField name="No. Hallazgo" numFmtId="0">
      <sharedItems/>
    </cacheField>
    <cacheField name="No. Acción" numFmtId="0">
      <sharedItems containsSemiMixedTypes="0" containsString="0" containsNumber="1" containsInteger="1" minValue="1" maxValue="7"/>
    </cacheField>
    <cacheField name="VIGENCIA" numFmtId="0">
      <sharedItems containsSemiMixedTypes="0" containsString="0" containsNumber="1" containsInteger="1" minValue="2016" maxValue="2020"/>
    </cacheField>
    <cacheField name="PROCESO" numFmtId="0">
      <sharedItems/>
    </cacheField>
    <cacheField name="ORIGEN" numFmtId="0">
      <sharedItems count="30">
        <s v="INFORME VISITA SEGUIMIENTO POR PARTE DEL ARCHIVO DE BOGOTÁ"/>
        <s v="AUDITORÍA PQRSD 2016"/>
        <s v="AUDITORÍA EXTERNA E INTERNA GESTIÓN ADMINISTRATIVA"/>
        <s v="AUDITORÍA CONTRATACIÓN 2018"/>
        <s v="VISITA DE SEGUIMIENTO SECRETARIA DISTRITAL DE AMBIENTE"/>
        <s v="AUDITORIA SEGUIMIENTO A LA LEY DE TRANSPARENCIA Y DEL DERECHO ACCESO A LA INFORMACION PUBLICA NACIONAL  MARZO 2019"/>
        <s v="AUDITORÍA CONTRATACIÓN 2019"/>
        <s v="AUDITORÍA SIPROJWEB - COMITÉ CONCILIACIÓN"/>
        <s v="ACCIONES POR AUTOCONTROL"/>
        <s v="AUDITORIA  SISTEMA ANTISOBORNO NORMA ISO 37001:2016"/>
        <s v="AUDITORÍA PROCESO DE INTELIGENCIA PARA LA MOVILIDAD 2020"/>
        <s v="INFORME SEGUIMIENTO A LA LEY DE TRANSPARENCIA  Y DEL DERECHO DE ACCESO A LA INFORMACIÓN PÚBLICA NACIONAL 2020"/>
        <s v="AUDITORÍA INTERNA SGC 2020"/>
        <s v="AUDITORÍA INTERNA SGC 2020_x000a_"/>
        <s v="AUDITORÍA SPMT 2020"/>
        <s v="INFORME SEGUIMIENTO SIDEAP 2020"/>
        <s v="INFORME SEGUIMIENTO PAAC"/>
        <s v="AUDITORÍA EXTERNA SGC 2020"/>
        <s v="AUDITORIA CONTRATACIÓN 2020"/>
        <s v="AUDITORÍA DE PARTICIPACIÓN CIUDADANA Y CONTROL SOCIAL"/>
        <s v="AUDITORÍA DE CERTIFICACIÓN SISTEMA DE GESTIÓN efr"/>
        <s v="AUDITORÍA PROCESO DE GESTION FINANCIERA 2020"/>
        <s v="INFORME SEGUIMIENTO A SIPROJ-WEB Y COMITÉ DE CONCILIACION"/>
        <s v="INFORME DE EVALUACIÓN ARQUEO CAJA MENOR No 2"/>
        <s v="INFORME FINAL - CIRCULAR No. 0010 DE 2020"/>
        <s v="AUDITORIA PQRSD 2020"/>
        <s v="INFORME EVALUACIÓN AUSTERIDAD DEL GASTO I TRIMESTRE 2020" u="1"/>
        <s v="AUDITORIA DECRETO 371 DE 2010 ART 2" u="1"/>
        <s v="AUDITORIA EXCEPTUADOS 2018" u="1"/>
        <s v="INFORME DE AUDITORIA DE PQRSD 2020" u="1"/>
      </sharedItems>
    </cacheField>
    <cacheField name="FECHA DEL HALLAZGO" numFmtId="166">
      <sharedItems containsSemiMixedTypes="0" containsNonDate="0" containsDate="1" containsString="0" minDate="2015-02-10T00:00:00" maxDate="2020-11-21T00:00:00"/>
    </cacheField>
    <cacheField name="DESCRIPCIÓN DEL HALLAZGO" numFmtId="0">
      <sharedItems longText="1"/>
    </cacheField>
    <cacheField name="RIESGO" numFmtId="0">
      <sharedItems longText="1"/>
    </cacheField>
    <cacheField name="CAUSA" numFmtId="0">
      <sharedItems longText="1"/>
    </cacheField>
    <cacheField name="ACCIÓN" numFmtId="0">
      <sharedItems longText="1"/>
    </cacheField>
    <cacheField name="TIPO DE ACCIÓN" numFmtId="0">
      <sharedItems/>
    </cacheField>
    <cacheField name="INDICADOR" numFmtId="0">
      <sharedItems/>
    </cacheField>
    <cacheField name="META" numFmtId="0">
      <sharedItems containsMixedTypes="1" containsNumber="1" minValue="0.8" maxValue="8"/>
    </cacheField>
    <cacheField name="SUBSECRETARÍA RESPONSABLE" numFmtId="0">
      <sharedItems count="14">
        <s v="SUBSECRETARÍA DE GESTIÓN CORPORATIVA"/>
        <s v="SUBSECRETARÍA DE GESTIÓN CORPORATIVA - DESPACHO - SUBSECRETARÍA DE SERVICIOS A LA CIUDADANÍA"/>
        <s v="SUBSECRETARÍA DE GESTIÓN JURÍDICA"/>
        <s v="SUBSECRETARÍA DE POLÍTICA DE LA MOVILIDAD"/>
        <s v="OFICINA DE GESTIÓN SOCIAL_x000a_SUBSECRETARÍA DE SERVICIOS A LA CIUDADANÍA_x000a_OFICINA DE COMUNICACIONES Y CULTURA"/>
        <s v="OFICINA DE CONTROL INTERNO"/>
        <s v="OFICINA ASESORA DE COMUNICACIONES Y CULTURA PARA LA MOVILIDAD"/>
        <s v="OFICINA DE TECNOLOGÍAS DE LA INFORMACIÓN Y LAS COMUNICACIONES"/>
        <s v="SUBSECRETARÍA DE GESTIÓN DE LA MOVILIDAD"/>
        <s v="SUBSECRETARÍA DE SERVICIOS A LA CIUDADANÍA"/>
        <s v="OFICINA DE GESTIÓN SOCIAL"/>
        <s v="SUBSECRETARÍA DE GESTIÓN CORPORATIVA  - SUBSECRETARÍA DE SERVICIOS A LA CIUDADANÍA"/>
        <s v="OFICINA DE CONTROL DISCIPLINARIO" u="1"/>
        <s v="OFICINA ASESORA DE PLANEACIÓN INSTITUCIONAL" u="1"/>
      </sharedItems>
    </cacheField>
    <cacheField name="ÁREA RESPONSABLE" numFmtId="0">
      <sharedItems count="27">
        <s v="SUBDIRECCIÓN ADMINISTRATIVA"/>
        <s v="SUBDIRECCION ADMINISTRATIVA - OFICINA DE TECNOLOGÍAS DE LA INFORMACIÓN Y LAS COMUNICACIONES - DIRECCIÓN DE ATENCIÓN AL CIUDADANO"/>
        <s v="DIRECCIÓN DE CONTRATACIÓN"/>
        <s v="DIRECCIÓN DE REPRESENTACIÓN JUDICIAL"/>
        <s v="DIRECCIÓN DE PLANEACION DE LA MOVILIDAD_x000a_SUBDIRECCIÓN DE INFRAESTRUCTURA_x000a_"/>
        <s v="DIRECCIÓN DE INTELIGENCIA PARA LA MOVILIDAD"/>
        <s v="OFICINA DE GESTIÓN SOCIAL_x000a_DIRECCIÓN DE ATENCIÓN AL CIUDADANO_x000a_OFICINA DE COMUNICACIONES Y CULTURA"/>
        <s v="OFICINA DE CONTROL INTERNO"/>
        <s v="OFICINA ASESORA DE COMUNICACIONES Y CULTURA PARA LA MOVILIDAD"/>
        <s v="OFICINA DE TECNOLOGÍAS DE LA INFORMACIÓN Y LAS COMUNICACIONES"/>
        <s v="SUBDIRECCIÓN DE PLANES DE MANEJO DE TRÁNSITO"/>
        <s v="DIRECCIÓN DE TALENTO HUMANO"/>
        <s v="DIRECCIÓN DE ATENCIÓN AL CIUDADANO"/>
        <s v="SUBSECRETARIA DE POLITICA DE MOVILIDAD"/>
        <s v="SUBSECRETARIA DE GESTION DE LA MOVILIDAD"/>
        <s v="SUBSECRETARIAS DE SERVICIOS A LA CIUDADANÍA"/>
        <s v="SUBSECRETARIA CORPORATIVA"/>
        <s v="SUBSECRETARIAS DE GESTION JURÍDICA"/>
        <s v="SUBDIRECCIÓN FINANCIERA"/>
        <s v="DIRECCIÓN DE TALENTO HUMANO - SUBDIRECCIÓN ADMINISTRATIVA "/>
        <s v="OFICINA DE GESTIÓN SOCIAL"/>
        <s v="DIRECCIÓN ADMINISTRATIVA Y FINANCIERA - DIRECCIÓN DE TALENTO HUMANO - OFICINA ASESORA DE COMUNICACIONES Y CULTURA PARA LA MOVILIDAD."/>
        <s v="SUBDIRECCIÓN ADMINISTRATIVA / DIRECCIÓN DE ATENCIÓN AL CIUDADANO"/>
        <s v="OFICINA DE CONTROL DISCIPLINARIO" u="1"/>
        <s v="OFICINA ASESORA DE PLANEACIÓN INSTITUCIONAL" u="1"/>
        <s v="SUBDIRECCIÓN ADMINISTRATIVA " u="1"/>
        <s v="DIRECCION DE REPRESENTACION JUDICIAL" u="1"/>
      </sharedItems>
    </cacheField>
    <cacheField name="RESPONSABLE DE LA EJECUCIÓN" numFmtId="0">
      <sharedItems/>
    </cacheField>
    <cacheField name="FECHA DE INICIO" numFmtId="14">
      <sharedItems containsSemiMixedTypes="0" containsNonDate="0" containsDate="1" containsString="0" minDate="2016-09-01T00:00:00" maxDate="2021-03-02T00:00:00"/>
    </cacheField>
    <cacheField name="FECHA DE TERMINACIÓN" numFmtId="14">
      <sharedItems containsSemiMixedTypes="0" containsNonDate="0" containsDate="1" containsString="0" minDate="2020-03-31T00:00:00" maxDate="2021-09-01T00:00:00" count="25">
        <d v="2020-12-15T00:00:00"/>
        <d v="2020-12-30T00:00:00"/>
        <d v="2020-03-31T00:00:00"/>
        <d v="2021-03-31T00:00:00"/>
        <d v="2020-12-31T00:00:00"/>
        <d v="2021-01-31T00:00:00"/>
        <d v="2021-04-30T00:00:00"/>
        <d v="2021-05-31T00:00:00"/>
        <d v="2021-02-26T00:00:00"/>
        <d v="2021-06-07T00:00:00"/>
        <d v="2021-06-30T00:00:00"/>
        <d v="2021-02-28T00:00:00"/>
        <d v="2021-03-15T00:00:00"/>
        <d v="2021-01-30T00:00:00"/>
        <d v="2020-11-30T00:00:00"/>
        <d v="2021-03-30T00:00:00"/>
        <d v="2021-02-15T00:00:00"/>
        <d v="2021-01-15T00:00:00"/>
        <d v="2021-07-30T00:00:00"/>
        <d v="2021-01-01T00:00:00"/>
        <d v="2021-08-31T00:00:00"/>
        <d v="2020-10-30T00:00:00" u="1"/>
        <d v="2020-09-30T00:00:00" u="1"/>
        <d v="2020-11-15T00:00:00" u="1"/>
        <d v="2020-11-20T00:00:00" u="1"/>
      </sharedItems>
    </cacheField>
    <cacheField name="FECHA DE REVISIÓN" numFmtId="14">
      <sharedItems containsDate="1" containsBlank="1" containsMixedTypes="1" minDate="2020-11-09T00:00:00" maxDate="2021-01-09T00:00:00"/>
    </cacheField>
    <cacheField name="NOMBRE DEL AUDITOR" numFmtId="164">
      <sharedItems containsBlank="1"/>
    </cacheField>
    <cacheField name="DESCRIPCION DEL ANALISIS DE LA EFICACIA Y EFECTIVIDAD DE LA ACCIÓN" numFmtId="164">
      <sharedItems containsBlank="1" longText="1"/>
    </cacheField>
    <cacheField name="ESTADO DE LA ACCION" numFmtId="164">
      <sharedItems count="5">
        <s v="CERRADA"/>
        <s v="INCUMPLIDA"/>
        <s v="ABIERTA"/>
        <s v="CERRADO " u="1"/>
        <s v="CERRADA " u="1"/>
      </sharedItems>
    </cacheField>
    <cacheField name="# Reprog." numFmtId="0">
      <sharedItems containsSemiMixedTypes="0" containsString="0" containsNumber="1" containsInteger="1" minValue="0" maxValue="5"/>
    </cacheField>
    <cacheField name="REPORTE DE REFORMULACIÓN " numFmtId="0">
      <sharedItems containsSemiMixedTypes="0" containsString="0" containsNumber="1" containsInteger="1" minValue="0"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3">
  <r>
    <s v="31-2016"/>
    <n v="3"/>
    <x v="0"/>
    <s v="GESTIÓN ADMINISTRATIVA"/>
    <x v="0"/>
    <d v="2015-02-10T00:00:00"/>
    <x v="0"/>
    <s v="Debilidades en el seguimiento de actividades al interior del proceso"/>
    <s v="Posible desconocimiento de normas, en particular, el Decreto 2609 de 2012 y el Acuerdo 04 de 2013 del Archivo General de la Nación._x000a__x000a_Posibles deficiencias en la Planeación de la Gestión Documental."/>
    <s v="Elaboración y aprobación de las Tablas de Valoración Documental por parte del Comité Interno de Archivo de la SDM y presentación ante el Consejo Distrital de Archivos para su convalidación."/>
    <s v="Acción Correctiva"/>
    <s v="TVD elaboradas, aprobadas y presentadas al Consejo Distrital de Archivos."/>
    <s v="TVD elaboradas, aprobadas y presentadas al Consejo Distrital de Archivos."/>
    <s v="SUBSECRETARÍA DE GESTIÓN CORPORATIVA"/>
    <s v="SUBDIRECCIÓN ADMINISTRATIVA"/>
    <s v="Sonia Mireya Alfonso Muñoz"/>
    <d v="2016-09-01T00:00:00"/>
    <d v="2020-12-15T00:00:00"/>
    <d v="2020-01-04T00:00:00"/>
    <s v="María Janneth Romero M"/>
    <s v="04/01/2021: Seguimiento realizado por Marìa Janneth Romero  M._x000a__x000a_De acuerdo a los argumentos expuestos a través del radicado SA 20206122060253 y teniendo en cuenta que los soportes aportados por el proceso en este ejercicio permiten validar la ejecución integral de la acción formulada:_x000a_*Acta Comité de Archivo con la aprobación de las TVD_x000a_*Paquete de las TVD _x000a_    ** Carpeta Fichas FONDATT: 24 documentos word;_x000a_    ** Carpeta TVD FONDATT PERIODO I:  Subcarpetas  Actos Administrativos, CCD FONDAT PERIODO I; FUID FONDATT PERIODO I; ORGANIGRAMA; Y TVD FONDATT PERIODO I_x000a_     ** Carpeta TVD FONDATT PERIODO II: Subcarpetas Actos Administrativos, CCD FONDAT PERIODO II; FUID FONDATT PERIODO II;  TVD FONDATT PERIODO II_x000a_     ** Excel  Cuadro evolución organica funcional FONDATT_x000a_     ** Historia Institucional TVD FONDATT_x000a_     ** Memoría Descriptiva TVD FONDATT_x000a_     ** 9 Documentos PDF TVD _x000a_* Oficio Remisorio al Archivo de Bogotá para inicio proceso de convalidación_x000a__x000a_Se procede a realizar el cierre de la misma y excluirla del PMP; situación que se verá reflejada en el consolidado a publicar correspondiente al corte de diciembre._x000a__x000a_19/10/2020:  Seguimiento realizado por María Janneth Romero M_x000a__x000a_De conformidad con la evidencia aportada  se actualiza el nivel de avance de ejecución de esta acción así:_x000a_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la evidencia del levantamiento del inventario del FDA correspondiente a 42.322 cajas y se hace aclaración del ajuste respecto a las inicialmente inventariadas (45.000); documento INFORME DE AVANCE DEL 23 DE JUNIO AL 23 DE JULIO: ELABORACIÓN DE LAS TABLAS DE VALORACIÓN DOCUMENTAL DE LA SECRETARÍA DISTRITAL DE MOVILIDAD – ETAPA 1, con lo cual su nivel de ejecución es del 100%  _x000a_4. Elaboración de la Tabla de Valoración Documental (Valoración). Teniendo en cuen cuenta que se culminaron las etapas previas para ejecutar esta fase, el proceso aporta como evidencia de la gestión adelantada:_x000a_* Actas de las mesas técnicas de trabajo realizadas con el Archivo Distrital cuyo objetivo fue la revisión de la Historia Institucional de la entidad (04 y 18/09/2020)_x000a_* Cuadro de Clasificación Documental, FUID, TVD de la Dirección Ejecutiva, División de Contratos y Unidad Financiera, asi como la reseña de FONDATT,  las fichas de valoriación documental de libros contables, ordenes de compra, propuestas licitaciones públicas y resoluciones._x000a__x000a_Se recomienda mantener el monitoreo sobre la ejecución de la acción, considerando que la misma vence en diciembre de la actual vigencia, por lo que debe garantizarse el cumplimiento integral de la misma._x000a_______________x000a_04/09/2020:  Seguimiento realizado por María Janneth Romero M_x000a__x000a_Teniendo en cuenta el resultado del seguimiento llevado a cabo el 08/07/2020 y que la actividad 3. Levantamiento Inventario Estado Natural, se encuentra articulada con la ejecución de la acción 36-2016, sobre la cual se aportan las evidencias de su cumplimiento y se evalua como cerrada en el presente seguimiento, se actualiza el nivel de avance de ejecución de esta acción así:_x000a_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la evidencia del levantamiento del inventario del FDA correspondiente a 42.322 cajas y se hace aclaración del ajuste respecto a las inicialmente inventariadas (45.000); documento INFORME DE AVANCE DEL 23 DE JUNIO AL 23 DE JULIO: ELABORACIÓN DE LAS TABLAS DE VALORACIÓN DOCUMENTAL DE LA SECRETARÍA DISTRITAL DE MOVILIDAD – ETAPA 1, con lo cual su nivel de ejecución es del 100%  _x000a_4. Elaboración de la Tabla de Valoración Documental (Valoración). Pendiente hasta la culminación de las etapas anteriores. Nivel de ejecución 0%_x000a__x000a_Avance de ejecución 75%: _x000a_____________________x000a_08/07/2020: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La evidencia aportada no permite evaluar el avance respecto a la  ELABORACIÓN DE LAS TABLAS DE VALORACIÓN DOCUMENTAL DE LA SDM - ETAPA 1. Si bien la situación relacionada con el aislamiento preventivo obligatorio decretado por el gobierno nacional a raíz de la emergencia sanitara, repertue directamente sobre el avance de esta actividad y que la Subdirección Administrativa en el documento de monitoreo entregado para el presente informe  precisa que esta actividad sera retomada a partir del mes de julio; en el Informe Avance Semanal 08 al 12 de Junio se indica que se llevo a cabo el control de calidad y verificación de los archivos normalizados por el grupo, no obstante no se sidentifica de manera clara si esta gestión se realizo  sobre el total de cajas pendiente aun de levantamiento de inventario del FDA (3,399).  Teniendo en cuenta lo  anferiormente expuesto se mantiene el nivel de ejecución indicado en el seguimiento anterior, el cual preciso: &quot;De conformidad con el documento referenciado, el total de cajas con levantamiento de inventario del FDA corresponde a 41.601 del total de las 45,000 equivalente a un nivel de ejecución del 92%.&quot;_x000a_4. Elaboración de la Tabla de Valoración Documental (Valoración). Pendiente hasta la culminación de las etapas anteriores. Nivel de ejecución 0%_x000a__x000a_Avance de ejecución 73%: _x000a__x000a_Se aporta como evidencia acta del 23/06/2020 de la mesa de trabajo realizada con el Archivo de Bogota relacionadas con el avance de la revisión de las 3 historias institucionales (Secretaría de Tránsito y Transporte, Fondo Rotatorio de Seguridad Vial del Departamento Administrativo de Tránsito y Transporte –FONDATT y el Fondo Rotatorio de Seguridad Vial del Departamento Administrativo de Transito y Trasporte-FONDATT en Liquidación)_x000a__________________x000a_06/04/2020: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los INFORMES DE AVANCE ELABORACIÓN DE LAS TABLAS DE VALORACIÓN DOCUMENTAL DE LA SDM - ETAPA 1  del I T 2020. Estos documentos indican que el FDA de la Secretaria está compuesto por 45,000 cajas que equivalen a 11,250 Metros Lineales (Estos valores variaron respecto a las mediciones anteriores por cuanto se identificaron 3 cajas adicionales del FDA). La ejecución se realizó con la rotulacion, movimiento y cambio de las unidades de conservación, normalización de inventarios documentales, control de calidad y traslado de unidades de conservación . De conformidad con el documento referenciado, el total de cajas con levantamiento de inventario del FDA corresponde a 41.601 del total de las 45,000 equivalente a un nivel de ejecución del 92%._x000a_4. Elaboración de la Tabla de Valoración Documental (Valoración). Pendiente hasta la culminación de las etapas anteriores. Nivel de ejecución 0%_x000a__x000a_Avance de ejecución 73%: _x000a__x000a_Se aporta como evidencia las actas de las mesas tecnicas con el Archivo de Bogotá, documento excel evolutivos FDA SDM 17 03 2020 y archivos de reseñas DATT, FONDATT, STT entre otros._x000a__x000a__________________x000a_13/01/2020: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los INFORMES DE AVANCE ELABORACIÓN DE LAS TABLAS DE VALORACIÓN DOCUMENTAL DE LA SDM - ETAPA 1  del IV T 2019. Estos documentos indican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_x000a_4. Elaboración de la Tabla de Valoración Documental (Valoración). Pendiente hasta la culminación de las etapas anteriores. Nivel de ejecución 0%_x000a__x000a_Avance de ejecución 69,33%: _x000a__x000a_De conformidad con lo anteriormente expuesto y teniendo en cuenta que esta acción se vence en Diciembre de 2020 y que se ha reprogramado hasta por cinco ocasiones, se mantiene la recomendación a la Subdirección Administrativa de adelantar la gestión pertinente, de tal manera que se de cumplimiento estricto dentro del nuevo plazo establecido._x000a_________________________________________________x000a_08/01/2020: De conformidad con los argumentos expuestos por la Subdirección Administrativa en su radicado SDM-SA-279838-2019, al avance realizado a la fecha establecida como finalización de la misma (30/12/2019) y a la aclaración realizada por la Profesional Especializada responsable de la información, la cual precisa que la fecha propuesta de reformulación es 15/12/2020, se atiende positivamente la solicitud de reprogramación y se realiza el correspondiente ajuste en el PMP consolidado del mes de Diciembre._x000a__x000a_De acuerdo a lo anteriormente expuesto y teniendo en cuenta que es la quinta reprogramación de  esta acción se recomienda a la Subdirección Administrativa adelantar la gestión pertinente, de tal manera que se de cumplimiento estricto dentro del nuevo plazo establecido._x000a________________________________________________x000a__x000a_18/12/2019:  Seguimiento realizado por María Janneth Romero M_x000a_Si bien se evidencia un importante avance en la gestión adelantada por la entidad para dar cumplimiento a la acción establecida; tal como se ha venido ratificando en las mesas de trabajo de seguimiento al Plan de Mejoramiento Archivístico, la OCI no considera pertinente reformular en los términos propuestos “Elaboración y aprobación de las Tablas de Valoración Documental por parte del Comité Interno de Archivo de la SDM”, lo anterior en razón a que como se plantea la nueva acción, no se estaría subsanando la situación observada como se precisa en la descripción del hallazgo “… &quot;entrega de Tabla de Retención y Tabla de Valoración Documental&quot; en el que se comprometió a presentarlas ante el Consejo Distrital de Archivos el 30 de agosto de 2014”. Por lo anterior la OCI se invita al proceso a revisar la fecha propuesta teniendo en cuenta la completitud de la acción a ejecutar y definirla de manera integral (DD/MM/AAAA)._x000a_____________________________________________x000a_10/10/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_x000a_4. Elaboración de la Tabla de Valoración Documental (Valoración). Pendiente hasta la culminación de las etapas anteriores. Nivel de ejecución 0%_x000a__x000a_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30/12/2019 en todos sus componentes._x000a__x000a_Avance de ejecución 63,38%: _x000a__x000a_De conformidad con lo anteriormente expuesto y teniendo en cuenta que esta acción se vence en Diciembre de 2019 y que se ha reprogramado hasta por cuatro ocasiones, se mantiene la recomendación a la Subdirección Administrativa de adelantar la gestión pertinente, de tal manera que se de cumplimiento estricto dentro del nuevo plazo establecido._x000a_ ______________________________________________________________x000a_08/07/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0 Juni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4,719  del total de las 43,000 equivalente a un nivel de ejecución del 34%._x000a_4. Elaboración de la Tabla de Valoración Documental (Valoración). Pendiente hasta la culminación de las etapas anteriores. Nivel de ejecución 0%_x000a__x000a_Avance de ejecución 58,5%: _x000a__x000a_De conformidad con lo anteriormente expuesto y teniendo en cuenta que esta acción se vence en Diciembre de 2019 y que se ha reprogramado hasta por cuatro ocasiones, se mantiene la recomiendación a la Subdirección Administrativa adelantar la gestión pertinente, de tal manera que se de cumplimiento estricto dentro del nuevo plazo establecido._x000a__x000a__________________________________________________x000a_15/04/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1 Marz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3,332 del total de las 43,000 equivalente a un nivel de ejecución del 31%._x000a_4. Elaboración de la Tabla de Valoración Documental (Valoración). Pendiente hasta la culminación de las etapas anteriores. Nivel de ejecución 0%_x000a__x000a_Avance de ejecución 57,75%: _x000a_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_x000a__________________________________x000a__x000a__x000a_09/01/2019: Seguimiento realizado por María Janneth Romero M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Se aporta como evidencia de la ejecución de esta actividad, el documento HISTORIA INSTITUCIONAL DEL FONDO DOCUMENTAL ACUMULADO DEL SECTOR TRÁNSITO Y TRANSPORTES DE BOGOTA (1,919 - 2009) de fecha 27/11/2018. Nivel de ejecución del 100%_x000a_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3. Levantamiento Inventario Estado Natural: Se aporta como evidencia el documento INFORME DE AVANCE ELABORACIÓN DE LAS TABLAS DE VALORACIÓN DOCUMENTAL DE LA SDM - ETAPA 1 de fecha Diciembre 31 de 2018.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2.000 del total de las 43,000 equivalente a un nivel de ejecución del 27,9%._x000a_4. Elaboración de la Tabla de Valoración Documental (Valoración). Pendiente hasta la culminación de las etapas anteriores. Nivel de ejecución 0%_x000a_Avance de ejecución 57,14%: _x000a_En consideración a la solicitud del proceso y a los argumentos expuestos, se reprograma la acción al 30/12/2019_x000a____________________________x000a_01/11/2018 seguimiento realizado por las profesionales Deicy Astrid Beltrán, Rosa Amparo Quintana y Luz Yamile Aya y atendido por los profesionales de la Subdirección Administrativa (Gustavo Casallas, Doris Nancy Alvis)._x000a_Mediante memorando SDM-SA-233188-2018 del 01 de noviembre de 2018, la dependencia solicita reprogramación de la acción al 30 de diciembre de 2019, señalando &quot;aún restan por el proceso de inventarios unas 32,000 cajas de archivo, lo cual se prevé realizar entre noviembre de 2018 y noviembre de 2019. De manera simultánea se elaborarán a medida del avance del proceso, las tablas de valoración documental para poder presentarlas al comité interno de archivo y remitirlas al Consejo  Distrital de Archivos durante el mes de diciembre de 2019&quot;._x000a__x000a_Una vez revisada por parte del Jefe de la Oficina se aprueba la reprogramación solicitada._x000a__x000a_CONCLUSIÓN: Reprogramar la acción para el día 30 diciembre de 2019.   _x000a__x000a_ ____________________________________________________x000a_11/10/2018: Seguimiento realizado por Luz Yamile Aya Corba_x000a_De acuerdo con lo establecido en el Acuerdo 004 de 2004 del Consejo Directivo del Archivo General de la Nación y la Guía para la Organización del Fondo Documental Acumulado, se evalúa  la ejecución de esta actividad así:_x000a__x000a_Organización de los Fondos Acumulados: _x000a_1.Compilación de Información Institucional:  Adicionalmente a las  estructuras organicofuncionales de la Secretaría de Tránsito y Transporte y la edificación de las estructuras organicofuncionales aportados como evidencia en el primer trimestre de la vigencia, en el segundo trimestre la entidad avanzó en la elaboración del documento de Historia Institucional. Para el tercer trimestre el documento de Historia Institucional se encuentra en complementación y ajustes de acuerdo con las recomendaciones que dejó el Archivo de Bogotá en la mesa de trabajo realizada el18 de julio de 2018.Nivel de ejecución del 67%_x000a__x000a_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_x000a_3. Levantamiento Inventario Estado Natural: Se aporta como evidencia el documento INFORME DE AVANCE ELABORACIÓN DE LAS TABLAS DE VALORACIÓN DOCUMENTAL DE LA SDM - ETAPA 1 de fecha septiembre de 2018. Este documento indica que el FDA de la Secretaria está compuesto por 43,000 cajas que equivalen a 10,500 Metros Lineales. La ejecución se realizó con el levantamiento del Inventario, actividades de rotulación, diligenciamiento del FUID y digitación para un avance en el 3er trimestre de 4.838 cajas ejecución y sumando a la fecha los trimestres 1, 2 y 3 se han elaborado un total de 8.942 cajas de archivo de acuerdo el documento .  lo cual equivale a un nivel de ejecución del 14%._x000a__x000a_4. Elaboración de la Tabla de Valoración Documental (Valoración). Pendiente hasta la culminación de las etapas anteriores. Nivel de ejecución 0%_x000a__x000a_Avance de ejecución 46%: _x000a_*Teniendo en cuenta que la acción se vence el 30/12/2018 se recomienda adelantar la gestión que permita dar cumplimiento en el tiempo establecido._x000a__________________________________________________________x000a_09/07/2018: Seguimiento realizado por María Janneth Romero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 Compilación de Información Institucional:  Adicionalmente a las estructuras organicofuncionales de la  Secretaría de Transito y Transporte y la edificación de las estructuras organicofuncionales aportados como evidencia en el primer trimestre de la vigencia, en el segundo trimestre se avanzó en la elaboración del documento de Historia Institucional, el cual aún esta en proceso de complementación y ajustes. En relación a los anexos (Actos Administrativos) de acuerdo a lo informado por el proceso, el nivel de avance es del 50%. Se aporta como evidencia una muestra de 204 Actos.  Nivel de ejecución del 67% _x000a_2. Diagnóstico: Se aporta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3. Levantamiento Inventario Estado Natural: Se aporta como evidencia el documento INFORME DE AVANCE ELABORACIÓN DE LAS TABLAS DE VALORACIÓN DOCUMENTAL DE LA SDM - ETAPA 1 de fecha Julio de 2018. Este documento indica que el FDA de la Secretaria está compuesto por 43,000 cajas que equivalen a 10,500 Metros Lineales. El nivel de avance de este levantamiento de Inventario según el mismo documento incluye las actividades de rotulación, diligenciamiento del FUID y digitación de 4,104 cajas en el periodo comprendido entre febrero y junio de 2018, lo cual equivale a un nivel de ejecución del 10%._x000a_4. Elaboración de la Tabla de Valoración Documental (Valoración). Pendiente hasta la culminación de las etapas anteriores. Nivel de ejecución 0%_x000a__x000a_Avance de ejecución 44%: _x000a__x000a_Teniendo en cuenta que la acción se vence el 30/12/2018 se recomienda adelantar la gestión que permita dar cumplimiento en el tiempo establecido._x000a________________________________________________________________________________________________x000a_10/04/2018: Seguimiento realizado por María Janneth Romero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 Compilación de Información Institucional:  Se ha venido adelantando la gestión relacionada con el histórico de la Secretaría de Transito y Transporte y la edificación de las estructuras organicofuncionales._x000a_2. Diagnóstico: Se ha avanzado de conformidad con la compilación de la información y de acuerdo a lo informado por el proceso, se proyecta tener el documento al finalizar el primer semestre de 2018_x000a_3. Levantamiento Inventario Estado Natural: Se inicio de conformidad con lo expuesto en el seguimiento de la dependencia responsable._x000a_4. Elaboración de la Tabla de Valoración Documental (Valoración). Pendiente hasta la culminación de las etapas anteriores._x000a__x000a_Avance de ejecución 15%: _x000a__x000a_15/12/2017 Seguimiento realizado por Blanca ofir Murillo y atendido por Carlos Bonilla y Gustavo Casallas_x000a__x000a_Revisión de la eficacia: el responsable solicita la reprogramación de la acción para el 30-12-2018. , debido a que en la planeación de actividades del Plan Institucional de Archivos PINAR aprobado por el Comité Interno de Archivo se definió adelantar la actividad de elaboración de las Tablas de Valoración Documental TVD durante todo el año 2018 (Enero-Diciembre). _x000a__x000a__x000a_Revisión de la efectividad: NO se puede verificar la efectividad, toda vez que no se ha dado cumplimiento a la acción. _x000a__x000a_Recomendación :  Reprogramar  la acción, el responsable deberá adelantar acciones para su cumplimiento ya que la misma fue reprogramada  sin lograr un cumplimiento integral de la misma._x000a______________________________________________________________x000a_Noviembre-2017 Seguimiento realizado por Viviana Duran de la OCI y atendido por Alex Francisco Vargas de la Subdirección Administrativa, _x000a__x000a_Al verificar las gestiones adelantadas por parte del proceso se pudo establecer que no se han presentado avances significativos al respecto,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_x000a__x000a_Así las cosas, se recomienda al proceso reprogramar la acción de mejora en concordancia con el Plan Institucional de Archivos PINAR. _x000a___________________________________________________________________x000a_22/02/2017. Seguimiento realizado por Pablo Parra, profesional de la OCI, atendido por Alexander Colmenares de la Subdirección Administrativa._x000a_Al indagar por las actividades realizadas por el proceso luego del seguimiento anterior, se pudo establecer que no se han presentado avances significativos, situación explicada por el profesional que atendió la visita en los siguientes términos: &quot;De acuerdo con la planeación de actividades para la vigencia 2017 realizada con la Subsecretaría de Gestión Corporativa, y teniendo en cuenta que entre los meses de marzo y septiembre de 2017 se llevará a cabo la formulación y aprobación del Plan Institucional de Archivos -PINAR- y la actualización del Programa de Gestión Documental -PGD-, instrumentos archivísticos estratégicos y de planeación dentro de los cuales se enmarcarán las acciones de gestión documental de la SDM para el corto, mediano y largo plazo, se considera conveniente emprender acciones como la elaboración de Tablas de Valoración Documental -TVD- una vez la entidad cuente con los mencionados instrumentos de planeación y articulación de la función archivística institucional. Por las anteriores consideraciones, se solicita la reprogramación de esta acción para iniciar su ejecución en el mes de octubre de 2017&quot;._x000a_Con base en la anterior argumentación se concluye que es viable reprogramar la acción con el fin de que el proceso pueda adelantar las actividades necesarias para solucionar de fondo el problema identificado por el Archivo de Bogotá. Periodo estimado para el cumplimiento 2 de octubre de 2017 al 30 de abril de 2018._x000a__x000a_28-11-2016 Seguimiento realizado por Viviana Duran de la OCI y atendido por Carlos Bonilla y Alexander Colmenares de la Subdirección Administrativa _x000a_Al verificar las gestiones adelantadas por el proceso, se observa que a la fecha se ha avanzado en el levantamiento del inventario del Fondo documental acumulado, inventario que será el insumo para la elaboración de las TVD. _x000a_Así mismo se requiere la contratación de un profesional especializado para el desarrollo del 100% de las actividades, contratación que está contemplada para realizarse con recursos de la vigencia 2017. _x000a_"/>
    <s v="CERRADA"/>
    <n v="5"/>
    <n v="1"/>
  </r>
  <r>
    <s v="29-2017"/>
    <n v="1"/>
    <x v="0"/>
    <s v="GESTIÓN ADMINISTRATIVA"/>
    <x v="1"/>
    <d v="2016-12-20T00:00:00"/>
    <x v="1"/>
    <s v="Debilidades en el seguimiento de actividades al interior del proceso"/>
    <s v="El aplicativo SICON que tiene los  módulos  MAC y correspondencia no tiene un desarrollo Web Service que permita registrar en el aplicativo SDQS de la Secretaria General, los requerimientos de la ciudadanía ingresados en SICON a través de los módulos descritos. _x000a__x000a_"/>
    <s v="Gestionar con la SA, la OIS y la Dirección de Servicio al Ciudadano, la implementación del Web Service requerido entre el Modulo de correspondencia de SICON y el SDQS. De acuerdo al alcance tecnológico."/>
    <s v="Acción Correctiva"/>
    <s v="Requerimientos a las Dependencias involucradas"/>
    <s v="Solución Tecnológica"/>
    <s v="SUBSECRETARÍA DE GESTIÓN CORPORATIVA - DESPACHO - SUBSECRETARÍA DE SERVICIOS A LA CIUDADANÍA"/>
    <s v="SUBDIRECCION ADMINISTRATIVA - OFICINA DE TECNOLOGÍAS DE LA INFORMACIÓN Y LAS COMUNICACIONES - DIRECCIÓN DE ATENCIÓN AL CIUDADANO"/>
    <s v="Sonia Mireya Alfonso Muñoz - Edgar Romero Bohorquez - "/>
    <d v="2017-02-15T00:00:00"/>
    <d v="2020-12-30T00:00:00"/>
    <d v="2021-01-07T00:00:00"/>
    <s v="Julie Andrea Martinez Mendez"/>
    <s v="7/01/2021 seguimiento por Julie Martínez.  de acuerdo al memorando 20216120000833 se evidencia con el acta de reunion del 28 de agosto la definiicón de la integracion entre Bogotá te escucha y orfeo, acta del 24 de diciembre del 2020 las prueba y con la resolución 427 del 2020 donde adopta el ORFEO aplicación que remplaza a SICON. En este sentido se da por cerrada la acción_x000a__x000a_9/12/2020 seguimiento por Julie Martínez para el mes de reporte no se remite ningun seguimiento por el proceso, actividad abienta dentro del tiempo programado para cierre_x000a__x000a_06/11/20 seguimiento por Julie Martínez para el mes de reporte no se remite ningun seguimiento por el proceso, actividad abienta dentro del tiempo programado para cierre_x000a_07/10/2020Seguimiento realizado por Julie Martinez  se realizo mesa de trabajo por parte de la OCI y los responsable de la acción el 06/10/2020. En este sentido, el área responsable describe las acciones realizadas y los inconvenientes extermos que se ha presentado para la cul minación de la acción. De acuerdo con el memorando SDM-SA -153619- 2020 se justifica que se requiere ampliar el termino para terminar de diseñar y poner en marcha las integraciones correspondientes,  la OCIN acepta la reprogramacion y recuerda la importancia del cumplimiento de las acciones establecidas en el plan de mejoramiento teniendo en cuenta las diferentes reprogramaciones que ha tenido esta actividad._x000a__x000a_07/09/2020 seguimiento realizado por Julie Andrea Martinez. No se recibio por parte del proceso el reporte mensual de esta actividad, se invita al proceso que debe  cumplir con  los procedimientos en los terminos establecidos._x000a__________x000a__x000a_23/05/2020 Seguimiento realizado por Carlos Arturo Serrano . Mediante memorando No. SDM-SA 78292 se dio respuesta a  la Subdirección Administrativa mediante el cual  solicitó la  reprogramación de la acción para el 30 septiembre  de 2020. La OCI insiste en la importancia de hacer seguimiento oportuno a las acciones de mejora, y establecer controles que permitan evitar reprogramaciones que, dado que la no conformidad identificada puedes seguir impactando los procesos de la entidad_x000a_1/04/2020. Seguimiento realizado por Carlos Arturo Serrano; con el enlace de la Subdirección Administrativa, conforme al avance del proyecto se encuentra en la fase No. 2 que es construcción en un 50 %.                                                                                                                                                                                                                                                                                    8/1/2020. Seguimiento realizado por Carlos Arturo Serrano . Mediante memorando No. SDM-SA 267330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_x000a__x000a_26/11/2019. Seguimiento realizado por Carlos Arturo Serrano . Mediante memorando No. SDM-SA 240831 de 1 de noviembre de 2019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s v="CERRADA"/>
    <n v="5"/>
    <n v="0"/>
  </r>
  <r>
    <s v="68-2017"/>
    <n v="1"/>
    <x v="1"/>
    <s v="GESTIÓN ADMINISTRATIVA"/>
    <x v="2"/>
    <d v="2016-10-03T00:00:00"/>
    <x v="2"/>
    <s v="Debilidades en el seguimiento de actividades al interior del proceso"/>
    <s v="No se cuenta con el registro de la publicidad exterior visual de la Entidad"/>
    <s v="Realizar los registros de Publicidad Exterior Visual para las instalaciones que cuentan con aviso en fachada o áreas de intervención que aplique "/>
    <s v="Acción Correctiva"/>
    <s v="Número de avisos de publicidad exterior visual registrados / Número total de avisos de publicidad exterior visual "/>
    <s v="Tramitar con las diferentes dependencias internas y externas el Registro de avisos de publicidad exterior visual"/>
    <s v="SUBSECRETARÍA DE GESTIÓN CORPORATIVA"/>
    <s v="SUBDIRECCIÓN ADMINISTRATIVA"/>
    <s v="Sonia Mireya Alfonso Muñoz"/>
    <d v="2017-04-25T00:00:00"/>
    <d v="2020-12-30T00:00:00"/>
    <s v="7/012021"/>
    <s v="Julie Andrea Martinez Mendez"/>
    <s v="7/01/2021 seguimiento por Julie Martínez.  de acuerdo al memorando 20216120000823 se evidencia que el área ha realizado la gestión para ello realizo el diseño  de los avisos, se evidencia la resolucion 454 del 2020 del 24 de diciembre donde ordena el pago. Sin embargo, no se ha cumplido la accion ni el indicador ya que no se cuenta con los avisos de publicidad exterior visual registrados.  por lo cual no se cierra la acción _x000a__x000a_9/12/2020 seguimiento por Julie Martínez para el mes de reporte no se remite ningun seguimiento por el proceso, actividad abienta dentro del tiempo programado para cierre_x000a_06/11/20 seguimiento por Julie Martínez para el mes de reporte no se remite ningun seguimiento por el proceso, actividad abienta dentro del tiempo programado para cierre_x000a__x000a_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_x000a__________x000a__x000a_ 3/7/2020 Seguimiemto realizado por carlos arturo serrano .Mediante memorando No. SDM-SA 931171 - 2020 la Subdirección Administrativa solicito reprogramacion , para el 30 diciembre  de 2020_x000a_1/04/2020. Seguimiento realizado por Carlos Arturo Serrano; con el enlace de la Subdirección Administrativa, conforme a lo manifestado. Se adelanta revisión con el área de comunicaciones para la actualización de los avisos y vayas actuales de la SDM.                                                                                                                                                                                       8/1/2020 seguimiento realizado por carlos arturo serrano avila , mediante memorando No. SDM-SA 267330   la Subdirección Administrativa solicitó reprogramacion para el 30 junio de 2020 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_x000a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_x000a_____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Una vez revisadas las evidencias se concluye que las mismas no son efectivas para verificar el cumplimiento de la acción por lo que el proceso remitirá la justificación para si se reformula la acción o se reprograma._x000a_Conclusión: La acción de mejora NO se ha cumplido _x000a______________________x000a_30/04/2018 Seguimiento realizado por Deicy Beltran- Amparo Quintana , atendida por Carlos Bonilla_x000a__x000a_La acción se encuentra dentro del periodo de ejecución_x000a__x000a_15/12/2017 Seguimiento realizado por Blanca ofir Murillo y atendido por Carlos Bonilla y Gustavo Casallas_x000a__x000a_Revisión de la eficacia: el responsable solicita la reprogramación de la acción para el  29/06/2018, En atención a que se está gestionando la recepción del supercade de movilidad, el cual será administrado directamente por SDM. _x000a__x000a_Revisión de la efectividad: NO se puede verificar la efectividad, toda vez que no se ha dado cumplimiento  a la acción. _x000a__x000a_Recomendación :  Reprogramar  la acción, el responsable deberá adelantar acciones para su cumplimiento ._x000a_---------------------------------------------------------------"/>
    <s v="INCUMPLIDA"/>
    <n v="5"/>
    <n v="1"/>
  </r>
  <r>
    <s v="138-2018"/>
    <n v="1"/>
    <x v="2"/>
    <s v="GESTIÓN LEGAL Y CONTRACTUAL"/>
    <x v="3"/>
    <d v="2018-11-14T00:00:00"/>
    <x v="3"/>
    <s v="Incumplimiento al procedimiento de Gestión Documental."/>
    <s v="Falta de cuidado por parte del personal del archivo al momento de archivar los documentos, teniendo en cuenta que en algunas ocasiones se requieren para el cumplimiento de otras actividades de la Dirección de Asuntos Legales."/>
    <s v="Realizar plan de trabajo para  revisar la totalidad de expedientes contractuales 2017-2018 con el fin de verificar la organización de los mismos."/>
    <s v="Acción Correctiva"/>
    <s v="Plan de trabajo Realizado/Plan de Trabajo Programado."/>
    <n v="0.8"/>
    <s v="SUBSECRETARÍA DE GESTIÓN JURÍDICA"/>
    <s v="DIRECCIÓN DE CONTRATACIÓN"/>
    <s v="DIRECTOR (A)  DE CONTRATACION "/>
    <d v="2019-01-01T00:00:00"/>
    <d v="2020-03-31T00:00:00"/>
    <d v="2021-01-08T00:00:00"/>
    <s v="Guillermo Delgadillo "/>
    <s v="Seguimiento realizado 8/01/2021_x000a_de acuerdo con el seguimeinto aleatorio de los expedientes 2018361, 20171768, 20171872, 2018376, los responsables subsanaron las observaciones evidenciadas por la OCI, achora bien, con respecto a  la organizacion de los expedientes estos no se encontraron de forma cronologica, por lo cual en el Comité Interno de Archivo (CIA)– Sesión Ordinaria No 02 del 16/02/20, se socializo el tema, apruobando por parte del Comite, que los expedientes se organicen de acuerdo con el Principio de procedencia y orden original para no afectar la foliación y las hojas de control. Por consiguiente se cumplio con la accion propuesta sobre la muestra seleccionada, por lo cual se cierra la misma._x000a_CONCLUSION: ACCION CERRADA_x000a__x000a_Seguimiento realizado 9/11/2020, se llevo a cabo mesa de trabajo el 4/11/2020, en la cual se establecio que se verificaria aleatoriamente expedientes de conformidad con la base de datos sumistrada para 2017-2018, no obstante, la accion corresponde a Realizar plan de trabajo el cual se allego como evidencia, en el cual se determino la actualizacion de expedientes en secop 1 de conformidad con las actas 1, 2 y 3 de 2019 y de responsabilidad de DC. _x000a_Asi mismo, se tomo como muestra  los expedientes 2018361, 20171768, 20171872, 2018376, los cuales presentaron inconsistencias con la informacion suminstrada, por lo tanto el hallazgo continua _x000a_-CONCLUSION: ACCION ABIERTA_x000a__x000a_Seguimiento realizado7/10/2020_x000a_Pendiente de agendar mesa de trabajo por parte del Proceso.   _x000a_CONCLUSION: ACCION ABIERTA _x000a__x000a_Seguimiento realizado el 08/09/2020. _x000a_Pendiente de agendar mesa de trabajo por parte del Proceso.   _x000a_CONCLUSION: ACCION ABIERTA _x000a__x000a_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Cuando una acción del plan de mejoramiento por proceso - PMP requiera su reprogramación, el jefe responsable de la acción debe justificar a través de memorando los motivos de dichos ajustes. Cuando se presente más de 2 reprogramaciones, esta no se llevará a cabo, hasta tanto no se realice mesa técnica, que estará conformada por el Jefe de la dependencia responsable de la acción, el enlace y el Jefe de la OCI”. (Negrilla fuera de texto). _x000a_Los anterior, teniendo en cuenta que a través de los memorandos 103345-109644 de 2019 y 924 del 2020, ya se habían efectuado dos reprogramaciones, a los hallazgos que nos ocupan. En consecuencia, se recomienda la realización de una mesa técnica de trabajo con el objeto de adelantar el estudio de los hallazgos 115-2018 acción 2, 138-2018 acción RECOMENDACION: REALIZAR MESA TECNICA DE TRABAJO. _x000a_ACCION ABIERTA  _x000a__x000a__x000a_Seguimiento realizado el 07/07/2020_x000a_La dependencia no apora evidencia. Se recuerda que la acción se encuentra vencida desde el 31/03/2020 _x000a_ACCION ABIERTA_x000a__x000a_Seguimiento realizado el 08/06/2020_x000a_La dependencia no aporto evidencia._x000a__x000a_Seguimiento realizado el  08/05/2020_x000a_La dependencia no aporto evidencia._x000a__x000a_SEGUIMIENTO REALIZADO EL 07/04/2020_x000a_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_x000a_Como evidencia del avance en la consecución de la meta, se aporta base de datos de los contratos 2017, plan de trabajo, actas de avance del plan de trabajo,  _x000a_La OCI, en ese orden de ideas, señala que se denota gestión por parte de la dependencia se requiere que la información se encuentre actualizada. por lo tanto la acción continua abierta. _x000a_CONCLUSION: ACCION ABIERTA_x000a__x000a_SEGUIMIENTO REALIZADO EL 21/01/2020. La Dirección de Contratación mediante memorando número 924 de 2020, solicita la reprogramación y reformulación de la acción con base en los siguientes términos: JUSTIFICACIÓN. “Se reformula la meta teniendo en cuenta que el plan de trabajo se elaboró con el fin de revisar la totalidad de expedientes contractuales, pero aún están allegando documentación contractual debido a que los contratos firmados 2018 su vencimiento es en la vigencia de 2019, por lo anterior están en proceso de liquidación.”_x000a_2. ACCIÓN. Realizar plan de trabajo para revisar la totalidad de expedientes contractuales 2017-2018 con el fin de verificar la organización de los mismos._x000a_INDICADOR. Plan de Trabajo de Trabajo realizado/ Plan de Trabajo Programado_x000a_META.  100%                                          _x000a_La OCI mediante memorando SDM-OCI-10570-2020, evalúa las justificaciones y considera que es viables en tal sentido la acción queda de la siguiente manera: _x000a_ACCIÓN  . . Realizar plan de trabajo para revisar la totalidad de expedientes contractuales 2017-2018 con el fin de verificar la organización de los mismos._x000a_INDICADOR. (Plan de Trabajo realizado/ Plan de Trabajo Programado) *100 _x000a_META: 80%_x000a_FECHA DE TERMINACIÓN 31/03/2020._x000a_CONCLUSION ACCION REFORMULADA Y REPROGRAMADA_x000a_RECOMENDACIÓN: ACCION ABIERTA. _x000a__x000a_SEGUIMIENTO REALIZADO El  02/01/2020.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_x000a_SEGUIMIENTO REALIZADO El  06/12/2019.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_x000a_SEGUIMIENTO REALIZADO El  07/11/2019. Asistentes DIANA PAREDES y DEICY BELTRAN.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_x000a_SEGUIMIENTO REALIZADO EL 05/09/2019_x000a_ACCION EN EJECUCIÓN _x000a_ _x000a_La dependencia a través de los memorandos  103435-109644 de 2019 solicita reprogramación de las dos acciones del  hallazgo 138,  trasladando la fecha de cumplimiento para el 31 de octubre de 2019. _x000a_La dependencia a través de los memorandos  103435-109644 de 2019 solicita reprogramación de las dos acciones del  hallazgo 110,  trasladando la fecha de cumplimiento para el 31 de julio de 2019. _x000a_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_x000a_CONCLUSION: Fecha de reprogramación 31/10/2019.       "/>
    <s v="CERRADA"/>
    <n v="2"/>
    <n v="0"/>
  </r>
  <r>
    <s v="022-2019"/>
    <n v="1"/>
    <x v="3"/>
    <s v="GESTIÓN ADMINISTRATIVA"/>
    <x v="4"/>
    <d v="2018-11-14T00:00:00"/>
    <x v="4"/>
    <s v="Incumplimiento martividad ambiental"/>
    <s v="Se acogierón parcialmente los resultados de la auditoria 2018 de la SDA como origen para definir un plan de mejoramiento relacionado con el Subsistema de Gestión Ambiental"/>
    <s v="Realizar el registro de la publicidad exterior visual o el desmonte de elementos de publicidad exterior de las sedes de la entidad que lo requieran"/>
    <s v="Acción Correctiva"/>
    <s v="Un (1) registro de publicidad exterior"/>
    <s v="Mantener actualizado el registro y/o desmonte de la publicidad exterior visual de las sedes de la entidad que lo requieran"/>
    <s v="SUBSECRETARÍA DE GESTIÓN CORPORATIVA"/>
    <s v="SUBDIRECCIÓN ADMINISTRATIVA"/>
    <s v="Sonia Mireya Alfonso Muñoz"/>
    <d v="2019-02-01T00:00:00"/>
    <d v="2020-12-30T00:00:00"/>
    <s v="7/012021"/>
    <s v="Julie Andrea Martinez Mendez"/>
    <s v="7/01/2021 seguimiento por Julie Martínez.  de acuerdo al memorando 20216120000823 se evidencia que el área ha realizado la gestión para ello realizo el diseño  de los avisos, se evidencia la resolucion 454 del 2020 del 24 de diciembre donde ordena el pago. Sin embargo, no se ha cumplido la accion ni el indicador ya que no se cuenta con el aviso de publicidad exterior visual registrado.  por lo cual no se cierra la acción _x000a__x000a_9/12/2020 seguimiento por Julie Martínez para el mes de reporte no se remite ningun seguimiento por el proceso, actividad abienta dentro del tiempo programado para cierre_x000a__x000a_06/11/20 seguimiento por Julie Martínez para el mes de reporte no se remite ningun seguimiento por el proceso, actividad abienta dentro del tiempo programado para cierre_x000a__x000a_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_x000a______x000a__x000a_ 3/7/2020 Seguimiemto realizado por carlos arturo serrano .Mediante memorando No. SDM-SA 931171 - 2020 la Subdirección Administrativa solicito reprogramacion , para el 30 diciembre  de 2020._x000a_1/04/2020. Seguimiento realizado por Carlos Arturo Serrano; con el enlace de la Subdirección Administrativa, conforme a lo manifestado. Se adelanta revisión con el área de comunicaciones para la actualización de los avisos y vayas actuales de la SDM.                                                                                                                                                                                               8/1/2020 Seguimiemto realizado por carlos arturo serrano .Mediante memorando No. SDM-SA 267330 la Subdirección Administrativa solicito reprogramacion , para el 30 junio de 2020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
    <s v="INCUMPLIDA"/>
    <n v="2"/>
    <n v="1"/>
  </r>
  <r>
    <s v="029-2019"/>
    <n v="3"/>
    <x v="3"/>
    <s v="GESTIÓN JURÍDICA"/>
    <x v="5"/>
    <d v="2019-03-04T00:00:00"/>
    <x v="5"/>
    <s v="Incumplimiento de los requisitos establecidos en la resolucion 3564 de 2015. "/>
    <s v="Falta verificación oportuna de la información que se encuentra publicada o que en su defecto se solicita publicar en la página Web de la entidad según lo establecido en la resolución 3564 y el acta 01 de 2019 del comité distrital de apoyo a la contratación"/>
    <s v="Depurar, Actualizar y Publicar la Información contractual en la plataforma contratación a la vista años 2019-2020, atendiendo los criterios establecidos en el acta 01 de 2019 del   Comité Distrital de Apoyo a la Contratación"/>
    <s v="Corrección"/>
    <s v="Información Publicada// Información a actualizar "/>
    <n v="0.9"/>
    <s v="SUBSECRETARÍA DE GESTIÓN JURÍDICA"/>
    <s v="DIRECCIÓN DE CONTRATACIÓN"/>
    <s v="DIRECTOR (A)  DE CONTRATACION "/>
    <d v="2019-04-30T00:00:00"/>
    <d v="2021-03-31T00:00:00"/>
    <d v="2020-12-07T00:00:00"/>
    <s v="Guillermo Delgadillo "/>
    <s v="Seguimiento realizado el 07/12/2020_x000a_La DC,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_x000a_ACCIÓN ABIERTA  _x000a__x000a_Seguimiento realizado el 09/11/2020_x000a_La DC reporto como evidencia, el avance de actualizacion en la Plataforma de Contratación a la Vista un total de 1.857 líneas del PAA, al 30 de octubre de 2020, asi como  1.851 contratos que coresponden a un avance del 89.28%_x000a_ACCIÓN ABIERTA  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dno establecida para el día 31/12/2020. _x000a_Recomendación: Modificar la fecha de terminación de la acción para el día 31/12/2020._x000a_ACCIÓN ABIERTA  _x000a__x000a_Seguimiento realizado el 08/09/2020. _x000a_Pendiente que el proceso aporte analisis de causas para proceder a  verificar la solicitud realizada, el mes pasado.  _x000a_CONCLUSION: ACCION ABIERTA _x000a__x000a_Seguimiento realizado el 10/08/2020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mes de junio 255, para un  total de  PAA: 407 líneas, CONTRATOS: 353, remiten pantallazo. _x000a_Se aporta avance al cumplimiento del cronograma establecido en el plan de trabajo actualización de información en portal de contratación a la vista, informe publicación contratación a la vista a corte 30 de junio de 2020, así mismo, se aporta pantallazos de la plataforma contratación donde se evidencia el cargue de los contratos._x000a_SIn embargo,  es importante recordar a la Dirección , que la acción se encuentra vencida desde el 31/01/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ependencia no aporta evidencia. Se recuerda que la acción se encuentra vencida desde el 31/01/2020 _x000a_ACCION ABIERTA_x000a__x000a_Seguimiento realizado el  08/05/2020_x000a_La dependencia no aporto evidencia.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Seguimiento realizado el 10/02/2020, realizado entre la doctora Diana PAredes de la Dirección de Contratación y Deicy Beltrán de la OCI ._x000a_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_x000a_CONCLUSION: Cumplimiento de la acción, falta evidenciar el total cumplimiento del indicador. _x000a_RECOMENDACION: Acción Abierta  Vencida el 31 de enero de 2020. _x000a__x000a_Seguimiento realizado el 02/01/2020_x000a_Acción en ejecución _x000a__x000a_Seguimiento realizado el 03/12/2019. _x000a__x000a_Conforme a las evidencias allegadas solo se puede demostrar el cumplimiento de uno de los ítems de la norma, relacionados con  Avisos y procesos de contratación._x000a_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_x000a_CONCLUSION: ACCION ABIERTA.  "/>
    <s v="ABIERTA"/>
    <n v="2"/>
    <n v="1"/>
  </r>
  <r>
    <s v="030-2019"/>
    <n v="5"/>
    <x v="3"/>
    <s v="GESTIÓN JURÍDICA"/>
    <x v="5"/>
    <d v="2019-03-04T00:00:00"/>
    <x v="6"/>
    <s v="Incumplimiento de los requisitos establecidos en la resolucion 3564 de 2015 8.4 b"/>
    <s v="Falta apropiación de las funciones por parte de las dependencias,respecto a la verificación de la información que se encuentra publicada o que en su defecto se solicita publicar en la página Web de la entidad según lo establecido en la resolución 3564."/>
    <s v="Actualización de la plataforma Secop I ( Subsecretaria de Gestión Jurídica) con los elementos mencionados en la norma."/>
    <s v="Corrección"/>
    <s v="N° total de informes Publicados/N° total de Contratos Secop I_x000a__x000a_"/>
    <n v="1"/>
    <s v="SUBSECRETARÍA DE GESTIÓN JURÍDICA"/>
    <s v="DIRECCIÓN DE CONTRATACIÓN"/>
    <s v="DIRECTOR (A)  DE CONTRATACION "/>
    <d v="2019-04-30T00:00:00"/>
    <d v="2020-12-31T00:00:00"/>
    <d v="2021-01-08T00:00:00"/>
    <s v="Guillermo Delgadillo "/>
    <s v="Seguimiento realizado 8/01/2021_x000a_de acuerdo con el seguimeinto aleatorio de los expedientes 2018361, 20171768, 20171872, 2018376, los responsables subsanaron las observaciones evidenciadas por la OCI, achora bien, con respecto a  la organizacion de los expedientes estos no se encontraron de forma cronologica, por lo cual en el Comité Interno de Archivo (CIA)– Sesión Ordinaria No 02 del 16/02/20, se socializo el tema, apruobando por parte del Comite, que los expedientes se organicen de acuerdo con el Principio de procedencia y orden original para no afectar la foliación y las hojas de control. Por consiguiente se cumplio con la accion propuesta sobre la muestra seleccionada, por lo cual se cierra la misma._x000a_CONCLUSION: ACCION CERRADA_x000a__x000a_Seguimiento realizado el 09/11/2020. _x000a_Los responsables remitieron como evidencia bases de datos de contratos 2017-2018, para lo cual se tomo como muestra  los expedientes 2018361, 20171768, 20171872, 2018376, presentaron inconsistencias con la informacion suminstrada, por lo tanto el hallazgo no se cierra_x000a_CONCLUSION: ACCION ABIERTA_x000a__x000a_Seguimiento realizado el 07/10/2020. _x000a_Accion en ejecución.   _x000a_CONCLUSION: ACCION ABIERTA _x000a__x000a_Seguimiento realizado el 08/09/2020. _x000a_Accion en ejecución.   _x000a_CONCLUSION: ACCION ABIERTA _x000a__x000a_Seguimiento realizado el 10/08/2020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la Oficina de Control interno, teniendo en cuenta que la dependencia ha avanzado en la ejecución de la acción, accede a la solicitud, haciendo claridad en los siguientes aspectos: 1. Que los informes a actualizar en el SECOP I corresponden a los contratos suscritos en los años 2017 y 2018. 2. Que el indicador no puede ser el 60 sino el 100%, teniendo en cuenta, que la ley determina que se deben cargar en la plataforma SECOP, la totalidad de los informes de ejecución de los contratos. _x000a_En consecuencia, la fecha de cumplimiento de la acción queda establecida para el día 31/12/2020, pero la meta es del 100%.   _x000a_RECOMENDACION: REPROGRAMADA _x000a__x000a_Seguimiento realizado el 07/07/2020_x000a_La dependencia no apora evidencia. Se recuerda que la acción se encuentra vencida desde el 31/03/2020 _x000a_ACCION ABIERTA_x000a__x000a_Seguimiento realizado el 08/06/2020_x000a_La dependencia no aporta evidencia. Se recuerda que la acción se enceuntra vencida desde el 31/01/2020 _x000a_ACCION ABIERTA_x000a__x000a_Seguimiento realizado el  08/05/2020_x000a_La dependencia no aporto evidencia._x000a__x000a_SEGUIMIENTO REALIZADO EL 07/04/2020_x000a_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_x000a_Se anexa: 1. Copia de la base de contratación 2017, 2. Copia de la base de contratación 2018, 3. Pantallazos de procesos contractuales extraídos de la plataforma SECOP I , 4. Plan de trabajo propuesto, 5. Actas de avance del plan de trabajo, 6. Resolución 3564 de 2015 _x000a__x000a_Se evidencia un avance en la consecución de la meta, los pantallazos de contratos escogidos al azar, donde consta la corrección, actualización, organización cronológica y archivo de los procesos contractuales – prestación de servicios comprendidos entre los años 2017 Y 2018._x000a__x000a_La OCI, efectivamente evidencia  avance en la gestión de la Dirección, sin embargo no se puede dar por cerrada hasta tanto no se actualicen la totalidad de los contratos en la Plataforma , debido al deber legal que se tienes de contra con la información publicada ._x000a_CONCLUSION ACCION ABIERTA_x000a__x000a_Indicador:  N° total de informes Publicados/N° total de Contratos Secop I_x000a__x000a_Conclusión: Teniendo en cuenta que se desarrolló la acción propuesta, se evidencia un avance en la consecución del cumplimiento del respectivo indicador atacando la causa raíz del hallazgo.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Seguimiento realizado el 10/02/2020, realizado entre la doctora Diana PAredes de la Dirección de Contratación y Deicy Beltrán de la OCI ._x000a_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n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_x000a_Se aporta como evidencia Plan de Trabajo formulado e implementado y actas de seguimiento trimestral correspondiente a los meses de marzo, junio, septiembre y noviembre_x000a_Indicador: N° total de informes Publicados/N° total de Contratos Secop I_x000a_Conclusión: Se evidencia la realización del  Plan  de Trabajo mensual con el objeto de publicar la totalidad de los informes de ejecución en Secop I, es importante indicar la gestión y avances realizados por la dependencia, al poner en marcha el plan de trabajo sin llegar a demostrar el cumplimiento total de la acción, al no tener claro el parámetro de los documentos pendientes de publicar en SECOP I, más si tenemos en cuenta lo dinámico del tema y que el mismo depende de la información que sea remitida oportunamente por los supervisores. _x000a_Adicionalmente, se evidencia que la acción  115 de 2018,  hace referencia al mismo tema y que la misma fue reprogramada , se sugiere revisar a efectos de reprogramar o ubicarlas.   _x000a_Recomendación: ACCION ABIERTA   Y FECHA DE VENCIMIENTO CUMPLIDA, se sugiere reprogramación ó unificación.   _x000a__x000a_Seguimiento realizado el 02/01/2020_x000a_Acción en ejecución _x000a_Seguimiento realizado el 06/12/2019_x000a_Acción en ejecución "/>
    <s v="CERRADA"/>
    <n v="1"/>
    <n v="0"/>
  </r>
  <r>
    <s v="004-2020"/>
    <n v="1"/>
    <x v="4"/>
    <s v="GESTIÓN JURÍDICA"/>
    <x v="6"/>
    <d v="2019-10-03T00:00:00"/>
    <x v="7"/>
    <s v="Manipulacion de la informacion publica que favorezca intereses particulares o beneficie a terceros"/>
    <s v="Falta de rigurosidad en la gestión documental de los expedientes contractuales"/>
    <s v="REVISAR Y ORGANIZAR LOS EXPEDIENTES CONTRACTUALES MENCIONADOS EN EL INFORME DE AUDITORIA"/>
    <s v="Acción Correctiva"/>
    <s v="(NUMERO DE EXPEDIENTES REVISADOS Y ORGANIZADOS / NUMERO DE EXPEDIENTES IDENTIFICADOS EN EL HALLAZGO) * 100"/>
    <n v="1"/>
    <s v="SUBSECRETARÍA DE GESTIÓN JURÍDICA"/>
    <s v="DIRECCIÓN DE CONTRATACIÓN"/>
    <s v="DIRECTOR (A)  DE CONTRATACION "/>
    <d v="2019-12-30T00:00:00"/>
    <d v="2020-03-31T00:00:00"/>
    <d v="2021-01-08T00:00:00"/>
    <s v="Guillermo Delgadillo "/>
    <s v="Seguimiento realizado 8/01/2021_x000a_de acuerdo con el seguimeinto aleatorio de los expedientes 2019326, 2019784, 20191341, 20181560, 2018360, 20181915, 20182116, los responsables subsanaron las observaciones evidenciadas por la OCI, achora bien, con respecto a  la organizacion de los expedientes estos no se encontraron de forma cronologica, por lo cual en el Comité Interno de Archivo (CIA)– Sesión Ordinaria No 02 del 16/02/20, se socializo el tema, apruobando por parte del Comite, que los expedientes se organicen de acuerdo con el Principio de procedencia y orden original para no afectar la foliación y las hojas de control. Por consiguiente se cumplio con la accion propuesta sobre la muestra seleccionada, por lo cual se cierra la misma._x000a_CONCLUSION: ACCION CERRADA_x000a__x000a_Seguimiento realizado 9/11/2020, se llevo a cabo mesa de trabajo el 4/11/2020, en la cual se establecio que se verificaria aleatoriamente expedientes, los cuales se escogen de las base de datos sumistrada para 2019-2018, para lo cual los responsables escanearon _x000a_2019326, 2019784, 20191341, 20181560, 2018360, 20181915, 20182116, los cuales presentaron inconsistencias con la informacion, no obstante de la muestra seleccionada el expediente 2018191 se encuentra debidamente escaneado y ordenado. Por lo anterio la accion no se cierra._x000a_CONCLUSION: ACCION ABIERTA _x000a_ _x000a__x000a_Seguimiento realizado el 07/10/2020. _x000a_Dada la coyuntura del COVID.19, la evidencia que soporta el cumplimiento de la acción, queda pendiente de revisión por parte de la OCI  en las instalaciones de la SDM._x000a_CONCLUSION: ACCION ABIERTA _x000a__x000a_Seguimiento realizado el 08/09/2020. _x000a_Dada la coyuntura del COVID.19, la evidencia que soporta el cumplimiento de la acción, queda pendiente de revisión por parte de la OCI  en las instalaciones de la SDM._x000a_CONCLUSION: ACCION ABIERTA _x000a__x000a_Seguimiento realizado el 10/08/2020_x000a_Dada la coyuntura del COVID.19, la evidencia que soporta el cumplimiento de la acción, queda pendiente de revisión por parte de la OCI  en las instalaciones de la SDM._x000a_ACCION ABIERTA_x000a__x000a_Seguimiento realizado el 07/07/2020_x000a_Dada la coyuntura del COVID.19, la evidencia que soporta el cumplimiento de la acción, queda pendiente de revisión por parte de la OCI  en las instalaciones de la SDM._x000a_ACCION ABIERTA_x000a__x000a_Seguimiento realizado el 08/06/2020_x000a_Dada la coyuntura del COVID.19, la evidencia que soporta el cumplimiento de la acción, queda pendiente de revisión por parte de la OCI  en las instalaciones de la SDMA._x000a_ACCION ABIERTA_x000a__x000a_Seguimiento realizado el 08/05/2020_x000a_Dada la coyuntura del COVID.19, la evidencia que soporta el cumplimiento de la acción, queda pendiente de revisión por parte de la OCI  en las instalaciones de la SDM._x000a_SEGUIMIENTO REALIZADO EL 07/04/2020_x000a_La dependencia  manifiesta que las carpetas contractuales organizadas, Treinta y un (31) reportaron observaciones, por lo cual se procedió a corregir, actualizar, completar, organizar y archivar por el área de archivo de la Subsecretaría de Gestión Jurídica las carpetas , teniendo en cuenta las indicaciones reportadas para cada caso.  _x000a_La dependencia  solicita reprogramación para finalizar con el cumplimiento del respectivo indicador atacando la causa raíz del hallazgo._x000a_La OCI, considera que para poder  verificar el cumplimiento de la acción se deben revisar en físico las carpetas,  y así determinar su actualización, organización, clasificación documental y archivo de estas, tal y cómo lo indicó la dependencia, en consecuencia hasta que no se pueda realizar revisión in situ  no se podrá dar por cerrado el hallazgo.  _x000a_Finalmente es importante señalarle a la dependencia que no se requiere reprogramar la acción. _x000a_CONCLUSION: La acción continúa abierta  hasta tanto no se pueda verificar las carpetas contractuales. _x000a__x000a__x000a_REVISAR Y ORGANIZAR LOS EXPEDIENTES CONTRACTUALES MENCIONADOS EN EL INFORME DE AUDITORIA_x000a_SEGUIMIENTO REALIZADO EL 09/03/2020_x000a_Acción en ejecución "/>
    <s v="CERRADA"/>
    <n v="0"/>
    <n v="0"/>
  </r>
  <r>
    <s v="005-2020"/>
    <n v="2"/>
    <x v="4"/>
    <s v="GESTIÓN JURÍDICA"/>
    <x v="6"/>
    <d v="2019-10-03T00:00:00"/>
    <x v="8"/>
    <s v="Inadecuada gestión contractual, incluida la celebración indebida de contratos, para favorecimiento propio o de terceros."/>
    <s v="Falta verificación oportuna de la información que se encuentra publicada o que en su defecto se solicita publicar en la página Web de la entidad según lo establecido en la resolución 3564."/>
    <s v="Depurar, Actualizar y Publicar la Información contractual en la plataforma contratación a la vista años 2019-2020, atendiendo los criterios establecidos en el acta 01 de 2019 del   Comité Distrital de Apoyo a la Contratación"/>
    <s v="Acción Correctiva"/>
    <s v="Información Publicada// Información a actualizar "/>
    <n v="0.9"/>
    <s v="SUBSECRETARÍA DE GESTIÓN JURÍDICA"/>
    <s v="DIRECCIÓN DE CONTRATACIÓN"/>
    <s v="DIRECTOR (A)  DE CONTRATACION "/>
    <d v="2019-12-30T00:00:00"/>
    <d v="2021-03-31T00:00:00"/>
    <d v="2020-12-07T00:00:00"/>
    <s v="Guillermo Delgadillo "/>
    <s v="Seguimiento realizado el 07/12/2020_x000a_La Dirección de Contratación,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_x000a_ACCIÓN ABIERTA  _x000a__x000a_Seguimiento realizado el 09/11/2020_x000a_La DC reporto como evidencia, el avance de actualizacion en la Plataforma de Contratación a la Vista un total de 1.857 líneas del PAA, al 30 de octubre de 2020, asi como  1.851 contratos que coresponden a un avance del 89.28%. _x000a_Conclusión: Se evidencia avance en el cumplimiento del indicador y la  acción propuesta._x000a_ACCIÓN ABIERTA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ndo establecida para el día 31/12/2020. _x000a_Recomendación: Modificar la fecha de terminación de la acción para el día 31/12/2020._x000a_ACCIÓN ABIERTA  _x000a__x000a_Seguimiento realizado el 08/09/2020. _x000a_La Dirección de COntratación, aporta como evidencia avance en el cumpliminto de la acción._x000a_CONCLUSION ACCION ABIERTA  _x000a__x000a_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avance obtenido en el mes de junio  PAA: 407 líneas, CONTRATOS: 353, remiten pantallazo. SIn embargo es importante recordar a la Dirección   que la acción se encuentra vencida d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irección de Contratación, en cumplimiento de la acción propuesta, envia evidencia del avance obtenido en el mes de mayo  PAA: 152 líneas, CONTRATOS: 89, remiten pantallazo. SIn embargo es importante recordar a la Dirección   que la acción se encuentra vencida de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 _x000a__x000a_Seguimiento realizado el  08/05/2020_x000a_La Dirección de Contratación, en cumplimiento de la acción propuesta, realizó  un plan de trabajo,  con el objeto de realizar el cargue y actualización de la siguiente información:1. PAA; 2. Contratos suscritos.  El plazo para implementar  la labor encomendada se culmina hasta el mes de diciembre de 2020. _x000a_La  OCI,  evidencia gestión por parte de la dependencia, es importante determinar que la acción en la actualidad se encuentra vencida por lo tanto se requiere que la misma sea reprogramada. _x000a_CONCLUSION: Accion abierta y plazo de ejecución vencido. _x000a_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
    <s v="ABIERTA"/>
    <n v="2"/>
    <n v="1"/>
  </r>
  <r>
    <s v="007-2020"/>
    <n v="2"/>
    <x v="4"/>
    <s v="GESTIÓN JURÍDICA"/>
    <x v="7"/>
    <d v="2019-11-13T00:00:00"/>
    <x v="9"/>
    <s v="Desviación en el uso de los bienes y servicios de la entidad con la intención de favorecer intereses propios o de terceros"/>
    <s v="Falta control en la apropiación y aplicación del procedimiento de gestión documetal para la organizacion de los expedientes"/>
    <s v="Revisar y actualizar las actas del comité de conciliacion y los  procesos contenciosos   2019 con los requisitos evidenciados en el informe de auditoria."/>
    <s v="Corrección"/>
    <s v="Actas actualizadas y archivadas conforme a lo establecido en la tabla de retencion documental /Nªtotal de actas 2019_x000a__x000a_Procesos Contenciosos actualizados y Archivados conforme al SIGA/N° Total de Procesos contenciosos 2019"/>
    <n v="1"/>
    <s v="SUBSECRETARÍA DE GESTIÓN JURÍDICA"/>
    <s v="DIRECCION DE REPRESENTACION JUDICIAL"/>
    <s v="DIRECTOR DE REPRESENTACION JUDICIAL"/>
    <d v="2020-02-10T00:00:00"/>
    <d v="2020-12-31T00:00:00"/>
    <d v="2021-01-08T00:00:00"/>
    <s v="Guillermo Delgadillo "/>
    <s v="Seguimiento realizado el 08/01/2021_x000a_Los responsables remitieron 24 citaciones acesiones ordinarias y 4 para la vigencia 2019, asi como, 6 carpetas escaneadas cumpliendo con los criterios de  TRD, con las actas de los Comites de Conciliacion vigencia 2019 en 1179 folios. Asi como los procesos contenciosos identificados, para lo cual se corregieron los expedientes._x000a_Por lo anterior, los responsables cumplieron con la accion propuesta, por lo cual se cierra la misma._x000a_CONCLUSION: ACCION CERRADA_x000a__x000a_Seguimiento realizado el 07/10/2020_x000a_La Direción de Representación Judicial, mediante memorando SDM-SGJ-DRJ- 153124 -2020, solicita la reprogramación de la acción. La OCI mediante radicado SDM- OCI- 154407 DE 2020, considera viable la reprogramación, quedando establecida para el día 31/12/2020. _x000a_Recomendación: Modificar la fecha de terminación de la acción para el día 31/12/2020._x000a_ACCIÓN ABIERTA    _x000a__x000a_Seguimiento realizado el 08/09/2020. _x000a_Acción en ejecución _x000a_CONCLUSION: ACCION ABIERTA _x000a__x000a_Seguimiento realizado el 10/08/2020_x000a__x000a_La Dirección  mediante radicado SGJ-DRJ- 113429 -2020, solicita la reprogramación del hallazgo  007-2020 _x000a_La Oficina de COntrol Interno, mediante radicado SDM- OCI-113980 -2020,  considera que  es viable la reprogramación teniendo en cuenta la imposibilidad de aportar las evidencias de cumplimento por encontrarnos en emergencia sanitaria y la cuarentena estricta de la localidad donde se encuentra ubicada la SDM.  se procederá a determinar que la fecha de cumplimento queda para el día 30/09/2020 _x000a_REPROGRAMADA- ACCION ABIERTA_x000a__x000a_Seguimiento realizado el 07/07/2020_x000a_Acción en ejecución. _x000a__x000a_Seguimiento realizado el 08/06/2020_x000a_Acción en ejecución. _x000a__x000a_Seguimiento realizado el  08/05/2020_x000a_La dependencia no aporto evidencia._x000a__x000a_SEGUIMIENTO REALIZADO EL 07/04/2020_x000a_Acción en ejecución. _x000a__x000a__x000a_SEGUIMIENTO REALIZADO EL 09/03/2020_x000a_Acción en ejecución "/>
    <s v="CERRADA"/>
    <n v="2"/>
    <n v="0"/>
  </r>
  <r>
    <s v="008-2020"/>
    <n v="1"/>
    <x v="4"/>
    <s v="GESTIÓN JURÍDICA"/>
    <x v="7"/>
    <d v="2019-11-13T00:00:00"/>
    <x v="10"/>
    <s v="Desviación en el uso de los bienes y servicios de la entidad con la intención de favorecer intereses propios o de terceros"/>
    <s v="Falta control y seguimiento a las funciones del Comité de Conciliación según lo establecido por la normatividad vigente."/>
    <s v="REVISAR, ACTUALIZAR  Y PUBLICAR  EN EL SIGD LOS REQUISITOS EVIDENCIADOS  EN EL INFORME DE AUDITORIA  CADA VEZ QUE SE REQUIERA. "/>
    <s v="Acción Correctiva"/>
    <s v="DOCUMENTOS REVISADOS,ACTUALIZADOS Y PUBLICADOS EN EL SISTEMA INTEGRADO DE GESTION DISTRITAL"/>
    <n v="1"/>
    <s v="SUBSECRETARÍA DE GESTIÓN JURÍDICA"/>
    <s v="DIRECCION DE REPRESENTACION JUDICIAL"/>
    <s v="DIRECTOR DE REPRESENTACION JUDICIAL"/>
    <d v="2020-02-10T00:00:00"/>
    <d v="2020-12-31T00:00:00"/>
    <d v="2021-01-08T00:00:00"/>
    <s v="Guillermo Delgadillo "/>
    <s v="Seguimiento realizado el 08/01/2021_x000a_La DRJ, remitio Acta 020 del 23 de octubre 2020 en la cual se aprobó los planes de acción presentados por la Dirección de Gestión de Cobro, y por la Subdirección de Contravenciones del 11/12/20, los cuales se publicaron en la intranet, asi mismo, se encuetran en ejeucion para el cumplimiento de los indicadore spropuestos. _x000a_Se evidencio cumplimiento en la acción y el indicador, en consecuencia  se cierra la Acción._x000a_CONCLUSION. ACCION CERRADA_x000a__x000a__x000a_Seguimiento realizado el 09/11/2020_x000a_La Dirección de Representación Judicial adjunto Acta 020 del 23 de octubre 2020, en   donde se aprobó por parte del comité  los planes de acción presentados tanto por la Dirección de Gestión de Cobro y por la Subdirección de Contravenciones, donde se identifican causas, subcausas, acciones, resultados esperados, indicadores, responsables, recursos y medios de divulgación, atendiendo los lineamientos propuestos para tal fin y teniendo en cuenta las normas distritales establecidas._x000a_Para lo cual allegaron los planes de acción que evidencian indicadores de gestión para la prevención del daño antijurídico y presentación política del daño antijurídico._x000a_Conclusión: Se evidencia avance en el cumplimiento del indicador y la  acción _x000a_ACCION ABIERTA _x000a__x000a_Seguimiento realizado el 07/10/2020_x000a_La Direción de Representación Judicial, mediante memorando SDM-SGJ-DRJ- 145280 -2020, solicita la reprogramación de la acción. La OCI mediante radicado SDM- OCI- 148312 DE 2020, considera viable la reprogramación, quedando establecida para el día 31/12/2020. _x000a_Recomendación: Modificar la fecha de terminación de la acción para el día 31/12/2020._x000a_ACCIÓN ABIERTA    _x000a__x000a_Seguimiento realizado el 08/09/2020. _x000a_Acción en ejecución _x000a_CONCLUSION: ACCION ABIERTA _x000a__x000a_Seguimiento realizado el 10/08/2020_x000a_La Dirección  mediante radicado SGJ-DRJ- 116035 -2020, solicita la reprogramación del hallazgo  008-2020 acción 1_x000a_La Oficina de COntrol Interno, mediante radicado SDM- OCI-116870 -2020, considera que  es viable la reprogramación teniendo en que el cumplimiento de la misma se supedita a la publicación del POA, en ese orden de ideas, se procederá a determinar que la fecha de cumplimento queda para el día 30/09/2020 _x000a_REPROGRAMADA- ACCION ABIERTA_x000a__x000a_Seguimiento realizado el 07/07/2020_x000a_La Dirección de Representación JUdicial, en cumplimiento de la acción propuesta,  Para dar cumplimiento a lo establecido en el Decreto 1069 de 2015 numeral 2.2.4.3.1.2.7 (Indicador de Gestión la prevención del daño antijurídico será considerada como un indicador de gestión y con fundamento en él se asignarán las responsabilidades en el interior de cada entidad), creo una meta dentro de su poa de Gestión la cual es:“Lograr una efectiva participación en los procesos judiciales  y extrajudiciales en los que la SDM interviene, con el fin de garantizar la defensa de los intereses institucionales en las acciones notificadas”, el cual está pendiente de publicación teniendo en cuenta que la presente actualización forma parte de los nuevos poa de Gestión e inversión de la entidad a razón del nuevo plan de desarrollo. _x000a_La  OCI,  evidencia gestión por parte de la dependencia, es importante determinar que la acción vencera el 31 de JUlio,  por lanalizar la viabilidad ,  que la misma sea reprogramada. _x000a_Conclusión: Se evidencia avance en el cumplimiento del indicador y la  acción propuesta._x000a__x000a_Seguimiento realizado el 08/06/2020_x000a_Acción en ejecución. _x000a__x000a_Seguimiento realizado el  08/05/2020_x000a_La dependencia no aporto evidencia._x000a__x000a_SEGUIMIENTO REALIZADO EL 07/04/2020_x000a_Se aporta como evidencia de la gestión realizada por la Dirección de Representación Judicial el  MANUAL DE ADOPCIÓN DE POLÍTICAS DE PREVENCIÓN DEL DAÑO ANTIJURÍDICO en cumplimiento a lo establecido en el Decreto 1069 DE 2015 articulo 2.2.4.3.1.2.5 NUMERAL 1 “Formular y ejecutar políticas de prevención del daño antijurídico”, el cual se encuentra publicado en la Intranet desde el 26 de diciembre de 2019 ._x000a_La dependencia presenta  avance en el cumplimiento del indicador y la  acción propuesta., toda vez que hace falta la evidencia relacionada con el cumplimiento de lo normado en  2.2.4.3.1.2.7.; Decreto 839 de 2018 (artículo 16 y 19); Resolución 104 de 2018, expedida por la Secretaria Jurídica, articulo 41 Resolución 058 de 2019, expedida por la SDM, Articulo 12._x000a_CONCLUSION : ACCION ABIERTA_x000a__x000a_SEGUIMIENTO REALIZADO EL 09/03/2020_x000a_Acción en ejecución "/>
    <s v="CERRADA"/>
    <n v="2"/>
    <n v="0"/>
  </r>
  <r>
    <s v="008-2020"/>
    <n v="2"/>
    <x v="4"/>
    <s v="GESTIÓN JURÍDICA"/>
    <x v="7"/>
    <d v="2019-11-13T00:00:00"/>
    <x v="10"/>
    <s v="Desviación en el uso de los bienes y servicios de la entidad con la intención de favorecer intereses propios o de terceros"/>
    <s v="Falta control y seguimiento a las funciones del Comité de Conciliación según lo establecido por la normatividad vigente."/>
    <s v="Seguimiento semestral a las politicas de prevencion del daño antijuridico con los abogados de procesos contenciosos administrativos con el fin de evaluar el % de fallos favorables en contra de la SDM."/>
    <s v="Acción Correctiva"/>
    <s v="Seguimientos realizados/ Seguimientos Programados "/>
    <n v="2"/>
    <s v="SUBSECRETARÍA DE GESTIÓN JURÍDICA"/>
    <s v="DIRECCION DE REPRESENTACION JUDICIAL"/>
    <s v="DIRECTOR DE REPRESENTACION JUDICIAL"/>
    <d v="2020-02-10T00:00:00"/>
    <d v="2020-12-31T00:00:00"/>
    <d v="2021-01-08T00:00:00"/>
    <s v="Guillermo Delgadillo "/>
    <s v="Seguimiento realizado el 08/01/2021_x000a_La Dirección de Representación Judicial, aporta cómo evidencia de  cumplimiento del indicador propuesto,  mesa de trabajo de manera virtual, realizada  el día 18 de diciembre de 2020 con con los “coordinadores” de la Dirección de Representación Judicial, donde se trataron los siguientes temas: 1. Seguimiento a las políticas de prevención del daño antijurídico con los abogados de procesos contenciosos administrativos con el fin de evaluar el % de fallos favorables en contra de la SDM. _x000a_2. Actualización Matriz de Cumplimiento Legal. En esta mesa establecieron compromisos para cumplimiento por parte de los coordinadores. Asi las cosas, los responsables cumplieron con la accion propuetsa asi como, con el indicador, por lo tanto se cierra la accion._x000a_CONCLUSION: ACCION CERRADA_x000a__x000a_Seguimiento realizado el 07/10/2020. _x000a_Accion en ejecución.   _x000a_CONCLUSION: ACCION ABIERTA _x000a__x000a_Seguimiento realizado el 08/09/2020. _x000a_Acción en ejecución _x000a_CONCLUSION: ACCION ABIERTA _x000a__x000a_Seguimiento realizado el 10/08/2020_x000a_La Dirección de Representación Judicial, aporta cómo evidencia de  cumplimiento del indicador propuesto,  mesa de trabajo de manera virtual, realizada  el día 27 de julio de 2020 con los funcionarios de la Dirección de Representación Judicial, donde se trataron los siguientes temas_x000a_1. Verificación en el Siproj de los aspectos evidenciados en la no conformidad No 1:   2017-2019 de acuerdo a los lineamientos establecidos en el instructivo de Representación Judicial_x000a_2. Verificación de la existencia de sentencias condenatorias que se encuentren pendientes de pago, o, pendientes de presentar ante el Comité de Conciliación y Defensa Judicial, para determinar la procedencia o no de la acción de repetición._x000a_3. Verificación de la actualización de la matriz de cumplimiento de las normas vigentes asociadas a la Dirección de Representación Judicial._x000a_4. Seguimiento semestral a las políticas de prevención del daño antijurídico con los abogados de procesos contenciosos administrativos con el fin de evaluar el % de fallos favorables en contra de la SDM._x000a__x000a_Conclusión: Se evidencia avance en el cumplimiento del indicador y la  acción propuesta._x000a_ACCION ABIERTA _x000a__x000a__x000a_Seguimiento realizado el 07/07/2020_x000a_Acción en ejecución. _x000a__x000a_Seguimiento realizado el 08/06/2020_x000a_Acción en ejecución. _x000a__x000a_Seguimiento realizado el  08/05/2020_x000a_La Dirección de Representación Judicial, en cumplimiento de la acción propuesta  realizó mesa de trabajo  virtual,  el dia 24 de marzo de 2020, con los abogados Procesos Contenciosos, relacionada con las políticas de prevención del daño antijurídico, temas abordados:1. Socialización de las políticas de prevención del daño antijurídico y adopción de medidas para evitar ocurrencia de hechos que causan daño antijurídico.;2. Actualización del índice de condenas y análisis de casos; 3. Revisión de las causas generadoras de condena contra la Secretaría Distrital de Movilidad;4. Discusión sobre las estrategias de defensa durante las actuaciones procesales; Proposición de correctivos y mitigación de consecuencias._x000a_Evidencia aportada. Lista de asistencia y acta de reunión._x000a_Conclusión: Se evidencia avance en el cumplimiento del indicador y la acción propuesta._x000a_ACCION ABIERTA_x000a__x000a_SEGUIMIENTO REALIZADO EL 07/04/2020_x000a_La dependencia,  adjunta como evidencia de la gestión realizada   el Acta No. 002 del Comité de Conciliación y Defensa Judicial de la Entidad, de fecha 29 de enero de 2020, a través de la cual se aprobó, en el punto de Proposiciones y varios, la: &quot;Presentación de los informes de que tratan los artículos 2.2.4.3.1.2.5 y 2.2.4.3.1.2.6 del Decreto Único Reglamentario del Sector Justicia y del Derecho 1069 de 2015: i. Informe de los procesos que cursaron en el segundo semestre del año 2019 para determinar las causas generadoras de los conflictos; el índice de condenas; los tipos de daño por los cuales resulta demandado o condenado; y las deficiencias en las actuaciones administrativas de las entidades, así como las deficiencias de las actuaciones procesales por parte de los apoderados, con el objeto de proponer correctivos&quot;. La evidencia se adjunta como archivo PDF, denominado No. 7_x000a_Conclusión: Se evidencia avance en el cumplimiento del indicador y la  acción propuesta._x000a_ACCION ABIERTA_x000a__x000a_SEGUIMIENTO REALIZADO EL 09/03/2020_x000a_Acción en ejecución "/>
    <s v="CERRADA"/>
    <n v="2"/>
    <n v="0"/>
  </r>
  <r>
    <s v="010-2020"/>
    <n v="2"/>
    <x v="4"/>
    <s v="GESTIÓN JURÍDICA"/>
    <x v="7"/>
    <d v="2019-11-13T00:00:00"/>
    <x v="11"/>
    <s v="Desviación en el uso de los bienes y servicios de la entidad con la intención de favorecer intereses propios o de terceros"/>
    <s v="Falta de control en la documentacion publicada en el Sistema Integrado de Gestion Distrital"/>
    <s v="Revisar y actualizar trimestralmente las normas vigentes asociadas a la Dirección de Representación Judicial en la Matriz de Cumplimiento Legal."/>
    <s v="Acción Correctiva"/>
    <s v="Mesas de trabajo realizadas/mesas de trabajo programadas"/>
    <n v="4"/>
    <s v="SUBSECRETARÍA DE GESTIÓN JURÍDICA"/>
    <s v="DIRECCION DE REPRESENTACION JUDICIAL"/>
    <s v="DIRECTOR DE REPRESENTACION JUDICIAL"/>
    <d v="2020-02-10T00:00:00"/>
    <d v="2020-12-31T00:00:00"/>
    <d v="2021-01-08T00:00:00"/>
    <s v="Guillermo Delgadillo "/>
    <s v="Seguimiento realizado el 08/01/2021. _x000a_Los responsables cumplieron con la acción propuesta y el indicador, toda vez que se llevaron a acabo mesas de trabajo realizada de manera virtual los días: 28 de mayo de 2020, 27 de julio de 2020, 20 de octubre de 2020, y 18 de diciembre de 2020 con los “coordinadores” de la Dirección de Representación Judicial, en esta última se trataron los siguientes temas_x000a_1. Seguimiento a las políticas de prevención del daño antijurídico con los abogados de procesos contenciosos administrativos con el fin de evaluar el % de fallos favorables en contra de la SDM. _x000a_2. Actualización Matriz de Cumplimiento Legal._x000a_Por lo anterior, se evidencia cumplimiento en la acción y el indicador, en consecuencia, se cierra la acción._x000a_CONCLUSION: ACCION CERRADA_x000a__x000a_Seguimiento realizado el 09/11/2020. _x000a_La DRJ realizo mesa de trabajo virtual el 20/10/2020, con la “coordinadora” de tutelas de la Dirección, tratando los siguientes temas:_x000a_1. Verificación del grupo de Tutelas de la Dirección de Representación Judicial de la Secretaria de Movilidad para confrontar la actualización al sistema SIPROJ-WEB conforme al sistema de Consulta de Procesos de la Rama Judicial. _x000a_2. Revisión de la organización documental, incorporación de modelos de Tutelas INTRANET._x000a_ 3. Actualización Matriz de Cumplimiento Legal._x000a_Estableciendo compromidos._x000a_Conclusión: Se evidencia avance en el cumplimiento del indicador y la  acción propuesta._x000a_ACCION ABIERTA _x000a__x000a__x000a_Seguimiento realizado el 07/10/2020. _x000a_Accion en ejecución.   _x000a_CONCLUSION: ACCION ABIERTA _x000a__x000a_Seguimiento realizado el 08/09/2020. _x000a_Acción en ejecución _x000a_CONCLUSION: ACCION ABIERTA _x000a__x000a_Seguimiento realizado el 10/08/2020_x000a_La Dirección de Representación Judicial, aporta cómo evidencia de  cumplimiento del indicador propuesto,mesa de trabajo de manera virtual, realizada  el día 27 de julio de 2020 con los funcionarios de la Dirección de Representación Judicial, donde se trataron los siguientes temas_x000a_1. Verificación en el Siproj de los aspectos evidenciados en la no conformidad No 1:   2017-2019 de acuerdo a los lineamientos establecidos en el instructivo de Representación Judicial_x000a_2. Verificación de la existencia de sentencias condenatorias que se encuentren pendientes de pago, o, pendientes de presentar ante el Comité de Conciliación y Defensa Judicial, para determinar la procedencia o no de la acción de repetición._x000a_3. Verificación de la actualización de la matriz de cumplimiento de las normas vigentes asociadas a la Dirección de Representación Judicial._x000a_4. Seguimiento semestral a las políticas de prevención del daño antijurídico con los abogados de procesos contenciosos administrativos con el fin de evaluar el % de fallos favorables en contra de la SDM._x000a_Conclusión: Se evidencia avance en el cumplimiento del indicador y la  acción propuesta._x000a_ACCION ABIERTA _x000a__x000a_Seguimiento realizado el 07/07/2020_x000a_La Dirección de Representación JUdicial, en cumplimiento de la acción propuesta,  aporta como evidencia de la Gestión ejecutada convocatoria, lista de asistencia y acta de reunión de la mesa de trabajo realizada de manera virtual el día 28 de mayo de 2020 con los abogados Procesos Contenciosos, relacionada con el cumplimiento de objetivos contractuales allí se trataron, entre otros temas, las normas vigentes asociadas a la Dirección de Representación Judicial, evidenciando que en la Matriz de cumplimiento faltaban algunas,  solicitando mediante correo del 05 de junuo a la Dirección de Normatividad y Conceptos la actualización de las mismas, se aporta como evidencia correo remitido y matriz ._x000a_Conclusión: Se evidencia avance en el cumplimiento del indicador y la acción propuesta. _x000a_ACCION ABIERTA_x000a__x000a_Seguimiento realizado el 08/06/2020_x000a_Acción en ejecución. _x000a__x000a_Seguimiento realizado el  08/05/2020_x000a_La dependencia no aporto evidencia._x000a__x000a_SEGUIMIENTO REALIZADO EL 07/04/2020_x000a_Acción en ejecución. _x000a__x000a_SEGUIMIENTO REALIZADO EL 09/03/2020_x000a_Acción en ejecución "/>
    <s v="CERRADA"/>
    <n v="0"/>
    <n v="0"/>
  </r>
</pivotCacheRecords>
</file>

<file path=xl/pivotCache/pivotCacheRecords2.xml><?xml version="1.0" encoding="utf-8"?>
<pivotCacheRecords xmlns="http://schemas.openxmlformats.org/spreadsheetml/2006/main" xmlns:r="http://schemas.openxmlformats.org/officeDocument/2006/relationships" count="86">
  <r>
    <s v="31-2016"/>
    <n v="3"/>
    <n v="2016"/>
    <s v="GESTIÓN ADMINISTRATIVA"/>
    <x v="0"/>
    <d v="2015-02-10T00:00:00"/>
    <s v="La Secretaría Distrital de Movilidad a la fecha no cuenta con un Programa de Gestión Documental (PGD), con la estructura e instancias de aprobación como lo establece el Decreto 2609 de 2012._x000a__x000a_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quot;entrega de Tabla de Retención y Tabla de Valoración Documental&quot; en el que se comprometió a presentarlas ante el Consejo Distrital de Archivos el 30 de agosto de 2014 y las Tablas de Valoración Documental en el mes de diciembre de 2015._x000a__x000a_Adicionalmente está pendiente la elaboración del Plan Institucional de Archivos -PINAR- de la Secretaría Distrital de Movilidad."/>
    <s v="Debilidades en el seguimiento de actividades al interior del proceso"/>
    <s v="Posible desconocimiento de normas, en particular, el Decreto 2609 de 2012 y el Acuerdo 04 de 2013 del Archivo General de la Nación._x000a__x000a_Posibles deficiencias en la Planeación de la Gestión Documental."/>
    <s v="Elaboración y aprobación de las Tablas de Valoración Documental por parte del Comité Interno de Archivo de la SDM y presentación ante el Consejo Distrital de Archivos para su convalidación."/>
    <s v="Acción Correctiva"/>
    <s v="TVD elaboradas, aprobadas y presentadas al Consejo Distrital de Archivos."/>
    <s v="TVD elaboradas, aprobadas y presentadas al Consejo Distrital de Archivos."/>
    <x v="0"/>
    <x v="0"/>
    <s v="Sonia Mireya Alfonso Muñoz"/>
    <d v="2016-09-01T00:00:00"/>
    <x v="0"/>
    <d v="2021-01-04T00:00:00"/>
    <s v="María Janneth Romero M"/>
    <s v="04/01/2021: Seguimiento realizado por Marìa Janneth Romero  M._x000a__x000a_De acuerdo a los argumentos expuestos a través del radicado SA 20206122060253 y teniendo en cuenta que los soportes aportados por el proceso en este ejercicio permiten validar la ejecución integral de la acción formulada:_x000a_*Acta Comité de Archivo con la aprobación de las TVD_x000a_*Paquete de las TVD _x000a_    ** Carpeta Fichas FONDATT: 24 documentos word;_x000a_    ** Carpeta TVD FONDATT PERIODO I:  Subcarpetas  Actos Administrativos, CCD FONDAT PERIODO I; FUID FONDATT PERIODO I; ORGANIGRAMA; Y TVD FONDATT PERIODO I_x000a_     ** Carpeta TVD FONDATT PERIODO II: Subcarpetas Actos Administrativos, CCD FONDAT PERIODO II; FUID FONDATT PERIODO II;  TVD FONDATT PERIODO II_x000a_     ** Excel  Cuadro evolución organica funcional FONDATT_x000a_     ** Historia Institucional TVD FONDATT_x000a_     ** Memoría Descriptiva TVD FONDATT_x000a_     ** 9 Documentos PDF TVD _x000a_* Oficio Remisorio al Archivo de Bogotá para inicio proceso de convalidación_x000a__x000a_Se procede a realizar el cierre de la misma y excluirla del PMP; situación que se verá reflejada en el consolidado a publicar correspondiente al corte de diciembre._x000a__x000a_19/10/2020:  Seguimiento realizado por María Janneth Romero M_x000a__x000a_De conformidad con la evidencia aportada  se actualiza el nivel de avance de ejecución de esta acción así:_x000a_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la evidencia del levantamiento del inventario del FDA correspondiente a 42.322 cajas y se hace aclaración del ajuste respecto a las inicialmente inventariadas (45.000); documento INFORME DE AVANCE DEL 23 DE JUNIO AL 23 DE JULIO: ELABORACIÓN DE LAS TABLAS DE VALORACIÓN DOCUMENTAL DE LA SECRETARÍA DISTRITAL DE MOVILIDAD – ETAPA 1, con lo cual su nivel de ejecución es del 100%  _x000a_4. Elaboración de la Tabla de Valoración Documental (Valoración). Teniendo en cuen cuenta que se culminaron las etapas previas para ejecutar esta fase, el proceso aporta como evidencia de la gestión adelantada:_x000a_* Actas de las mesas técnicas de trabajo realizadas con el Archivo Distrital cuyo objetivo fue la revisión de la Historia Institucional de la entidad (04 y 18/09/2020)_x000a_* Cuadro de Clasificación Documental, FUID, TVD de la Dirección Ejecutiva, División de Contratos y Unidad Financiera, asi como la reseña de FONDATT,  las fichas de valoriación documental de libros contables, ordenes de compra, propuestas licitaciones públicas y resoluciones._x000a__x000a_Se recomienda mantener el monitoreo sobre la ejecución de la acción, considerando que la misma vence en diciembre de la actual vigencia, por lo que debe garantizarse el cumplimiento integral de la misma._x000a_______________x000a_04/09/2020:  Seguimiento realizado por María Janneth Romero M_x000a__x000a_Teniendo en cuenta el resultado del seguimiento llevado a cabo el 08/07/2020 y que la actividad 3. Levantamiento Inventario Estado Natural, se encuentra articulada con la ejecución de la acción 36-2016, sobre la cual se aportan las evidencias de su cumplimiento y se evalua como cerrada en el presente seguimiento, se actualiza el nivel de avance de ejecución de esta acción así:_x000a_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la evidencia del levantamiento del inventario del FDA correspondiente a 42.322 cajas y se hace aclaración del ajuste respecto a las inicialmente inventariadas (45.000); documento INFORME DE AVANCE DEL 23 DE JUNIO AL 23 DE JULIO: ELABORACIÓN DE LAS TABLAS DE VALORACIÓN DOCUMENTAL DE LA SECRETARÍA DISTRITAL DE MOVILIDAD – ETAPA 1, con lo cual su nivel de ejecución es del 100%  _x000a_4. Elaboración de la Tabla de Valoración Documental (Valoración). Pendiente hasta la culminación de las etapas anteriores. Nivel de ejecución 0%_x000a__x000a_Avance de ejecución 75%: _x000a_____________________x000a_08/07/2020: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La evidencia aportada no permite evaluar el avance respecto a la  ELABORACIÓN DE LAS TABLAS DE VALORACIÓN DOCUMENTAL DE LA SDM - ETAPA 1. Si bien la situación relacionada con el aislamiento preventivo obligatorio decretado por el gobierno nacional a raíz de la emergencia sanitara, repertue directamente sobre el avance de esta actividad y que la Subdirección Administrativa en el documento de monitoreo entregado para el presente informe  precisa que esta actividad sera retomada a partir del mes de julio; en el Informe Avance Semanal 08 al 12 de Junio se indica que se llevo a cabo el control de calidad y verificación de los archivos normalizados por el grupo, no obstante no se sidentifica de manera clara si esta gestión se realizo  sobre el total de cajas pendiente aun de levantamiento de inventario del FDA (3,399).  Teniendo en cuenta lo  anferiormente expuesto se mantiene el nivel de ejecución indicado en el seguimiento anterior, el cual preciso: &quot;De conformidad con el documento referenciado, el total de cajas con levantamiento de inventario del FDA corresponde a 41.601 del total de las 45,000 equivalente a un nivel de ejecución del 92%.&quot;_x000a_4. Elaboración de la Tabla de Valoración Documental (Valoración). Pendiente hasta la culminación de las etapas anteriores. Nivel de ejecución 0%_x000a__x000a_Avance de ejecución 73%: _x000a__x000a_Se aporta como evidencia acta del 23/06/2020 de la mesa de trabajo realizada con el Archivo de Bogota relacionadas con el avance de la revisión de las 3 historias institucionales (Secretaría de Tránsito y Transporte, Fondo Rotatorio de Seguridad Vial del Departamento Administrativo de Tránsito y Transporte –FONDATT y el Fondo Rotatorio de Seguridad Vial del Departamento Administrativo de Transito y Trasporte-FONDATT en Liquidación)_x000a__________________x000a_06/04/2020: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los INFORMES DE AVANCE ELABORACIÓN DE LAS TABLAS DE VALORACIÓN DOCUMENTAL DE LA SDM - ETAPA 1  del I T 2020. Estos documentos indican que el FDA de la Secretaria está compuesto por 45,000 cajas que equivalen a 11,250 Metros Lineales (Estos valores variaron respecto a las mediciones anteriores por cuanto se identificaron 3 cajas adicionales del FDA). La ejecución se realizó con la rotulacion, movimiento y cambio de las unidades de conservación, normalización de inventarios documentales, control de calidad y traslado de unidades de conservación . De conformidad con el documento referenciado, el total de cajas con levantamiento de inventario del FDA corresponde a 41.601 del total de las 45,000 equivalente a un nivel de ejecución del 92%._x000a_4. Elaboración de la Tabla de Valoración Documental (Valoración). Pendiente hasta la culminación de las etapas anteriores. Nivel de ejecución 0%_x000a__x000a_Avance de ejecución 73%: _x000a__x000a_Se aporta como evidencia las actas de las mesas tecnicas con el Archivo de Bogotá, documento excel evolutivos FDA SDM 17 03 2020 y archivos de reseñas DATT, FONDATT, STT entre otros._x000a__x000a__________________x000a_13/01/2020: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los INFORMES DE AVANCE ELABORACIÓN DE LAS TABLAS DE VALORACIÓN DOCUMENTAL DE LA SDM - ETAPA 1  del IV T 2019. Estos documentos indican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_x000a_4. Elaboración de la Tabla de Valoración Documental (Valoración). Pendiente hasta la culminación de las etapas anteriores. Nivel de ejecución 0%_x000a__x000a_Avance de ejecución 69,33%: _x000a__x000a_De conformidad con lo anteriormente expuesto y teniendo en cuenta que esta acción se vence en Diciembre de 2020 y que se ha reprogramado hasta por cinco ocasiones, se mantiene la recomendación a la Subdirección Administrativa de adelantar la gestión pertinente, de tal manera que se de cumplimiento estricto dentro del nuevo plazo establecido._x000a_________________________________________________x000a_08/01/2020: De conformidad con los argumentos expuestos por la Subdirección Administrativa en su radicado SDM-SA-279838-2019, al avance realizado a la fecha establecida como finalización de la misma (30/12/2019) y a la aclaración realizada por la Profesional Especializada responsable de la información, la cual precisa que la fecha propuesta de reformulación es 15/12/2020, se atiende positivamente la solicitud de reprogramación y se realiza el correspondiente ajuste en el PMP consolidado del mes de Diciembre._x000a__x000a_De acuerdo a lo anteriormente expuesto y teniendo en cuenta que es la quinta reprogramación de  esta acción se recomienda a la Subdirección Administrativa adelantar la gestión pertinente, de tal manera que se de cumplimiento estricto dentro del nuevo plazo establecido._x000a________________________________________________x000a__x000a_18/12/2019:  Seguimiento realizado por María Janneth Romero M_x000a_Si bien se evidencia un importante avance en la gestión adelantada por la entidad para dar cumplimiento a la acción establecida; tal como se ha venido ratificando en las mesas de trabajo de seguimiento al Plan de Mejoramiento Archivístico, la OCI no considera pertinente reformular en los términos propuestos “Elaboración y aprobación de las Tablas de Valoración Documental por parte del Comité Interno de Archivo de la SDM”, lo anterior en razón a que como se plantea la nueva acción, no se estaría subsanando la situación observada como se precisa en la descripción del hallazgo “… &quot;entrega de Tabla de Retención y Tabla de Valoración Documental&quot; en el que se comprometió a presentarlas ante el Consejo Distrital de Archivos el 30 de agosto de 2014”. Por lo anterior la OCI se invita al proceso a revisar la fecha propuesta teniendo en cuenta la completitud de la acción a ejecutar y definirla de manera integral (DD/MM/AAAA)._x000a_____________________________________________x000a_10/10/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_x000a_4. Elaboración de la Tabla de Valoración Documental (Valoración). Pendiente hasta la culminación de las etapas anteriores. Nivel de ejecución 0%_x000a__x000a_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30/12/2019 en todos sus componentes._x000a__x000a_Avance de ejecución 63,38%: _x000a__x000a_De conformidad con lo anteriormente expuesto y teniendo en cuenta que esta acción se vence en Diciembre de 2019 y que se ha reprogramado hasta por cuatro ocasiones, se mantiene la recomendación a la Subdirección Administrativa de adelantar la gestión pertinente, de tal manera que se de cumplimiento estricto dentro del nuevo plazo establecido._x000a_ ______________________________________________________________x000a_08/07/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0 Juni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4,719  del total de las 43,000 equivalente a un nivel de ejecución del 34%._x000a_4. Elaboración de la Tabla de Valoración Documental (Valoración). Pendiente hasta la culminación de las etapas anteriores. Nivel de ejecución 0%_x000a__x000a_Avance de ejecución 58,5%: _x000a__x000a_De conformidad con lo anteriormente expuesto y teniendo en cuenta que esta acción se vence en Diciembre de 2019 y que se ha reprogramado hasta por cuatro ocasiones, se mantiene la recomiendación a la Subdirección Administrativa adelantar la gestión pertinente, de tal manera que se de cumplimiento estricto dentro del nuevo plazo establecido._x000a__x000a__________________________________________________x000a_15/04/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1 Marz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3,332 del total de las 43,000 equivalente a un nivel de ejecución del 31%._x000a_4. Elaboración de la Tabla de Valoración Documental (Valoración). Pendiente hasta la culminación de las etapas anteriores. Nivel de ejecución 0%_x000a__x000a_Avance de ejecución 57,75%: _x000a_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_x000a__________________________________x000a__x000a__x000a_09/01/2019: Seguimiento realizado por María Janneth Romero M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Se aporta como evidencia de la ejecución de esta actividad, el documento HISTORIA INSTITUCIONAL DEL FONDO DOCUMENTAL ACUMULADO DEL SECTOR TRÁNSITO Y TRANSPORTES DE BOGOTA (1,919 - 2009) de fecha 27/11/2018. Nivel de ejecución del 100%_x000a_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3. Levantamiento Inventario Estado Natural: Se aporta como evidencia el documento INFORME DE AVANCE ELABORACIÓN DE LAS TABLAS DE VALORACIÓN DOCUMENTAL DE LA SDM - ETAPA 1 de fecha Diciembre 31 de 2018.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2.000 del total de las 43,000 equivalente a un nivel de ejecución del 27,9%._x000a_4. Elaboración de la Tabla de Valoración Documental (Valoración). Pendiente hasta la culminación de las etapas anteriores. Nivel de ejecución 0%_x000a_Avance de ejecución 57,14%: _x000a_En consideración a la solicitud del proceso y a los argumentos expuestos, se reprograma la acción al 30/12/2019_x000a____________________________x000a_01/11/2018 seguimiento realizado por las profesionales Deicy Astrid Beltrán, Rosa Amparo Quintana y Luz Yamile Aya y atendido por los profesionales de la Subdirección Administrativa (Gustavo Casallas, Doris Nancy Alvis)._x000a_Mediante memorando SDM-SA-233188-2018 del 01 de noviembre de 2018, la dependencia solicita reprogramación de la acción al 30 de diciembre de 2019, señalando &quot;aún restan por el proceso de inventarios unas 32,000 cajas de archivo, lo cual se prevé realizar entre noviembre de 2018 y noviembre de 2019. De manera simultánea se elaborarán a medida del avance del proceso, las tablas de valoración documental para poder presentarlas al comité interno de archivo y remitirlas al Consejo  Distrital de Archivos durante el mes de diciembre de 2019&quot;._x000a__x000a_Una vez revisada por parte del Jefe de la Oficina se aprueba la reprogramación solicitada._x000a__x000a_CONCLUSIÓN: Reprogramar la acción para el día 30 diciembre de 2019.   _x000a__x000a_ ____________________________________________________x000a_11/10/2018: Seguimiento realizado por Luz Yamile Aya Corba_x000a_De acuerdo con lo establecido en el Acuerdo 004 de 2004 del Consejo Directivo del Archivo General de la Nación y la Guía para la Organización del Fondo Documental Acumulado, se evalúa  la ejecución de esta actividad así:_x000a__x000a_Organización de los Fondos Acumulados: _x000a_1.Compilación de Información Institucional:  Adicionalmente a las  estructuras organicofuncionales de la Secretaría de Tránsito y Transporte y la edificación de las estructuras organicofuncionales aportados como evidencia en el primer trimestre de la vigencia, en el segundo trimestre la entidad avanzó en la elaboración del documento de Historia Institucional. Para el tercer trimestre el documento de Historia Institucional se encuentra en complementación y ajustes de acuerdo con las recomendaciones que dejó el Archivo de Bogotá en la mesa de trabajo realizada el18 de julio de 2018.Nivel de ejecución del 67%_x000a__x000a_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_x000a_3. Levantamiento Inventario Estado Natural: Se aporta como evidencia el documento INFORME DE AVANCE ELABORACIÓN DE LAS TABLAS DE VALORACIÓN DOCUMENTAL DE LA SDM - ETAPA 1 de fecha septiembre de 2018. Este documento indica que el FDA de la Secretaria está compuesto por 43,000 cajas que equivalen a 10,500 Metros Lineales. La ejecución se realizó con el levantamiento del Inventario, actividades de rotulación, diligenciamiento del FUID y digitación para un avance en el 3er trimestre de 4.838 cajas ejecución y sumando a la fecha los trimestres 1, 2 y 3 se han elaborado un total de 8.942 cajas de archivo de acuerdo el documento .  lo cual equivale a un nivel de ejecución del 14%._x000a__x000a_4. Elaboración de la Tabla de Valoración Documental (Valoración). Pendiente hasta la culminación de las etapas anteriores. Nivel de ejecución 0%_x000a__x000a_Avance de ejecución 46%: _x000a_*Teniendo en cuenta que la acción se vence el 30/12/2018 se recomienda adelantar la gestión que permita dar cumplimiento en el tiempo establecido._x000a__________________________________________________________x000a_09/07/2018: Seguimiento realizado por María Janneth Romero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 Compilación de Información Institucional:  Adicionalmente a las estructuras organicofuncionales de la  Secretaría de Transito y Transporte y la edificación de las estructuras organicofuncionales aportados como evidencia en el primer trimestre de la vigencia, en el segundo trimestre se avanzó en la elaboración del documento de Historia Institucional, el cual aún esta en proceso de complementación y ajustes. En relación a los anexos (Actos Administrativos) de acuerdo a lo informado por el proceso, el nivel de avance es del 50%. Se aporta como evidencia una muestra de 204 Actos.  Nivel de ejecución del 67% _x000a_2. Diagnóstico: Se aporta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3. Levantamiento Inventario Estado Natural: Se aporta como evidencia el documento INFORME DE AVANCE ELABORACIÓN DE LAS TABLAS DE VALORACIÓN DOCUMENTAL DE LA SDM - ETAPA 1 de fecha Julio de 2018. Este documento indica que el FDA de la Secretaria está compuesto por 43,000 cajas que equivalen a 10,500 Metros Lineales. El nivel de avance de este levantamiento de Inventario según el mismo documento incluye las actividades de rotulación, diligenciamiento del FUID y digitación de 4,104 cajas en el periodo comprendido entre febrero y junio de 2018, lo cual equivale a un nivel de ejecución del 10%._x000a_4. Elaboración de la Tabla de Valoración Documental (Valoración). Pendiente hasta la culminación de las etapas anteriores. Nivel de ejecución 0%_x000a__x000a_Avance de ejecución 44%: _x000a__x000a_Teniendo en cuenta que la acción se vence el 30/12/2018 se recomienda adelantar la gestión que permita dar cumplimiento en el tiempo establecido._x000a________________________________________________________________________________________________x000a_10/04/2018: Seguimiento realizado por María Janneth Romero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 Compilación de Información Institucional:  Se ha venido adelantando la gestión relacionada con el histórico de la Secretaría de Transito y Transporte y la edificación de las estructuras organicofuncionales._x000a_2. Diagnóstico: Se ha avanzado de conformidad con la compilación de la información y de acuerdo a lo informado por el proceso, se proyecta tener el documento al finalizar el primer semestre de 2018_x000a_3. Levantamiento Inventario Estado Natural: Se inicio de conformidad con lo expuesto en el seguimiento de la dependencia responsable._x000a_4. Elaboración de la Tabla de Valoración Documental (Valoración). Pendiente hasta la culminación de las etapas anteriores._x000a__x000a_Avance de ejecución 15%: _x000a__x000a_15/12/2017 Seguimiento realizado por Blanca ofir Murillo y atendido por Carlos Bonilla y Gustavo Casallas_x000a__x000a_Revisión de la eficacia: el responsable solicita la reprogramación de la acción para el 30-12-2018. , debido a que en la planeación de actividades del Plan Institucional de Archivos PINAR aprobado por el Comité Interno de Archivo se definió adelantar la actividad de elaboración de las Tablas de Valoración Documental TVD durante todo el año 2018 (Enero-Diciembre). _x000a__x000a__x000a_Revisión de la efectividad: NO se puede verificar la efectividad, toda vez que no se ha dado cumplimiento a la acción. _x000a__x000a_Recomendación :  Reprogramar  la acción, el responsable deberá adelantar acciones para su cumplimiento ya que la misma fue reprogramada  sin lograr un cumplimiento integral de la misma._x000a______________________________________________________________x000a_Noviembre-2017 Seguimiento realizado por Viviana Duran de la OCI y atendido por Alex Francisco Vargas de la Subdirección Administrativa, _x000a__x000a_Al verificar las gestiones adelantadas por parte del proceso se pudo establecer que no se han presentado avances significativos al respecto,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_x000a__x000a_Así las cosas, se recomienda al proceso reprogramar la acción de mejora en concordancia con el Plan Institucional de Archivos PINAR. _x000a___________________________________________________________________x000a_22/02/2017. Seguimiento realizado por Pablo Parra, profesional de la OCI, atendido por Alexander Colmenares de la Subdirección Administrativa._x000a_Al indagar por las actividades realizadas por el proceso luego del seguimiento anterior, se pudo establecer que no se han presentado avances significativos, situación explicada por el profesional que atendió la visita en los siguientes términos: &quot;De acuerdo con la planeación de actividades para la vigencia 2017 realizada con la Subsecretaría de Gestión Corporativa, y teniendo en cuenta que entre los meses de marzo y septiembre de 2017 se llevará a cabo la formulación y aprobación del Plan Institucional de Archivos -PINAR- y la actualización del Programa de Gestión Documental -PGD-, instrumentos archivísticos estratégicos y de planeación dentro de los cuales se enmarcarán las acciones de gestión documental de la SDM para el corto, mediano y largo plazo, se considera conveniente emprender acciones como la elaboración de Tablas de Valoración Documental -TVD- una vez la entidad cuente con los mencionados instrumentos de planeación y articulación de la función archivística institucional. Por las anteriores consideraciones, se solicita la reprogramación de esta acción para iniciar su ejecución en el mes de octubre de 2017&quot;._x000a_Con base en la anterior argumentación se concluye que es viable reprogramar la acción con el fin de que el proceso pueda adelantar las actividades necesarias para solucionar de fondo el problema identificado por el Archivo de Bogotá. Periodo estimado para el cumplimiento 2 de octubre de 2017 al 30 de abril de 2018._x000a__x000a_28-11-2016 Seguimiento realizado por Viviana Duran de la OCI y atendido por Carlos Bonilla y Alexander Colmenares de la Subdirección Administrativa _x000a_Al verificar las gestiones adelantadas por el proceso, se observa que a la fecha se ha avanzado en el levantamiento del inventario del Fondo documental acumulado, inventario que será el insumo para la elaboración de las TVD. _x000a_Así mismo se requiere la contratación de un profesional especializado para el desarrollo del 100% de las actividades, contratación que está contemplada para realizarse con recursos de la vigencia 2017. _x000a_"/>
    <x v="0"/>
    <n v="5"/>
    <n v="1"/>
  </r>
  <r>
    <s v="29-2017"/>
    <n v="1"/>
    <n v="2016"/>
    <s v="GESTIÓN ADMINISTRATIVA"/>
    <x v="1"/>
    <d v="2016-12-20T00:00:00"/>
    <s v="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
    <s v="Debilidades en el seguimiento de actividades al interior del proceso"/>
    <s v="El aplicativo SICON que tiene los  módulos  MAC y correspondencia no tiene un desarrollo Web Service que permita registrar en el aplicativo SDQS de la Secretaria General, los requerimientos de la ciudadanía ingresados en SICON a través de los módulos descritos. _x000a__x000a_"/>
    <s v="Gestionar con la SA, la OIS y la Dirección de Servicio al Ciudadano, la implementación del Web Service requerido entre el Modulo de correspondencia de SICON y el SDQS. De acuerdo al alcance tecnológico."/>
    <s v="Acción Correctiva"/>
    <s v="Requerimientos a las Dependencias involucradas"/>
    <s v="Solución Tecnológica"/>
    <x v="1"/>
    <x v="1"/>
    <s v="Sonia Mireya Alfonso Muñoz - Edgar Romero Bohorquez - "/>
    <d v="2017-02-15T00:00:00"/>
    <x v="1"/>
    <d v="2021-01-07T00:00:00"/>
    <s v="Julie Andrea Martinez Mendez"/>
    <s v="7/01/2021 seguimiento por Julie Martínez.  de acuerdo al memorando 20216120000833 se evidencia con el acta de reunion del 28 de agosto la definiicón de la integracion entre Bogotá te escucha y orfeo, acta del 24 de diciembre del 2020 las prueba y con la resolución 427 del 2020 donde adopta el ORFEO aplicación que remplaza a SICON. En este sentido se da por cerrada la acción_x000a__x000a_9/12/2020 seguimiento por Julie Martínez para el mes de reporte no se remite ningun seguimiento por el proceso, actividad abienta dentro del tiempo programado para cierre_x000a__x000a_06/11/20 seguimiento por Julie Martínez para el mes de reporte no se remite ningun seguimiento por el proceso, actividad abienta dentro del tiempo programado para cierre_x000a_07/10/2020Seguimiento realizado por Julie Martinez  se realizo mesa de trabajo por parte de la OCI y los responsable de la acción el 06/10/2020. En este sentido, el área responsable describe las acciones realizadas y los inconvenientes extermos que se ha presentado para la cul minación de la acción. De acuerdo con el memorando SDM-SA -153619- 2020 se justifica que se requiere ampliar el termino para terminar de diseñar y poner en marcha las integraciones correspondientes,  la OCIN acepta la reprogramacion y recuerda la importancia del cumplimiento de las acciones establecidas en el plan de mejoramiento teniendo en cuenta las diferentes reprogramaciones que ha tenido esta actividad._x000a__x000a_07/09/2020 seguimiento realizado por Julie Andrea Martinez. No se recibio por parte del proceso el reporte mensual de esta actividad, se invita al proceso que debe  cumplir con  los procedimientos en los terminos establecidos._x000a__________x000a__x000a_23/05/2020 Seguimiento realizado por Carlos Arturo Serrano . Mediante memorando No. SDM-SA 78292 se dio respuesta a  la Subdirección Administrativa mediante el cual  solicitó la  reprogramación de la acción para el 30 septiembre  de 2020. La OCI insiste en la importancia de hacer seguimiento oportuno a las acciones de mejora, y establecer controles que permitan evitar reprogramaciones que, dado que la no conformidad identificada puedes seguir impactando los procesos de la entidad_x000a_1/04/2020. Seguimiento realizado por Carlos Arturo Serrano; con el enlace de la Subdirección Administrativa, conforme al avance del proyecto se encuentra en la fase No. 2 que es construcción en un 50 %.                                                                                                                                                                                                                                                                                    8/1/2020. Seguimiento realizado por Carlos Arturo Serrano . Mediante memorando No. SDM-SA 267330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_x000a__x000a_26/11/2019. Seguimiento realizado por Carlos Arturo Serrano . Mediante memorando No. SDM-SA 240831 de 1 de noviembre de 2019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x v="0"/>
    <n v="5"/>
    <n v="0"/>
  </r>
  <r>
    <s v="68-2017"/>
    <n v="1"/>
    <n v="2017"/>
    <s v="GESTIÓN ADMINISTRATIVA"/>
    <x v="2"/>
    <d v="2016-10-03T00:00:00"/>
    <s v="Conforme a la Resolución 931 de 2008 artículo 2 y el concepto jurídico 107 de 2012, la entidad debe contar con los registros de su Publicidad Exterior Visual para las instalaciones que cuentan con aviso en fachada o áreas de intervención que les aplique."/>
    <s v="Debilidades en el seguimiento de actividades al interior del proceso"/>
    <s v="No se cuenta con el registro de la publicidad exterior visual de la Entidad"/>
    <s v="Realizar los registros de Publicidad Exterior Visual para las instalaciones que cuentan con aviso en fachada o áreas de intervención que aplique "/>
    <s v="Acción Correctiva"/>
    <s v="Número de avisos de publicidad exterior visual registrados / Número total de avisos de publicidad exterior visual "/>
    <s v="Tramitar con las diferentes dependencias internas y externas el Registro de avisos de publicidad exterior visual"/>
    <x v="0"/>
    <x v="0"/>
    <s v="Sonia Mireya Alfonso Muñoz"/>
    <d v="2017-04-25T00:00:00"/>
    <x v="1"/>
    <s v="7/012021"/>
    <s v="Julie Andrea Martinez Mendez"/>
    <s v="7/01/2021 seguimiento por Julie Martínez.  de acuerdo al memorando 20216120000823 se evidencia que el área ha realizado la gestión para ello realizo el diseño  de los avisos, se evidencia la resolucion 454 del 2020 del 24 de diciembre donde ordena el pago. Sin embargo, no se ha cumplido la accion ni el indicador ya que no se cuenta con los avisos de publicidad exterior visual registrados.  por lo cual no se cierra la acción _x000a__x000a_9/12/2020 seguimiento por Julie Martínez para el mes de reporte no se remite ningun seguimiento por el proceso, actividad abienta dentro del tiempo programado para cierre_x000a_06/11/20 seguimiento por Julie Martínez para el mes de reporte no se remite ningun seguimiento por el proceso, actividad abienta dentro del tiempo programado para cierre_x000a__x000a_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_x000a__________x000a__x000a_ 3/7/2020 Seguimiemto realizado por carlos arturo serrano .Mediante memorando No. SDM-SA 931171 - 2020 la Subdirección Administrativa solicito reprogramacion , para el 30 diciembre  de 2020_x000a_1/04/2020. Seguimiento realizado por Carlos Arturo Serrano; con el enlace de la Subdirección Administrativa, conforme a lo manifestado. Se adelanta revisión con el área de comunicaciones para la actualización de los avisos y vayas actuales de la SDM.                                                                                                                                                                                       8/1/2020 seguimiento realizado por carlos arturo serrano avila , mediante memorando No. SDM-SA 267330   la Subdirección Administrativa solicitó reprogramacion para el 30 junio de 2020 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_x000a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_x000a_____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Una vez revisadas las evidencias se concluye que las mismas no son efectivas para verificar el cumplimiento de la acción por lo que el proceso remitirá la justificación para si se reformula la acción o se reprograma._x000a_Conclusión: La acción de mejora NO se ha cumplido _x000a______________________x000a_30/04/2018 Seguimiento realizado por Deicy Beltran- Amparo Quintana , atendida por Carlos Bonilla_x000a__x000a_La acción se encuentra dentro del periodo de ejecución_x000a__x000a_15/12/2017 Seguimiento realizado por Blanca ofir Murillo y atendido por Carlos Bonilla y Gustavo Casallas_x000a__x000a_Revisión de la eficacia: el responsable solicita la reprogramación de la acción para el  29/06/2018, En atención a que se está gestionando la recepción del supercade de movilidad, el cual será administrado directamente por SDM. _x000a__x000a_Revisión de la efectividad: NO se puede verificar la efectividad, toda vez que no se ha dado cumplimiento  a la acción. _x000a__x000a_Recomendación :  Reprogramar  la acción, el responsable deberá adelantar acciones para su cumplimiento ._x000a_---------------------------------------------------------------"/>
    <x v="1"/>
    <n v="5"/>
    <n v="1"/>
  </r>
  <r>
    <s v="138-2018"/>
    <n v="1"/>
    <n v="2018"/>
    <s v="GESTIÓN LEGAL Y CONTRACTUAL"/>
    <x v="3"/>
    <d v="2018-11-14T00:00:00"/>
    <s v="I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
    <s v="Incumplimiento al procedimiento de Gestión Documental."/>
    <s v="Falta de cuidado por parte del personal del archivo al momento de archivar los documentos, teniendo en cuenta que en algunas ocasiones se requieren para el cumplimiento de otras actividades de la Dirección de Asuntos Legales."/>
    <s v="Realizar plan de trabajo para  revisar la totalidad de expedientes contractuales 2017-2018 con el fin de verificar la organización de los mismos."/>
    <s v="Acción Correctiva"/>
    <s v="Plan de trabajo Realizado/Plan de Trabajo Programado."/>
    <n v="0.8"/>
    <x v="2"/>
    <x v="2"/>
    <s v="DIRECTOR (A)  DE CONTRATACION "/>
    <d v="2019-01-01T00:00:00"/>
    <x v="2"/>
    <d v="2021-01-08T00:00:00"/>
    <s v="Guillermo Delgadillo "/>
    <s v="Seguimiento realizado 8/01/2021_x000a_de acuerdo con el seguimeinto aleatorio de los expedientes 2018361, 20171768, 20171872, 2018376, los responsables subsanaron las observaciones evidenciadas por la OCI, achora bien, con respecto a  la organizacion de los expedientes estos no se encontraron de forma cronologica, por lo cual en el Comité Interno de Archivo (CIA)– Sesión Ordinaria No 02 del 16/02/20, se socializo el tema, apruobando por parte del Comite, que los expedientes se organicen de acuerdo con el Principio de procedencia y orden original para no afectar la foliación y las hojas de control. Por consiguiente se cumplio con la accion propuesta sobre la muestra seleccionada, por lo cual se cierra la misma._x000a_CONCLUSION: ACCION CERRADA_x000a__x000a_Seguimiento realizado 9/11/2020, se llevo a cabo mesa de trabajo el 4/11/2020, en la cual se establecio que se verificaria aleatoriamente expedientes de conformidad con la base de datos sumistrada para 2017-2018, no obstante, la accion corresponde a Realizar plan de trabajo el cual se allego como evidencia, en el cual se determino la actualizacion de expedientes en secop 1 de conformidad con las actas 1, 2 y 3 de 2019 y de responsabilidad de DC. _x000a_Asi mismo, se tomo como muestra  los expedientes 2018361, 20171768, 20171872, 2018376, los cuales presentaron inconsistencias con la informacion suminstrada, por lo tanto el hallazgo continua _x000a_-CONCLUSION: ACCION ABIERTA_x000a__x000a_Seguimiento realizado7/10/2020_x000a_Pendiente de agendar mesa de trabajo por parte del Proceso.   _x000a_CONCLUSION: ACCION ABIERTA _x000a__x000a_Seguimiento realizado el 08/09/2020. _x000a_Pendiente de agendar mesa de trabajo por parte del Proceso.   _x000a_CONCLUSION: ACCION ABIERTA _x000a__x000a_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Cuando una acción del plan de mejoramiento por proceso - PMP requiera su reprogramación, el jefe responsable de la acción debe justificar a través de memorando los motivos de dichos ajustes. Cuando se presente más de 2 reprogramaciones, esta no se llevará a cabo, hasta tanto no se realice mesa técnica, que estará conformada por el Jefe de la dependencia responsable de la acción, el enlace y el Jefe de la OCI”. (Negrilla fuera de texto). _x000a_Los anterior, teniendo en cuenta que a través de los memorandos 103345-109644 de 2019 y 924 del 2020, ya se habían efectuado dos reprogramaciones, a los hallazgos que nos ocupan. En consecuencia, se recomienda la realización de una mesa técnica de trabajo con el objeto de adelantar el estudio de los hallazgos 115-2018 acción 2, 138-2018 acción RECOMENDACION: REALIZAR MESA TECNICA DE TRABAJO. _x000a_ACCION ABIERTA  _x000a__x000a__x000a_Seguimiento realizado el 07/07/2020_x000a_La dependencia no apora evidencia. Se recuerda que la acción se encuentra vencida desde el 31/03/2020 _x000a_ACCION ABIERTA_x000a__x000a_Seguimiento realizado el 08/06/2020_x000a_La dependencia no aporto evidencia._x000a__x000a_Seguimiento realizado el  08/05/2020_x000a_La dependencia no aporto evidencia._x000a__x000a_SEGUIMIENTO REALIZADO EL 07/04/2020_x000a_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_x000a_Como evidencia del avance en la consecución de la meta, se aporta base de datos de los contratos 2017, plan de trabajo, actas de avance del plan de trabajo,  _x000a_La OCI, en ese orden de ideas, señala que se denota gestión por parte de la dependencia se requiere que la información se encuentre actualizada. por lo tanto la acción continua abierta. _x000a_CONCLUSION: ACCION ABIERTA_x000a__x000a_SEGUIMIENTO REALIZADO EL 21/01/2020. La Dirección de Contratación mediante memorando número 924 de 2020, solicita la reprogramación y reformulación de la acción con base en los siguientes términos: JUSTIFICACIÓN. “Se reformula la meta teniendo en cuenta que el plan de trabajo se elaboró con el fin de revisar la totalidad de expedientes contractuales, pero aún están allegando documentación contractual debido a que los contratos firmados 2018 su vencimiento es en la vigencia de 2019, por lo anterior están en proceso de liquidación.”_x000a_2. ACCIÓN. Realizar plan de trabajo para revisar la totalidad de expedientes contractuales 2017-2018 con el fin de verificar la organización de los mismos._x000a_INDICADOR. Plan de Trabajo de Trabajo realizado/ Plan de Trabajo Programado_x000a_META.  100%                                          _x000a_La OCI mediante memorando SDM-OCI-10570-2020, evalúa las justificaciones y considera que es viables en tal sentido la acción queda de la siguiente manera: _x000a_ACCIÓN  . . Realizar plan de trabajo para revisar la totalidad de expedientes contractuales 2017-2018 con el fin de verificar la organización de los mismos._x000a_INDICADOR. (Plan de Trabajo realizado/ Plan de Trabajo Programado) *100 _x000a_META: 80%_x000a_FECHA DE TERMINACIÓN 31/03/2020._x000a_CONCLUSION ACCION REFORMULADA Y REPROGRAMADA_x000a_RECOMENDACIÓN: ACCION ABIERTA. _x000a__x000a_SEGUIMIENTO REALIZADO El  02/01/2020.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_x000a_SEGUIMIENTO REALIZADO El  06/12/2019.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_x000a_SEGUIMIENTO REALIZADO El  07/11/2019. Asistentes DIANA PAREDES y DEICY BELTRAN.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_x000a_SEGUIMIENTO REALIZADO EL 05/09/2019_x000a_ACCION EN EJECUCIÓN _x000a_ _x000a_La dependencia a través de los memorandos  103435-109644 de 2019 solicita reprogramación de las dos acciones del  hallazgo 138,  trasladando la fecha de cumplimiento para el 31 de octubre de 2019. _x000a_La dependencia a través de los memorandos  103435-109644 de 2019 solicita reprogramación de las dos acciones del  hallazgo 110,  trasladando la fecha de cumplimiento para el 31 de julio de 2019. _x000a_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_x000a_CONCLUSION: Fecha de reprogramación 31/10/2019.       "/>
    <x v="0"/>
    <n v="2"/>
    <n v="0"/>
  </r>
  <r>
    <s v="022-2019"/>
    <n v="1"/>
    <n v="2019"/>
    <s v="GESTIÓN ADMINISTRATIVA"/>
    <x v="4"/>
    <d v="2018-11-14T00:00:00"/>
    <s v="Conforme a la Resolución 931 de 2008 la Entidad debe contar con los registros de publicidad exterior Visual"/>
    <s v="Incumplimiento martividad ambiental"/>
    <s v="Se acogierón parcialmente los resultados de la auditoria 2018 de la SDA como origen para definir un plan de mejoramiento relacionado con el Subsistema de Gestión Ambiental"/>
    <s v="Realizar el registro de la publicidad exterior visual o el desmonte de elementos de publicidad exterior de las sedes de la entidad que lo requieran"/>
    <s v="Acción Correctiva"/>
    <s v="Un (1) registro de publicidad exterior"/>
    <s v="Mantener actualizado el registro y/o desmonte de la publicidad exterior visual de las sedes de la entidad que lo requieran"/>
    <x v="0"/>
    <x v="0"/>
    <s v="Sonia Mireya Alfonso Muñoz"/>
    <d v="2019-02-01T00:00:00"/>
    <x v="1"/>
    <s v="7/012021"/>
    <s v="Julie Andrea Martinez Mendez"/>
    <s v="7/01/2021 seguimiento por Julie Martínez.  de acuerdo al memorando 20216120000823 se evidencia que el área ha realizado la gestión para ello realizo el diseño  de los avisos, se evidencia la resolucion 454 del 2020 del 24 de diciembre donde ordena el pago. Sin embargo, no se ha cumplido la accion ni el indicador ya que no se cuenta con el aviso de publicidad exterior visual registrado.  por lo cual no se cierra la acción _x000a__x000a_9/12/2020 seguimiento por Julie Martínez para el mes de reporte no se remite ningun seguimiento por el proceso, actividad abienta dentro del tiempo programado para cierre_x000a__x000a_06/11/20 seguimiento por Julie Martínez para el mes de reporte no se remite ningun seguimiento por el proceso, actividad abienta dentro del tiempo programado para cierre_x000a__x000a_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_x000a______x000a__x000a_ 3/7/2020 Seguimiemto realizado por carlos arturo serrano .Mediante memorando No. SDM-SA 931171 - 2020 la Subdirección Administrativa solicito reprogramacion , para el 30 diciembre  de 2020._x000a_1/04/2020. Seguimiento realizado por Carlos Arturo Serrano; con el enlace de la Subdirección Administrativa, conforme a lo manifestado. Se adelanta revisión con el área de comunicaciones para la actualización de los avisos y vayas actuales de la SDM.                                                                                                                                                                                               8/1/2020 Seguimiemto realizado por carlos arturo serrano .Mediante memorando No. SDM-SA 267330 la Subdirección Administrativa solicito reprogramacion , para el 30 junio de 2020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
    <x v="1"/>
    <n v="2"/>
    <n v="1"/>
  </r>
  <r>
    <s v="029-2019"/>
    <n v="3"/>
    <n v="2019"/>
    <s v="GESTIÓN JURÍDICA"/>
    <x v="5"/>
    <d v="2019-03-04T00:00:00"/>
    <s v="N° conformidad 1:Desactualización de la información publicada respecto de los  requisitos: -1.3.b-; - 2.1.b; 2.5.a; - 3.2.a; 3.3 a; 3.4 a; 3.5 a, b, c, i , j ;- 3.8 a; - 4.2.a ; - 5.3.a; - 6.1.b; 6.3 a ;6.5 a; 6.6a; - 7.5 a; 7.6 a, b, c y d ;  - 8.1a;  -10.2a ; 10.4 a-f; 10.6a;  10.7a ; 10.8b.  "/>
    <s v="Incumplimiento de los requisitos establecidos en la resolucion 3564 de 2015. "/>
    <s v="Falta verificación oportuna de la información que se encuentra publicada o que en su defecto se solicita publicar en la página Web de la entidad según lo establecido en la resolución 3564 y el acta 01 de 2019 del comité distrital de apoyo a la contratación"/>
    <s v="Depurar, Actualizar y Publicar la Información contractual en la plataforma contratación a la vista años 2019-2020, atendiendo los criterios establecidos en el acta 01 de 2019 del   Comité Distrital de Apoyo a la Contratación"/>
    <s v="Corrección"/>
    <s v="Información Publicada// Información a actualizar "/>
    <n v="0.9"/>
    <x v="2"/>
    <x v="2"/>
    <s v="DIRECTOR (A)  DE CONTRATACION "/>
    <d v="2019-04-30T00:00:00"/>
    <x v="3"/>
    <d v="2020-12-07T00:00:00"/>
    <s v="Guillermo Delgadillo "/>
    <s v="Seguimiento realizado el 07/12/2020_x000a_La DC,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_x000a_ACCIÓN ABIERTA  _x000a__x000a_Seguimiento realizado el 09/11/2020_x000a_La DC reporto como evidencia, el avance de actualizacion en la Plataforma de Contratación a la Vista un total de 1.857 líneas del PAA, al 30 de octubre de 2020, asi como  1.851 contratos que coresponden a un avance del 89.28%_x000a_ACCIÓN ABIERTA  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dno establecida para el día 31/12/2020. _x000a_Recomendación: Modificar la fecha de terminación de la acción para el día 31/12/2020._x000a_ACCIÓN ABIERTA  _x000a__x000a_Seguimiento realizado el 08/09/2020. _x000a_Pendiente que el proceso aporte analisis de causas para proceder a  verificar la solicitud realizada, el mes pasado.  _x000a_CONCLUSION: ACCION ABIERTA _x000a__x000a_Seguimiento realizado el 10/08/2020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mes de junio 255, para un  total de  PAA: 407 líneas, CONTRATOS: 353, remiten pantallazo. _x000a_Se aporta avance al cumplimiento del cronograma establecido en el plan de trabajo actualización de información en portal de contratación a la vista, informe publicación contratación a la vista a corte 30 de junio de 2020, así mismo, se aporta pantallazos de la plataforma contratación donde se evidencia el cargue de los contratos._x000a_SIn embargo,  es importante recordar a la Dirección , que la acción se encuentra vencida desde el 31/01/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ependencia no aporta evidencia. Se recuerda que la acción se encuentra vencida desde el 31/01/2020 _x000a_ACCION ABIERTA_x000a__x000a_Seguimiento realizado el  08/05/2020_x000a_La dependencia no aporto evidencia.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Seguimiento realizado el 10/02/2020, realizado entre la doctora Diana PAredes de la Dirección de Contratación y Deicy Beltrán de la OCI ._x000a_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_x000a_CONCLUSION: Cumplimiento de la acción, falta evidenciar el total cumplimiento del indicador. _x000a_RECOMENDACION: Acción Abierta  Vencida el 31 de enero de 2020. _x000a__x000a_Seguimiento realizado el 02/01/2020_x000a_Acción en ejecución _x000a__x000a_Seguimiento realizado el 03/12/2019. _x000a__x000a_Conforme a las evidencias allegadas solo se puede demostrar el cumplimiento de uno de los ítems de la norma, relacionados con  Avisos y procesos de contratación._x000a_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_x000a_CONCLUSION: ACCION ABIERTA.  "/>
    <x v="2"/>
    <n v="2"/>
    <n v="1"/>
  </r>
  <r>
    <s v="030-2019"/>
    <n v="5"/>
    <n v="2019"/>
    <s v="GESTIÓN JURÍDICA"/>
    <x v="5"/>
    <d v="2019-03-04T00:00:00"/>
    <s v="N° conformidad 2:Incumplimiento de los requisitos establecidos en la norma: 1.4.d; -2. 4a, 2.7a; 2.8 a; -3.4c; 3.6 a; 3.7 a; 4.2 b; 4.2 c; - 6.1. d; - 8.2 a; 8.4 b; -9.1d; - 10.2 b.  i; 10.3 b, i, l, n, o; -10.4 j, k; 10.6 b; 10.7b; -11.4 j; 11.4n; 11.4ai.     "/>
    <s v="Incumplimiento de los requisitos establecidos en la resolucion 3564 de 2015 8.4 b"/>
    <s v="Falta apropiación de las funciones por parte de las dependencias,respecto a la verificación de la información que se encuentra publicada o que en su defecto se solicita publicar en la página Web de la entidad según lo establecido en la resolución 3564."/>
    <s v="Actualización de la plataforma Secop I ( Subsecretaria de Gestión Jurídica) con los elementos mencionados en la norma."/>
    <s v="Corrección"/>
    <s v="N° total de informes Publicados/N° total de Contratos Secop I_x000a__x000a_"/>
    <n v="1"/>
    <x v="2"/>
    <x v="2"/>
    <s v="DIRECTOR (A)  DE CONTRATACION "/>
    <d v="2019-04-30T00:00:00"/>
    <x v="4"/>
    <d v="2021-01-08T00:00:00"/>
    <s v="Guillermo Delgadillo "/>
    <s v="Seguimiento realizado 8/01/2021_x000a_de acuerdo con el seguimeinto aleatorio de los expedientes 2018361, 20171768, 20171872, 2018376, los responsables subsanaron las observaciones evidenciadas por la OCI, achora bien, con respecto a  la organizacion de los expedientes estos no se encontraron de forma cronologica, por lo cual en el Comité Interno de Archivo (CIA)– Sesión Ordinaria No 02 del 16/02/20, se socializo el tema, apruobando por parte del Comite, que los expedientes se organicen de acuerdo con el Principio de procedencia y orden original para no afectar la foliación y las hojas de control. Por consiguiente se cumplio con la accion propuesta sobre la muestra seleccionada, por lo cual se cierra la misma._x000a_CONCLUSION: ACCION CERRADA_x000a__x000a_Seguimiento realizado el 09/11/2020. _x000a_Los responsables remitieron como evidencia bases de datos de contratos 2017-2018, para lo cual se tomo como muestra  los expedientes 2018361, 20171768, 20171872, 2018376, presentaron inconsistencias con la informacion suminstrada, por lo tanto el hallazgo no se cierra_x000a_CONCLUSION: ACCION ABIERTA_x000a__x000a_Seguimiento realizado el 07/10/2020. _x000a_Accion en ejecución.   _x000a_CONCLUSION: ACCION ABIERTA _x000a__x000a_Seguimiento realizado el 08/09/2020. _x000a_Accion en ejecución.   _x000a_CONCLUSION: ACCION ABIERTA _x000a__x000a_Seguimiento realizado el 10/08/2020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la Oficina de Control interno, teniendo en cuenta que la dependencia ha avanzado en la ejecución de la acción, accede a la solicitud, haciendo claridad en los siguientes aspectos: 1. Que los informes a actualizar en el SECOP I corresponden a los contratos suscritos en los años 2017 y 2018. 2. Que el indicador no puede ser el 60 sino el 100%, teniendo en cuenta, que la ley determina que se deben cargar en la plataforma SECOP, la totalidad de los informes de ejecución de los contratos. _x000a_En consecuencia, la fecha de cumplimiento de la acción queda establecida para el día 31/12/2020, pero la meta es del 100%.   _x000a_RECOMENDACION: REPROGRAMADA _x000a__x000a_Seguimiento realizado el 07/07/2020_x000a_La dependencia no apora evidencia. Se recuerda que la acción se encuentra vencida desde el 31/03/2020 _x000a_ACCION ABIERTA_x000a__x000a_Seguimiento realizado el 08/06/2020_x000a_La dependencia no aporta evidencia. Se recuerda que la acción se enceuntra vencida desde el 31/01/2020 _x000a_ACCION ABIERTA_x000a__x000a_Seguimiento realizado el  08/05/2020_x000a_La dependencia no aporto evidencia._x000a__x000a_SEGUIMIENTO REALIZADO EL 07/04/2020_x000a_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_x000a_Se anexa: 1. Copia de la base de contratación 2017, 2. Copia de la base de contratación 2018, 3. Pantallazos de procesos contractuales extraídos de la plataforma SECOP I , 4. Plan de trabajo propuesto, 5. Actas de avance del plan de trabajo, 6. Resolución 3564 de 2015 _x000a__x000a_Se evidencia un avance en la consecución de la meta, los pantallazos de contratos escogidos al azar, donde consta la corrección, actualización, organización cronológica y archivo de los procesos contractuales – prestación de servicios comprendidos entre los años 2017 Y 2018._x000a__x000a_La OCI, efectivamente evidencia  avance en la gestión de la Dirección, sin embargo no se puede dar por cerrada hasta tanto no se actualicen la totalidad de los contratos en la Plataforma , debido al deber legal que se tienes de contra con la información publicada ._x000a_CONCLUSION ACCION ABIERTA_x000a__x000a_Indicador:  N° total de informes Publicados/N° total de Contratos Secop I_x000a__x000a_Conclusión: Teniendo en cuenta que se desarrolló la acción propuesta, se evidencia un avance en la consecución del cumplimiento del respectivo indicador atacando la causa raíz del hallazgo.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Seguimiento realizado el 10/02/2020, realizado entre la doctora Diana PAredes de la Dirección de Contratación y Deicy Beltrán de la OCI ._x000a_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n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_x000a_Se aporta como evidencia Plan de Trabajo formulado e implementado y actas de seguimiento trimestral correspondiente a los meses de marzo, junio, septiembre y noviembre_x000a_Indicador: N° total de informes Publicados/N° total de Contratos Secop I_x000a_Conclusión: Se evidencia la realización del  Plan  de Trabajo mensual con el objeto de publicar la totalidad de los informes de ejecución en Secop I, es importante indicar la gestión y avances realizados por la dependencia, al poner en marcha el plan de trabajo sin llegar a demostrar el cumplimiento total de la acción, al no tener claro el parámetro de los documentos pendientes de publicar en SECOP I, más si tenemos en cuenta lo dinámico del tema y que el mismo depende de la información que sea remitida oportunamente por los supervisores. _x000a_Adicionalmente, se evidencia que la acción  115 de 2018,  hace referencia al mismo tema y que la misma fue reprogramada , se sugiere revisar a efectos de reprogramar o ubicarlas.   _x000a_Recomendación: ACCION ABIERTA   Y FECHA DE VENCIMIENTO CUMPLIDA, se sugiere reprogramación ó unificación.   _x000a__x000a_Seguimiento realizado el 02/01/2020_x000a_Acción en ejecución _x000a_Seguimiento realizado el 06/12/2019_x000a_Acción en ejecución "/>
    <x v="0"/>
    <n v="1"/>
    <n v="0"/>
  </r>
  <r>
    <s v="004-2020"/>
    <n v="1"/>
    <n v="2020"/>
    <s v="GESTIÓN JURÍDICA"/>
    <x v="6"/>
    <d v="2019-10-03T00:00:00"/>
    <s v="NC 5 En la revision contractual se pudo evidenciar falta de aplicación del instructivo para la organización de expedientes contractuales PA05-M02-IN01 V1,0 de 18-02-2019  y la aplicación de la Ley 594 de 2000 en concordancia con Acuerdo 42de 2002 Archivo General de la Nación"/>
    <s v="Manipulacion de la informacion publica que favorezca intereses particulares o beneficie a terceros"/>
    <s v="Falta de rigurosidad en la gestión documental de los expedientes contractuales"/>
    <s v="REVISAR Y ORGANIZAR LOS EXPEDIENTES CONTRACTUALES MENCIONADOS EN EL INFORME DE AUDITORIA"/>
    <s v="Acción Correctiva"/>
    <s v="(NUMERO DE EXPEDIENTES REVISADOS Y ORGANIZADOS / NUMERO DE EXPEDIENTES IDENTIFICADOS EN EL HALLAZGO) * 100"/>
    <n v="1"/>
    <x v="2"/>
    <x v="2"/>
    <s v="DIRECTOR (A)  DE CONTRATACION "/>
    <d v="2019-12-30T00:00:00"/>
    <x v="2"/>
    <d v="2021-01-08T00:00:00"/>
    <s v="Guillermo Delgadillo "/>
    <s v="Seguimiento realizado 8/01/2021_x000a_de acuerdo con el seguimeinto aleatorio de los expedientes 2019326, 2019784, 20191341, 20181560, 2018360, 20181915, 20182116, los responsables subsanaron las observaciones evidenciadas por la OCI, achora bien, con respecto a  la organizacion de los expedientes estos no se encontraron de forma cronologica, por lo cual en el Comité Interno de Archivo (CIA)– Sesión Ordinaria No 02 del 16/02/20, se socializo el tema, apruobando por parte del Comite, que los expedientes se organicen de acuerdo con el Principio de procedencia y orden original para no afectar la foliación y las hojas de control. Por consiguiente se cumplio con la accion propuesta sobre la muestra seleccionada, por lo cual se cierra la misma._x000a_CONCLUSION: ACCION CERRADA_x000a__x000a_Seguimiento realizado 9/11/2020, se llevo a cabo mesa de trabajo el 4/11/2020, en la cual se establecio que se verificaria aleatoriamente expedientes, los cuales se escogen de las base de datos sumistrada para 2019-2018, para lo cual los responsables escanearon _x000a_2019326, 2019784, 20191341, 20181560, 2018360, 20181915, 20182116, los cuales presentaron inconsistencias con la informacion, no obstante de la muestra seleccionada el expediente 2018191 se encuentra debidamente escaneado y ordenado. Por lo anterio la accion no se cierra._x000a_CONCLUSION: ACCION ABIERTA _x000a_ _x000a__x000a_Seguimiento realizado el 07/10/2020. _x000a_Dada la coyuntura del COVID.19, la evidencia que soporta el cumplimiento de la acción, queda pendiente de revisión por parte de la OCI  en las instalaciones de la SDM._x000a_CONCLUSION: ACCION ABIERTA _x000a__x000a_Seguimiento realizado el 08/09/2020. _x000a_Dada la coyuntura del COVID.19, la evidencia que soporta el cumplimiento de la acción, queda pendiente de revisión por parte de la OCI  en las instalaciones de la SDM._x000a_CONCLUSION: ACCION ABIERTA _x000a__x000a_Seguimiento realizado el 10/08/2020_x000a_Dada la coyuntura del COVID.19, la evidencia que soporta el cumplimiento de la acción, queda pendiente de revisión por parte de la OCI  en las instalaciones de la SDM._x000a_ACCION ABIERTA_x000a__x000a_Seguimiento realizado el 07/07/2020_x000a_Dada la coyuntura del COVID.19, la evidencia que soporta el cumplimiento de la acción, queda pendiente de revisión por parte de la OCI  en las instalaciones de la SDM._x000a_ACCION ABIERTA_x000a__x000a_Seguimiento realizado el 08/06/2020_x000a_Dada la coyuntura del COVID.19, la evidencia que soporta el cumplimiento de la acción, queda pendiente de revisión por parte de la OCI  en las instalaciones de la SDMA._x000a_ACCION ABIERTA_x000a__x000a_Seguimiento realizado el 08/05/2020_x000a_Dada la coyuntura del COVID.19, la evidencia que soporta el cumplimiento de la acción, queda pendiente de revisión por parte de la OCI  en las instalaciones de la SDM._x000a_SEGUIMIENTO REALIZADO EL 07/04/2020_x000a_La dependencia  manifiesta que las carpetas contractuales organizadas, Treinta y un (31) reportaron observaciones, por lo cual se procedió a corregir, actualizar, completar, organizar y archivar por el área de archivo de la Subsecretaría de Gestión Jurídica las carpetas , teniendo en cuenta las indicaciones reportadas para cada caso.  _x000a_La dependencia  solicita reprogramación para finalizar con el cumplimiento del respectivo indicador atacando la causa raíz del hallazgo._x000a_La OCI, considera que para poder  verificar el cumplimiento de la acción se deben revisar en físico las carpetas,  y así determinar su actualización, organización, clasificación documental y archivo de estas, tal y cómo lo indicó la dependencia, en consecuencia hasta que no se pueda realizar revisión in situ  no se podrá dar por cerrado el hallazgo.  _x000a_Finalmente es importante señalarle a la dependencia que no se requiere reprogramar la acción. _x000a_CONCLUSION: La acción continúa abierta  hasta tanto no se pueda verificar las carpetas contractuales. _x000a__x000a__x000a_REVISAR Y ORGANIZAR LOS EXPEDIENTES CONTRACTUALES MENCIONADOS EN EL INFORME DE AUDITORIA_x000a_SEGUIMIENTO REALIZADO EL 09/03/2020_x000a_Acción en ejecución "/>
    <x v="0"/>
    <n v="0"/>
    <n v="0"/>
  </r>
  <r>
    <s v="005-2020"/>
    <n v="2"/>
    <n v="2020"/>
    <s v="GESTIÓN JURÍDICA"/>
    <x v="6"/>
    <d v="2019-10-03T00:00:00"/>
    <s v="NC 6 Se pudo evidenciar desactualizacion en los link y plataformas tecnologicas de la informacion publicada y relacionada con la gestion contractual, lo cual contraviene lo establecido en la Ley 1082 de 2015, Ley de Transparencia 1712 de 2014, Circular 022 del 13 de julio de 2017 &quot;Contratacion a la Cista&quot; y las politicas de operacion definidas e los procedimientos de la SDM"/>
    <s v="Inadecuada gestión contractual, incluida la celebración indebida de contratos, para favorecimiento propio o de terceros."/>
    <s v="Falta verificación oportuna de la información que se encuentra publicada o que en su defecto se solicita publicar en la página Web de la entidad según lo establecido en la resolución 3564."/>
    <s v="Depurar, Actualizar y Publicar la Información contractual en la plataforma contratación a la vista años 2019-2020, atendiendo los criterios establecidos en el acta 01 de 2019 del   Comité Distrital de Apoyo a la Contratación"/>
    <s v="Acción Correctiva"/>
    <s v="Información Publicada// Información a actualizar "/>
    <n v="0.9"/>
    <x v="2"/>
    <x v="2"/>
    <s v="DIRECTOR (A)  DE CONTRATACION "/>
    <d v="2019-12-30T00:00:00"/>
    <x v="3"/>
    <d v="2020-12-07T00:00:00"/>
    <s v="Guillermo Delgadillo "/>
    <s v="Seguimiento realizado el 07/12/2020_x000a_La Dirección de Contratación,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_x000a_ACCIÓN ABIERTA  _x000a__x000a_Seguimiento realizado el 09/11/2020_x000a_La DC reporto como evidencia, el avance de actualizacion en la Plataforma de Contratación a la Vista un total de 1.857 líneas del PAA, al 30 de octubre de 2020, asi como  1.851 contratos que coresponden a un avance del 89.28%. _x000a_Conclusión: Se evidencia avance en el cumplimiento del indicador y la  acción propuesta._x000a_ACCIÓN ABIERTA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ndo establecida para el día 31/12/2020. _x000a_Recomendación: Modificar la fecha de terminación de la acción para el día 31/12/2020._x000a_ACCIÓN ABIERTA  _x000a__x000a_Seguimiento realizado el 08/09/2020. _x000a_La Dirección de COntratación, aporta como evidencia avance en el cumpliminto de la acción._x000a_CONCLUSION ACCION ABIERTA  _x000a__x000a_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avance obtenido en el mes de junio  PAA: 407 líneas, CONTRATOS: 353, remiten pantallazo. SIn embargo es importante recordar a la Dirección   que la acción se encuentra vencida d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irección de Contratación, en cumplimiento de la acción propuesta, envia evidencia del avance obtenido en el mes de mayo  PAA: 152 líneas, CONTRATOS: 89, remiten pantallazo. SIn embargo es importante recordar a la Dirección   que la acción se encuentra vencida de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 _x000a__x000a_Seguimiento realizado el  08/05/2020_x000a_La Dirección de Contratación, en cumplimiento de la acción propuesta, realizó  un plan de trabajo,  con el objeto de realizar el cargue y actualización de la siguiente información:1. PAA; 2. Contratos suscritos.  El plazo para implementar  la labor encomendada se culmina hasta el mes de diciembre de 2020. _x000a_La  OCI,  evidencia gestión por parte de la dependencia, es importante determinar que la acción en la actualidad se encuentra vencida por lo tanto se requiere que la misma sea reprogramada. _x000a_CONCLUSION: Accion abierta y plazo de ejecución vencido. _x000a_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
    <x v="2"/>
    <n v="2"/>
    <n v="1"/>
  </r>
  <r>
    <s v="007-2020"/>
    <n v="2"/>
    <n v="2020"/>
    <s v="GESTIÓN JURÍDICA"/>
    <x v="7"/>
    <d v="2019-11-13T00:00:00"/>
    <s v="Una vez revisado el archivo, se evidencio el incumplimiento de la Tabla de Retecion Documental, Codigo PA01-PR-08-F02, relacionado con la serie 10 subserie 7 actas de comité de conciliacion y defensa judicial, serie 170 subserie 2, en concordancia con lo establecido en el Instructivo de Organizacion de Archivos de Gestion., Version 1,0 de 18-02-2019 y lo señalado en la Ley 594 de 2000, reglamentada parcialmente por los Decretos Nacionales 4124 de 2004, 1100 de 2014"/>
    <s v="Desviación en el uso de los bienes y servicios de la entidad con la intención de favorecer intereses propios o de terceros"/>
    <s v="Falta control en la apropiación y aplicación del procedimiento de gestión documetal para la organizacion de los expedientes"/>
    <s v="Revisar y actualizar las actas del comité de conciliacion y los  procesos contenciosos   2019 con los requisitos evidenciados en el informe de auditoria."/>
    <s v="Corrección"/>
    <s v="Actas actualizadas y archivadas conforme a lo establecido en la tabla de retencion documental /Nªtotal de actas 2019_x000a__x000a_Procesos Contenciosos actualizados y Archivados conforme al SIGA/N° Total de Procesos contenciosos 2019"/>
    <n v="1"/>
    <x v="2"/>
    <x v="3"/>
    <s v="DIRECTOR DE REPRESENTACION JUDICIAL"/>
    <d v="2020-02-10T00:00:00"/>
    <x v="4"/>
    <d v="2021-01-08T00:00:00"/>
    <s v="Guillermo Delgadillo "/>
    <s v="Seguimiento realizado el 08/01/2021_x000a_Los responsables remitieron 24 citaciones acesiones ordinarias y 4 para la vigencia 2019, asi como, 6 carpetas escaneadas cumpliendo con los criterios de  TRD, con las actas de los Comites de Conciliacion vigencia 2019 en 1179 folios. Asi como los procesos contenciosos identificados, para lo cual se corregieron los expedientes._x000a_Por lo anterior, los responsables cumplieron con la accion propuesta, por lo cual se cierra la misma._x000a_CONCLUSION: ACCION CERRADA_x000a__x000a_Seguimiento realizado el 07/10/2020_x000a_La Direción de Representación Judicial, mediante memorando SDM-SGJ-DRJ- 153124 -2020, solicita la reprogramación de la acción. La OCI mediante radicado SDM- OCI- 154407 DE 2020, considera viable la reprogramación, quedando establecida para el día 31/12/2020. _x000a_Recomendación: Modificar la fecha de terminación de la acción para el día 31/12/2020._x000a_ACCIÓN ABIERTA    _x000a__x000a_Seguimiento realizado el 08/09/2020. _x000a_Acción en ejecución _x000a_CONCLUSION: ACCION ABIERTA _x000a__x000a_Seguimiento realizado el 10/08/2020_x000a__x000a_La Dirección  mediante radicado SGJ-DRJ- 113429 -2020, solicita la reprogramación del hallazgo  007-2020 _x000a_La Oficina de COntrol Interno, mediante radicado SDM- OCI-113980 -2020,  considera que  es viable la reprogramación teniendo en cuenta la imposibilidad de aportar las evidencias de cumplimento por encontrarnos en emergencia sanitaria y la cuarentena estricta de la localidad donde se encuentra ubicada la SDM.  se procederá a determinar que la fecha de cumplimento queda para el día 30/09/2020 _x000a_REPROGRAMADA- ACCION ABIERTA_x000a__x000a_Seguimiento realizado el 07/07/2020_x000a_Acción en ejecución. _x000a__x000a_Seguimiento realizado el 08/06/2020_x000a_Acción en ejecución. _x000a__x000a_Seguimiento realizado el  08/05/2020_x000a_La dependencia no aporto evidencia._x000a__x000a_SEGUIMIENTO REALIZADO EL 07/04/2020_x000a_Acción en ejecución. _x000a__x000a__x000a_SEGUIMIENTO REALIZADO EL 09/03/2020_x000a_Acción en ejecución "/>
    <x v="0"/>
    <n v="2"/>
    <n v="0"/>
  </r>
  <r>
    <s v="008-2020"/>
    <n v="1"/>
    <n v="2020"/>
    <s v="GESTIÓN JURÍDICA"/>
    <x v="7"/>
    <d v="2019-11-13T00:00:00"/>
    <s v="Incumplimiento parcial de lo establecido por la normatividad vigente, Decreto 1069 de 2015 (artículos 2.2.4.3.1.2.5 numeral 1 y 2.2.4.3.1.2.7.); Decreto 839 de 2018 (artículo 16 y 19); Resolucion 104 de 2018, expedida por la Secretaria Juridica, articulo 41 Resolucion 058 de 2019, expedida por la SDM, Articulo 12"/>
    <s v="Desviación en el uso de los bienes y servicios de la entidad con la intención de favorecer intereses propios o de terceros"/>
    <s v="Falta control y seguimiento a las funciones del Comité de Conciliación según lo establecido por la normatividad vigente."/>
    <s v="REVISAR, ACTUALIZAR  Y PUBLICAR  EN EL SIGD LOS REQUISITOS EVIDENCIADOS  EN EL INFORME DE AUDITORIA  CADA VEZ QUE SE REQUIERA. "/>
    <s v="Acción Correctiva"/>
    <s v="DOCUMENTOS REVISADOS,ACTUALIZADOS Y PUBLICADOS EN EL SISTEMA INTEGRADO DE GESTION DISTRITAL"/>
    <n v="1"/>
    <x v="2"/>
    <x v="3"/>
    <s v="DIRECTOR DE REPRESENTACION JUDICIAL"/>
    <d v="2020-02-10T00:00:00"/>
    <x v="4"/>
    <d v="2021-01-08T00:00:00"/>
    <s v="Guillermo Delgadillo "/>
    <s v="Seguimiento realizado el 08/01/2021_x000a_La DRJ, remitio Acta 020 del 23 de octubre 2020 en la cual se aprobó los planes de acción presentados por la Dirección de Gestión de Cobro, y por la Subdirección de Contravenciones del 11/12/20, los cuales se publicaron en la intranet, asi mismo, se encuetran en ejeucion para el cumplimiento de los indicadore spropuestos. _x000a_Se evidencio cumplimiento en la acción y el indicador, en consecuencia  se cierra la Acción._x000a_CONCLUSION. ACCION CERRADA_x000a__x000a__x000a_Seguimiento realizado el 09/11/2020_x000a_La Dirección de Representación Judicial adjunto Acta 020 del 23 de octubre 2020, en   donde se aprobó por parte del comité  los planes de acción presentados tanto por la Dirección de Gestión de Cobro y por la Subdirección de Contravenciones, donde se identifican causas, subcausas, acciones, resultados esperados, indicadores, responsables, recursos y medios de divulgación, atendiendo los lineamientos propuestos para tal fin y teniendo en cuenta las normas distritales establecidas._x000a_Para lo cual allegaron los planes de acción que evidencian indicadores de gestión para la prevención del daño antijurídico y presentación política del daño antijurídico._x000a_Conclusión: Se evidencia avance en el cumplimiento del indicador y la  acción _x000a_ACCION ABIERTA _x000a__x000a_Seguimiento realizado el 07/10/2020_x000a_La Direción de Representación Judicial, mediante memorando SDM-SGJ-DRJ- 145280 -2020, solicita la reprogramación de la acción. La OCI mediante radicado SDM- OCI- 148312 DE 2020, considera viable la reprogramación, quedando establecida para el día 31/12/2020. _x000a_Recomendación: Modificar la fecha de terminación de la acción para el día 31/12/2020._x000a_ACCIÓN ABIERTA    _x000a__x000a_Seguimiento realizado el 08/09/2020. _x000a_Acción en ejecución _x000a_CONCLUSION: ACCION ABIERTA _x000a__x000a_Seguimiento realizado el 10/08/2020_x000a_La Dirección  mediante radicado SGJ-DRJ- 116035 -2020, solicita la reprogramación del hallazgo  008-2020 acción 1_x000a_La Oficina de COntrol Interno, mediante radicado SDM- OCI-116870 -2020, considera que  es viable la reprogramación teniendo en que el cumplimiento de la misma se supedita a la publicación del POA, en ese orden de ideas, se procederá a determinar que la fecha de cumplimento queda para el día 30/09/2020 _x000a_REPROGRAMADA- ACCION ABIERTA_x000a__x000a_Seguimiento realizado el 07/07/2020_x000a_La Dirección de Representación JUdicial, en cumplimiento de la acción propuesta,  Para dar cumplimiento a lo establecido en el Decreto 1069 de 2015 numeral 2.2.4.3.1.2.7 (Indicador de Gestión la prevención del daño antijurídico será considerada como un indicador de gestión y con fundamento en él se asignarán las responsabilidades en el interior de cada entidad), creo una meta dentro de su poa de Gestión la cual es:“Lograr una efectiva participación en los procesos judiciales  y extrajudiciales en los que la SDM interviene, con el fin de garantizar la defensa de los intereses institucionales en las acciones notificadas”, el cual está pendiente de publicación teniendo en cuenta que la presente actualización forma parte de los nuevos poa de Gestión e inversión de la entidad a razón del nuevo plan de desarrollo. _x000a_La  OCI,  evidencia gestión por parte de la dependencia, es importante determinar que la acción vencera el 31 de JUlio,  por lanalizar la viabilidad ,  que la misma sea reprogramada. _x000a_Conclusión: Se evidencia avance en el cumplimiento del indicador y la  acción propuesta._x000a__x000a_Seguimiento realizado el 08/06/2020_x000a_Acción en ejecución. _x000a__x000a_Seguimiento realizado el  08/05/2020_x000a_La dependencia no aporto evidencia._x000a__x000a_SEGUIMIENTO REALIZADO EL 07/04/2020_x000a_Se aporta como evidencia de la gestión realizada por la Dirección de Representación Judicial el  MANUAL DE ADOPCIÓN DE POLÍTICAS DE PREVENCIÓN DEL DAÑO ANTIJURÍDICO en cumplimiento a lo establecido en el Decreto 1069 DE 2015 articulo 2.2.4.3.1.2.5 NUMERAL 1 “Formular y ejecutar políticas de prevención del daño antijurídico”, el cual se encuentra publicado en la Intranet desde el 26 de diciembre de 2019 ._x000a_La dependencia presenta  avance en el cumplimiento del indicador y la  acción propuesta., toda vez que hace falta la evidencia relacionada con el cumplimiento de lo normado en  2.2.4.3.1.2.7.; Decreto 839 de 2018 (artículo 16 y 19); Resolución 104 de 2018, expedida por la Secretaria Jurídica, articulo 41 Resolución 058 de 2019, expedida por la SDM, Articulo 12._x000a_CONCLUSION : ACCION ABIERTA_x000a__x000a_SEGUIMIENTO REALIZADO EL 09/03/2020_x000a_Acción en ejecución "/>
    <x v="0"/>
    <n v="2"/>
    <n v="0"/>
  </r>
  <r>
    <s v="008-2020"/>
    <n v="2"/>
    <n v="2020"/>
    <s v="GESTIÓN JURÍDICA"/>
    <x v="7"/>
    <d v="2019-11-13T00:00:00"/>
    <s v="Incumplimiento parcial de lo establecido por la normatividad vigente, Decreto 1069 de 2015 (artículos 2.2.4.3.1.2.5 numeral 1 y 2.2.4.3.1.2.7.); Decreto 839 de 2018 (artículo 16 y 19); Resolucion 104 de 2018, expedida por la Secretaria Juridica, articulo 41 Resolucion 058 de 2019, expedida por la SDM, Articulo 12"/>
    <s v="Desviación en el uso de los bienes y servicios de la entidad con la intención de favorecer intereses propios o de terceros"/>
    <s v="Falta control y seguimiento a las funciones del Comité de Conciliación según lo establecido por la normatividad vigente."/>
    <s v="Seguimiento semestral a las politicas de prevencion del daño antijuridico con los abogados de procesos contenciosos administrativos con el fin de evaluar el % de fallos favorables en contra de la SDM."/>
    <s v="Acción Correctiva"/>
    <s v="Seguimientos realizados/ Seguimientos Programados "/>
    <n v="2"/>
    <x v="2"/>
    <x v="3"/>
    <s v="DIRECTOR DE REPRESENTACION JUDICIAL"/>
    <d v="2020-02-10T00:00:00"/>
    <x v="4"/>
    <d v="2021-01-08T00:00:00"/>
    <s v="Guillermo Delgadillo "/>
    <s v="Seguimiento realizado el 08/01/2021_x000a_La Dirección de Representación Judicial, aporta cómo evidencia de  cumplimiento del indicador propuesto,  mesa de trabajo de manera virtual, realizada  el día 18 de diciembre de 2020 con con los “coordinadores” de la Dirección de Representación Judicial, donde se trataron los siguientes temas: 1. Seguimiento a las políticas de prevención del daño antijurídico con los abogados de procesos contenciosos administrativos con el fin de evaluar el % de fallos favorables en contra de la SDM. _x000a_2. Actualización Matriz de Cumplimiento Legal. En esta mesa establecieron compromisos para cumplimiento por parte de los coordinadores. Asi las cosas, los responsables cumplieron con la accion propuetsa asi como, con el indicador, por lo tanto se cierra la accion._x000a_CONCLUSION: ACCION CERRADA_x000a__x000a_Seguimiento realizado el 07/10/2020. _x000a_Accion en ejecución.   _x000a_CONCLUSION: ACCION ABIERTA _x000a__x000a_Seguimiento realizado el 08/09/2020. _x000a_Acción en ejecución _x000a_CONCLUSION: ACCION ABIERTA _x000a__x000a_Seguimiento realizado el 10/08/2020_x000a_La Dirección de Representación Judicial, aporta cómo evidencia de  cumplimiento del indicador propuesto,  mesa de trabajo de manera virtual, realizada  el día 27 de julio de 2020 con los funcionarios de la Dirección de Representación Judicial, donde se trataron los siguientes temas_x000a_1. Verificación en el Siproj de los aspectos evidenciados en la no conformidad No 1:   2017-2019 de acuerdo a los lineamientos establecidos en el instructivo de Representación Judicial_x000a_2. Verificación de la existencia de sentencias condenatorias que se encuentren pendientes de pago, o, pendientes de presentar ante el Comité de Conciliación y Defensa Judicial, para determinar la procedencia o no de la acción de repetición._x000a_3. Verificación de la actualización de la matriz de cumplimiento de las normas vigentes asociadas a la Dirección de Representación Judicial._x000a_4. Seguimiento semestral a las políticas de prevención del daño antijurídico con los abogados de procesos contenciosos administrativos con el fin de evaluar el % de fallos favorables en contra de la SDM._x000a__x000a_Conclusión: Se evidencia avance en el cumplimiento del indicador y la  acción propuesta._x000a_ACCION ABIERTA _x000a__x000a__x000a_Seguimiento realizado el 07/07/2020_x000a_Acción en ejecución. _x000a__x000a_Seguimiento realizado el 08/06/2020_x000a_Acción en ejecución. _x000a__x000a_Seguimiento realizado el  08/05/2020_x000a_La Dirección de Representación Judicial, en cumplimiento de la acción propuesta  realizó mesa de trabajo  virtual,  el dia 24 de marzo de 2020, con los abogados Procesos Contenciosos, relacionada con las políticas de prevención del daño antijurídico, temas abordados:1. Socialización de las políticas de prevención del daño antijurídico y adopción de medidas para evitar ocurrencia de hechos que causan daño antijurídico.;2. Actualización del índice de condenas y análisis de casos; 3. Revisión de las causas generadoras de condena contra la Secretaría Distrital de Movilidad;4. Discusión sobre las estrategias de defensa durante las actuaciones procesales; Proposición de correctivos y mitigación de consecuencias._x000a_Evidencia aportada. Lista de asistencia y acta de reunión._x000a_Conclusión: Se evidencia avance en el cumplimiento del indicador y la acción propuesta._x000a_ACCION ABIERTA_x000a__x000a_SEGUIMIENTO REALIZADO EL 07/04/2020_x000a_La dependencia,  adjunta como evidencia de la gestión realizada   el Acta No. 002 del Comité de Conciliación y Defensa Judicial de la Entidad, de fecha 29 de enero de 2020, a través de la cual se aprobó, en el punto de Proposiciones y varios, la: &quot;Presentación de los informes de que tratan los artículos 2.2.4.3.1.2.5 y 2.2.4.3.1.2.6 del Decreto Único Reglamentario del Sector Justicia y del Derecho 1069 de 2015: i. Informe de los procesos que cursaron en el segundo semestre del año 2019 para determinar las causas generadoras de los conflictos; el índice de condenas; los tipos de daño por los cuales resulta demandado o condenado; y las deficiencias en las actuaciones administrativas de las entidades, así como las deficiencias de las actuaciones procesales por parte de los apoderados, con el objeto de proponer correctivos&quot;. La evidencia se adjunta como archivo PDF, denominado No. 7_x000a_Conclusión: Se evidencia avance en el cumplimiento del indicador y la  acción propuesta._x000a_ACCION ABIERTA_x000a__x000a_SEGUIMIENTO REALIZADO EL 09/03/2020_x000a_Acción en ejecución "/>
    <x v="0"/>
    <n v="2"/>
    <n v="0"/>
  </r>
  <r>
    <s v="010-2020"/>
    <n v="2"/>
    <n v="2020"/>
    <s v="GESTIÓN JURÍDICA"/>
    <x v="7"/>
    <d v="2019-11-13T00:00:00"/>
    <s v="Una vez verificada la matriz de lo legal, se pudo evidenciar que la misma no esta actualizada conforme a la normatividad existente sobre el tema objeto de evaluacion, no se encuentran la Resolución104 de 2018 - Secretaria Juridica Distrital; Circular 010 de 2019 - Secretaria Juridica Distrital."/>
    <s v="Desviación en el uso de los bienes y servicios de la entidad con la intención de favorecer intereses propios o de terceros"/>
    <s v="Falta de control en la documentacion publicada en el Sistema Integrado de Gestion Distrital"/>
    <s v="Revisar y actualizar trimestralmente las normas vigentes asociadas a la Dirección de Representación Judicial en la Matriz de Cumplimiento Legal."/>
    <s v="Acción Correctiva"/>
    <s v="Mesas de trabajo realizadas/mesas de trabajo programadas"/>
    <n v="4"/>
    <x v="2"/>
    <x v="3"/>
    <s v="DIRECTOR DE REPRESENTACION JUDICIAL"/>
    <d v="2020-02-10T00:00:00"/>
    <x v="4"/>
    <d v="2021-01-08T00:00:00"/>
    <s v="Guillermo Delgadillo "/>
    <s v="Seguimiento realizado el 08/01/2021. _x000a_Los responsables cumplieron con la acción propuesta y el indicador, toda vez que se llevaron a acabo mesas de trabajo realizada de manera virtual los días: 28 de mayo de 2020, 27 de julio de 2020, 20 de octubre de 2020, y 18 de diciembre de 2020 con los “coordinadores” de la Dirección de Representación Judicial, en esta última se trataron los siguientes temas_x000a_1. Seguimiento a las políticas de prevención del daño antijurídico con los abogados de procesos contenciosos administrativos con el fin de evaluar el % de fallos favorables en contra de la SDM. _x000a_2. Actualización Matriz de Cumplimiento Legal._x000a_Por lo anterior, se evidencia cumplimiento en la acción y el indicador, en consecuencia, se cierra la acción._x000a_CONCLUSION: ACCION CERRADA_x000a__x000a_Seguimiento realizado el 09/11/2020. _x000a_La DRJ realizo mesa de trabajo virtual el 20/10/2020, con la “coordinadora” de tutelas de la Dirección, tratando los siguientes temas:_x000a_1. Verificación del grupo de Tutelas de la Dirección de Representación Judicial de la Secretaria de Movilidad para confrontar la actualización al sistema SIPROJ-WEB conforme al sistema de Consulta de Procesos de la Rama Judicial. _x000a_2. Revisión de la organización documental, incorporación de modelos de Tutelas INTRANET._x000a_ 3. Actualización Matriz de Cumplimiento Legal._x000a_Estableciendo compromidos._x000a_Conclusión: Se evidencia avance en el cumplimiento del indicador y la  acción propuesta._x000a_ACCION ABIERTA _x000a__x000a__x000a_Seguimiento realizado el 07/10/2020. _x000a_Accion en ejecución.   _x000a_CONCLUSION: ACCION ABIERTA _x000a__x000a_Seguimiento realizado el 08/09/2020. _x000a_Acción en ejecución _x000a_CONCLUSION: ACCION ABIERTA _x000a__x000a_Seguimiento realizado el 10/08/2020_x000a_La Dirección de Representación Judicial, aporta cómo evidencia de  cumplimiento del indicador propuesto,mesa de trabajo de manera virtual, realizada  el día 27 de julio de 2020 con los funcionarios de la Dirección de Representación Judicial, donde se trataron los siguientes temas_x000a_1. Verificación en el Siproj de los aspectos evidenciados en la no conformidad No 1:   2017-2019 de acuerdo a los lineamientos establecidos en el instructivo de Representación Judicial_x000a_2. Verificación de la existencia de sentencias condenatorias que se encuentren pendientes de pago, o, pendientes de presentar ante el Comité de Conciliación y Defensa Judicial, para determinar la procedencia o no de la acción de repetición._x000a_3. Verificación de la actualización de la matriz de cumplimiento de las normas vigentes asociadas a la Dirección de Representación Judicial._x000a_4. Seguimiento semestral a las políticas de prevención del daño antijurídico con los abogados de procesos contenciosos administrativos con el fin de evaluar el % de fallos favorables en contra de la SDM._x000a_Conclusión: Se evidencia avance en el cumplimiento del indicador y la  acción propuesta._x000a_ACCION ABIERTA _x000a__x000a_Seguimiento realizado el 07/07/2020_x000a_La Dirección de Representación JUdicial, en cumplimiento de la acción propuesta,  aporta como evidencia de la Gestión ejecutada convocatoria, lista de asistencia y acta de reunión de la mesa de trabajo realizada de manera virtual el día 28 de mayo de 2020 con los abogados Procesos Contenciosos, relacionada con el cumplimiento de objetivos contractuales allí se trataron, entre otros temas, las normas vigentes asociadas a la Dirección de Representación Judicial, evidenciando que en la Matriz de cumplimiento faltaban algunas,  solicitando mediante correo del 05 de junuo a la Dirección de Normatividad y Conceptos la actualización de las mismas, se aporta como evidencia correo remitido y matriz ._x000a_Conclusión: Se evidencia avance en el cumplimiento del indicador y la acción propuesta. _x000a_ACCION ABIERTA_x000a__x000a_Seguimiento realizado el 08/06/2020_x000a_Acción en ejecución. _x000a__x000a_Seguimiento realizado el  08/05/2020_x000a_La dependencia no aporto evidencia._x000a__x000a_SEGUIMIENTO REALIZADO EL 07/04/2020_x000a_Acción en ejecución. _x000a__x000a_SEGUIMIENTO REALIZADO EL 09/03/2020_x000a_Acción en ejecución "/>
    <x v="0"/>
    <n v="0"/>
    <n v="0"/>
  </r>
  <r>
    <s v="018-2020"/>
    <n v="1"/>
    <n v="2020"/>
    <s v="PLANEACIÓN DE TRANSPORTE E INFRAESTRUCTURA"/>
    <x v="8"/>
    <d v="2020-03-31T00:00:00"/>
    <s v="Falta de conocimiento por parte los servidores en el avance de los proyectos estratégicos "/>
    <s v="Indebida información del avance de los proyectos estratégicos "/>
    <s v="Falta de  conocimiento de los proyectos estratégicos "/>
    <s v="Realizar 2 socializaciones a los funcionarios y contratistas sobre el avance de los proyectos estratégicos que le competen a las Dirección de Planeación de la Movilidad y sus subdirecciones"/>
    <s v="Acción Correctiva"/>
    <s v="Número de socializaciones realizadas sobre el avance de los proyectos estratégicos"/>
    <n v="1"/>
    <x v="3"/>
    <x v="4"/>
    <s v="Sebastián Velásquez Gallón_x000a_Claudia Janneth Mercado Velandia_x000a_Ana Milena Gómez Guzmán_x000a_Deyanira Ávila Moreno _x000a_John Alexander González Mendoza_x000a__x000a__x000a_Equipo Técnico"/>
    <d v="2020-03-27T00:00:00"/>
    <x v="5"/>
    <d v="2021-01-04T00:00:00"/>
    <s v="Aida Nelly Linares Velandia"/>
    <s v="Dirección de planeación solicitó la reprogramación del hallazgo 018 acción 1, a través del memorando No. 20202202060833 de fecha 29 de diciembre del 2020 la cual fue aceptada y comunicada mediante correo institucional el día 04/01/2021 a la Dirección de Planeación."/>
    <x v="2"/>
    <n v="1"/>
    <n v="0"/>
  </r>
  <r>
    <s v="019-2020"/>
    <n v="1"/>
    <n v="2020"/>
    <s v="PLANEACIÓN DE TRANSPORTE E INFRAESTRUCTURA"/>
    <x v="9"/>
    <d v="2020-03-31T00:00:00"/>
    <s v="No se evidencia criterios para llevar un registro de firmas para identificar claramente quienes aprueban los documentos"/>
    <s v="Falta de control en el registro de las firmas de los funcionarios que aprueban los respectivos conceptos e informes de las dependencias "/>
    <s v="Falta de conocimiento para llevar un registro de firmas  "/>
    <s v="Implementar un formato con la Firma y Visto Bueno de cada funcionario que aprueba, revisa y proyecta los documentos realizados en el proceso de Planeación de Transporte e Infraestructura "/>
    <s v="Acción Correctiva"/>
    <s v="Formato con el registro de firmas de los funcionarios implementado"/>
    <n v="1"/>
    <x v="3"/>
    <x v="4"/>
    <s v="Sebastián Velásquez Gallón_x000a_Claudia Janneth Mercado Velandia_x000a_Ana Milena Gómez Guzmán_x000a_Deyanira Ávila Moreno _x000a_John Alexander González Mendoza_x000a__x000a__x000a_Equipo Técnico"/>
    <d v="2020-03-27T00:00:00"/>
    <x v="1"/>
    <d v="2021-01-05T00:00:00"/>
    <s v="Aida Nelly Linares Velandia"/>
    <s v="Analizadas las evidencias reportadas la Dirección de Planeación de la Movilidad el día 05/01/2021, se verificó que existe un registro de firmas y Vo.Bo. de los funcionarios y contratistas del proceso de Planeación de Transporte e Infraestructura para identificar quienes aprueban los documentos, por lo anterior se evidencia que cumplió con la acción propuesta se da recomendación del cierre de la acción."/>
    <x v="0"/>
    <n v="1"/>
    <n v="0"/>
  </r>
  <r>
    <s v="020-2020"/>
    <n v="2"/>
    <n v="2020"/>
    <s v="INTELIGENCIA PARA LA MOVILIDAD"/>
    <x v="10"/>
    <d v="2020-04-13T00:00:00"/>
    <s v="NC 01: Se evidenció incumplimiento parcial de las actividades descritas en los procedimientos PE04-PR01., PE04-PR02 y PE04-PR03; pertenecientes al Proceso de Inteligencia para la Movilidad PE04, de acuerdo a las evidencias descritas en las páginas 4 al 9 de este documento y 2 al 9 del memorando SDMOCI- 66808 de 2020._x000a_Lo anterior en concordancia con lo establecido en el literal “l” del artículo 4° de la Ley 87 de 1993 que dice “toda entidad bajo la responsabilidad de sus directivos debe por lo menos implementar los siguientes aspectos que deben orientar la aplicación del control interno: l - “Simplificación y actualización de normas y procedimientos” (Subrayado fuera de texto)"/>
    <s v="6: Manipulación de información pública que favorezca intereses particulares  o beneficie a terceros"/>
    <s v="Deficiencia en la revisión y actualización periódica de los Procedimientos de la DIM, frente al desarrollo de las actividades que se adelantan en tiempo real en la Dirección._x000a__x000a_"/>
    <s v="Revisión trimestral de los procedimientos de la DIM, frente al desarrollo de las actividades que se adelantan en tiempo real en la Dirección."/>
    <s v="Acción Correctiva"/>
    <s v="Seguimiento a los procedimientos (PE04-PR01, PE04-PR02 y PE04-PR03) de la DIM efectuados/ Seguimiento a los procedimientos (PE04-PR01, PE04-PR02 y PE04-PR03) de la DIM programados"/>
    <n v="1"/>
    <x v="3"/>
    <x v="5"/>
    <s v="Lina Marcela Quiñones"/>
    <d v="2020-12-15T00:00:00"/>
    <x v="4"/>
    <d v="2020-12-14T00:00:00"/>
    <s v="Aida Nelly Linares Velandia"/>
    <s v="Analizadas las evidencias reportadas por la DIM el día 11/12/2020, se evidenció que se efectuó la revisión trimestral de los procedimientos (PE04-PR01, PE04-PR02, PE04-PR03 y PE04-PR04) con el fin de verificar el cumplimiento de los mismos frente al desarrollo de las actividades que se adelantan en tiempo real en la Dirección. Por lo anterior se recomienda el cierre de la acción."/>
    <x v="0"/>
    <n v="0"/>
    <n v="0"/>
  </r>
  <r>
    <s v="021-2020"/>
    <n v="2"/>
    <n v="2020"/>
    <s v="INTELIGENCIA PARA LA MOVILIDAD"/>
    <x v="10"/>
    <d v="2020-04-13T00:00:00"/>
    <s v="NC 02: Se evidenció incumplimiento parcial de las Políticas específicas de seguridad y privacidad de la Información, dado que las bases de datos suministradas por la DIM, no permiten contar en su integralidad, (entendida como la exactitud de la información); toda vez que no son un punto de control efectivo que pueda determinar, en primer lugar, la trazabilidad de la información, así como parámetros claros que adviertan una información veraz._x000a__x000a_Lo anterior en concordancia con la norma ISO/IEC 27000 referente a la seguridad de la información: Preservación de la confidencialidad, integralidad, y disponibilidad de la información."/>
    <s v="6: Manipulación de información pública que favorezca intereses particulares  o beneficie a terceros"/>
    <s v="Deficiencia en la revisión y actualización periódica de la información de las bases de datos que genera la DIM en el desarrollo de sus productos. "/>
    <s v="Revisión trimestral de las bases de datos que genera la DIM en el desarrollo de sus productos. "/>
    <s v="Acción Correctiva"/>
    <s v="Seguimiento a las bases de datos de Estudios y Modelos de la DIM efectuados/ Seguimiento a las bases de datos de la DIM programados"/>
    <n v="2"/>
    <x v="3"/>
    <x v="5"/>
    <s v="Lina Marcela Quiñones"/>
    <d v="2020-09-30T00:00:00"/>
    <x v="4"/>
    <d v="2020-12-16T00:00:00"/>
    <s v="Aida Nelly Linares Velandia"/>
    <s v="Analizadas las evidencias reportadas por la DIM el día16/12/2020, verificó que se realizó la revisión trimestral de las bases de datos que genera la DIM para el desarrollo de sus productos, por lo tanto, cumplió con la acción propuestas se da recomendación del cierre de la acción."/>
    <x v="0"/>
    <n v="0"/>
    <n v="0"/>
  </r>
  <r>
    <s v="023-2020"/>
    <n v="2"/>
    <n v="2020"/>
    <s v="INTELIGENCIA PARA LA MOVILIDAD"/>
    <x v="10"/>
    <d v="2020-04-13T00:00:00"/>
    <s v="NC 04: Se evidenció cumplimiento parcial de la Ley 1755 de 2015, con relación a los tiempos de respuesta de algunos requerimientos, efectuados en el período comprendido del 14 de febrero de 2019 al 30 de enero de 2020 y que de conformidad con el Decreto 672 de 2018. son competencia de la dependencia, de acuerdo con lo descrito en las páginas 17 al 20 del presenten informe en concordancia con lo señalado en las páginas 12 y 13 del memorando SDM-OCI66808 de 2020."/>
    <s v="6: Manipulación de información pública que favorezca intereses particulares  o beneficie a terceros"/>
    <s v="Deficiencia en la revisión y seguimiento a la respuesta oportuna de los PQRSD de la DIM.  "/>
    <s v="Realizar seguimiento semanal a los PQRSD asignados a la DIM."/>
    <s v="Acción Correctiva"/>
    <s v="No. De seguimientos efectuados a los PQRSD/ No. De seguimientos programados a los PQRSD  "/>
    <n v="1"/>
    <x v="3"/>
    <x v="5"/>
    <s v="Lina Marcela Quiñones"/>
    <d v="2020-05-08T00:00:00"/>
    <x v="4"/>
    <d v="2020-12-28T00:00:00"/>
    <s v="Aida Nelly Linares Velandia"/>
    <s v="EL 24/12/2020, la Dirección de Inteligencia para la Movilidad remitió como evidencia las actas seguimiento semanal a los PQRSD asignados por el aplicativo de correspondencia y el SDQS, Un correo electrónico del 23 de diciembre de 2020 donde la Dirección de Atención al Ciudadano remite la paz y salvo no hay oficios pendiente de los PQRSD, igualmente anexa los pantallazos de tablón del informe mensual de PQRS de la DIM publicado por la DAC.Una vez analizadas las evidencias se encontró que estas se encuentran concordancia con la acción y se solicita el cierre."/>
    <x v="0"/>
    <n v="0"/>
    <n v="0"/>
  </r>
  <r>
    <s v="024-2020"/>
    <n v="2"/>
    <n v="2020"/>
    <s v="INTELIGENCIA PARA LA MOVILIDAD"/>
    <x v="10"/>
    <d v="2020-04-13T00:00:00"/>
    <s v="NC 05: Se evidenció incumplimiento parcial de la Ley 594 de 2000 en concordancia con el Acuerdo 42 de 2002 Archivo General de la Nación, toda vez que la organización de los archivos de gestión no está conforme a lo estipulado por la ley. "/>
    <s v="6: Manipulación de información pública que favorezca intereses particulares  o beneficie a terceros"/>
    <s v="Deficiencia en la revisión y seguimiento a la organización de los archivos de gestión de acuerdo a lo establecido en la normatividad vigente. "/>
    <s v="Organizar los archivos de gestión de acuerdo al plan de trabajo establecido y a su TRD correspondiente."/>
    <s v="Acción Correctiva"/>
    <s v="Archivo organizado de acuerdo al Plan de Trabajo establecido."/>
    <n v="1"/>
    <x v="3"/>
    <x v="5"/>
    <s v="Lina Marcela Quiñones"/>
    <d v="2020-05-18T00:00:00"/>
    <x v="5"/>
    <d v="2020-12-04T00:00:00"/>
    <s v="Aida Nelly Linares Velandia"/>
    <s v="El día 04 de diciembre del 2020. La Dirección de Planeación de Movilidad (DIM), mediante  e memorando SDM-DIM-203979 -2020 solicitó la reprogramación del hallazgo 024-2020 acción 2 para el dia 31/01/2021 la cual fue aceptada "/>
    <x v="2"/>
    <n v="1"/>
    <n v="0"/>
  </r>
  <r>
    <s v="027-2020"/>
    <n v="1"/>
    <n v="2020"/>
    <s v="GESTIÓN SOCIAL  - GESTIÓN DE TRÁMITES Y SERVICIOS PARA LA CIUDADANÍA - COMUNICACIONES Y CULTURA PARA LA MOVILIDAD "/>
    <x v="11"/>
    <d v="2020-04-27T00:00:00"/>
    <s v="De acuerdo con informe presentado por Control interno, manifiestan que se esta incumpliendo el requisito 10.4 en su literal (j) y (k), esquema de publicación. j. Procedimiento participativo para la adopción y actualización del Esquema de Publicación. La entidad no cuenta con un Procedimiento participativo para la adopción y actualización del Esquema de Publicación dirigido a ciudadanos, interesados o usuarios, de conformidad con lo establecido en el Decreto 103 de 2015, articulo 43. k. Adoptado y actualizado por medio de acto administrativo o documento equivalente de acuerdo con el régimen legal al sujeto obligado, de conformidad con lo establecido por el acuerdo No. 004 de 2013 del Archivo General de la Nación."/>
    <s v="No hay un procedimiento participativo para la adopción y actualización del esquema de publicación como mecanismo  de consulta a los ciudadanos"/>
    <s v="No se dio la adecuada  interpretación a la normativa, que permitiera evidenciar la necesidad de la adopción de un procedimiento  participativo."/>
    <s v="Realizar  2 mesas de trabajo con los procesos intervinientes de la siguiente manera : una para la definición del contendio del procedimiento y la segunda, para el  respectivo seguimiento de la implementación del procedimiento"/>
    <s v="Acción Correctiva"/>
    <s v="mesas de trabajo realizadas/ mesas de trabajo programadas"/>
    <n v="2"/>
    <x v="4"/>
    <x v="6"/>
    <s v="Adriana Ruth Iza_x000a_Ana María Corredor_x000a_Andrés Contento"/>
    <d v="2020-05-15T00:00:00"/>
    <x v="0"/>
    <d v="2020-12-15T00:00:00"/>
    <s v="Vieinery Piza Olarte"/>
    <s v="El proceso adjunta como evidencia actas de dos (2) mesas de trabajo. La primera se implementó con el fin de definir el contenido del lineamiento (14/07/2020) y una segunda mesa de trabajo, para organizar el protocolo (23/10/2020), anexando las actas. Además Para la implementación del protocolo, la Oficina de Gestión Social, adelantó jornadas de socialización tanto a nivel interno como externo. En el siguiente link, encontraran las evidencias de las jornadas. Por lo anterior y teniendo  en cuenta los soportes presentados por el proceso, se procede a realizar el cierre de la misma._x000a_RECOMENDACION: Cerrar la acción y excluirla del PMP. "/>
    <x v="0"/>
    <n v="0"/>
    <n v="0"/>
  </r>
  <r>
    <s v="029-2020"/>
    <n v="1"/>
    <n v="2020"/>
    <s v="CONTROL Y EVALUACIÓN DE LA GESTIÓN"/>
    <x v="12"/>
    <d v="2020-05-20T00:00:00"/>
    <s v="Falta de documentación del seguimiento bimestral al mapa de riesgos de la OCI, con el fin de contar con la información actualizada y suministrarla oportunamente tanto a la segunda como a la tercera línea de defensa, para su correspondiente monitoreo y evaluación independiente, tal cómo se encuentra establecido en el literal b) del apartado condiciones generales de la Política de Gestión de Riesgo de la SDM."/>
    <s v="Riesgo de materialización de riesgos para la OCI"/>
    <s v="Falta documentar de manera explicita el seguimiento a la matriz de riesgo, de aquellos riesgos asociados a la OCI.  "/>
    <s v="Documentar el seguimiento bimestral a los riesgos a cargo de la OCI, dejando explicito su monitoreo. "/>
    <s v="Acción Correctiva"/>
    <s v="Seguimientos bimestrales al mapa de riesgos de la OCI. "/>
    <n v="3"/>
    <x v="5"/>
    <x v="7"/>
    <s v="Diego Nairo Useche rueda"/>
    <d v="2020-06-01T00:00:00"/>
    <x v="4"/>
    <d v="2020-12-29T00:00:00"/>
    <s v="Claudia Elena Parada Aponte"/>
    <s v="Mediante las actas remitidas de fechas: 9-06-2020, 15-07-2020, 14-08-2020, 17-09-2020, 16-10-2020_x000a_19-11-2020 y 14-12-2020 se evidencia el seguimiento bimestral al mapa de riegos por parte del proceso. _x000a__x000a_"/>
    <x v="0"/>
    <n v="0"/>
    <n v="0"/>
  </r>
  <r>
    <s v="034-2020"/>
    <n v="1"/>
    <n v="2020"/>
    <s v="COMUNICACIONES Y CULTURA PARA LA MOVILIDAD"/>
    <x v="13"/>
    <d v="2020-05-21T00:00:00"/>
    <s v="Observación 2.Se observa que el proceso no implementó acciones frente a las Oportunidades de Mejora del informe de la auditoria de primera y tercera parte en 2019, lo cual podría impactar la mejora continua del proceso, las cuales se describen a continuación:_x000a_• Apropiar más los conocimientos generales del Sistema Integrado de Gestión y MIPG al líder del proceso._x000a_• Considerar la implementación de nuevos indicadores que reflejen el impacto logrado más allá de la realización de campañas planificadas. _x000a_"/>
    <s v="Riesgo 2: Formulación e implementación de acciones que no fomenten la cultura ciudadana y el respeto ente todos los usuarios de todas las formas de transporte"/>
    <s v="Múltiples ocupaciones del líder del proceso asociadas con el cumplimiento del Decreto 672 de 2018, no permiten destinar el tiempo suficiente para los procesos de fortalecimiento de conocimiento."/>
    <s v="Realizar jornadas de socialización frente al SGC y MIPG al lider del proceso "/>
    <s v="Acción Correctiva"/>
    <s v="jornadas de sensibilización realizada/jornadas de sensibilización programada"/>
    <n v="2"/>
    <x v="6"/>
    <x v="8"/>
    <s v="Andrés Fabian Contento"/>
    <d v="2020-07-01T00:00:00"/>
    <x v="0"/>
    <d v="2020-12-15T00:00:00"/>
    <s v="Vieinery Piza Olarte"/>
    <s v="El proceso adjunta como evidencia, la realización de la primera socialización frente a MIPG y otros lineamientos el 19/05/2020, Socialización SGC y MIPG al líder del proceso de comunicaciones y cultura para la Movilidad realizada el día 12/08/2020, Socialización SGC y MIPG al líder del proceso de comunicaciones y cultura para la Movilidad. 12/11/2020, el  líder del proceso de Comunicaciones y Cultura participó en reuniones donde se socializaron temas relacionados con MIPG, como la ley de Transparencia y acceso de la información, Intercambio de saberes y socialización frente al seguimiento, medición, análisis y evaluación. Por lo anterior y teniendo  en cuenta los soportes presentados por el proceso, se procede a realizar el cierre de la misma._x000a_RECOMENDACION: Cerrar la acción y excluirla del PMP. "/>
    <x v="0"/>
    <n v="0"/>
    <n v="0"/>
  </r>
  <r>
    <s v="035-2020"/>
    <n v="2"/>
    <n v="2020"/>
    <s v="COMUNICACIONES Y CULTURA PARA LA MOVILIDAD"/>
    <x v="13"/>
    <d v="2020-05-21T00:00:00"/>
    <s v="Observación 3._x000a_El proceso ha remitido lineamientos de los cursos pedagógicos por infracción a las normas de tránsito, en formatos que no se encuentran ajustados al SGC (no cumple con la codificación del proceso, no tiene control de cambios y es un documento borrador), en tal sentido es importante que se evalúe la pertinencia de incluir y actualizar estos documentos dentro del proceso. En relación con el numeral 7.5 información documentada."/>
    <s v="Riesgo 2: Formulación e implementación de acciones que no fomenten la cultura ciudadana y el respeto ente todos los usuarios de todas las formas de transporte"/>
    <s v="Falta de verificación del formato que contiene el contenido de los lineamientos pedagógicos"/>
    <s v="Realizar el seguimiento a la implementación de los lineamientos pedagógicos en  cursos de pedagogía."/>
    <s v="Acción Correctiva"/>
    <s v="Seguimiento ejecutados/seguimientos programados"/>
    <n v="2"/>
    <x v="6"/>
    <x v="8"/>
    <s v="Andrés Fabian Contento"/>
    <d v="2020-09-15T00:00:00"/>
    <x v="1"/>
    <d v="2021-01-06T00:00:00"/>
    <s v="Vieinery Piza Olarte"/>
    <s v="El proceso adjunta como evidencia, el acta de la reunión realizada el día 20 de Octubre de 2020, seguimiento y verificación a la implementación en los cursos pedagógicos, y  el seguimiento realizado el día 28 de Octubre de 2020.  Por lo anterior y teniendo  en cuenta los soportes presentados por el proceso, se procede a realizar el cierre de la misma._x000a_RECOMENDACION: Cerrar la acción y excluirla del PMP."/>
    <x v="0"/>
    <n v="0"/>
    <n v="0"/>
  </r>
  <r>
    <s v="040-2020"/>
    <n v="1"/>
    <n v="2020"/>
    <s v="GESTIÓN DE TICS"/>
    <x v="13"/>
    <d v="2020-05-13T00:00:00"/>
    <s v="Oportunidad de mejora: Se recomienda la elaboración y socialización de un manual de recuperación ante desastre informático."/>
    <s v="Debilidades en la actualización de documentos del SIG"/>
    <s v="Debilidades frente a la Estandarización de documentos relacionados con el proceso dentro del Sistema de Gestión de la Calidad."/>
    <s v="Implementar Documento (Recuperación ante desastre informático) publicado en el Sistema de Gestión de la Calidad y socializado en la entidad._x000a_Formato (Recuperación ante desastre informático) Estandarizado con el Sistema de Gestión de la Calidad. _x000a__x000a_"/>
    <s v="Acción Correctiva"/>
    <s v="1 Documento Estandarizado con el SIC"/>
    <n v="1"/>
    <x v="7"/>
    <x v="9"/>
    <s v="Alexander Ricardo Andrade"/>
    <d v="2020-07-01T00:00:00"/>
    <x v="6"/>
    <d v="2020-11-18T00:00:00"/>
    <s v="Vieinery Piza Olarte"/>
    <s v="18/11/2020. Mediante el memorando SDM-OTIC- 183427 -2020, la Oficina de Tecnologías de la Información y las Comunicaciones realiza la solicitud de reprogramación de la acción 040 de 2020, debido a que actualmente la Oficina de Tecnologías de la Información y las Comunicaciones se encuentra en proceso de levantamiento de la información y estructuración del documento, por lo cual no se ha logrado finalizar satisfactoriamente con la acción,  por tal motivo se propone la siguiente fecha de cumplimiento de la acción 040, el 30/04/2021._x000a_"/>
    <x v="2"/>
    <n v="1"/>
    <n v="0"/>
  </r>
  <r>
    <s v="041-2020"/>
    <n v="1"/>
    <n v="2020"/>
    <s v="GESTIÓN DE TRÁNSITO Y CONTROL DE TRÁNSITO Y TRANSPORTE"/>
    <x v="14"/>
    <d v="2020-05-28T00:00:00"/>
    <s v="NO CONFORMIDAD No. 01: De conformidad con las debilidades observadas en los numerales 1 y 2.2. del presente informe, se evidencia el cumplimiento parcial de los procedimientos PM02-PR01 Autorizar o no los planes de manejo de Tránsito (PMT) por obras y/o emergencias y realizar el seguimiento a su implementación, PM02-PR02 Autorizar los planes de manejo de Tránsito (PMT) por evento y/o aglomeraciones e Instructivo para gestionar Planes de Manejo de Tránsito por emergencias asociadas a obras yo/ intervenciones (PM02-PR01-IN01)."/>
    <s v="11. Incumplimiento de requisitos al ejecutar un trámite o prestar un servicio a la ciudadanía con el propósito de obtener un beneficio propio o para un tercero._x000a_"/>
    <s v="No se vio la necesidad de realizar la evaluación de apropiación de conocimientos, porque la temática corresponde a las labores diarias."/>
    <s v="Realizar y evaluar dos socializaciones en temas relacionados con los procedimientos e instructivos de la SPMT."/>
    <s v="Acción Correctiva"/>
    <s v="Número de socializaciones realizadas y evaluadas."/>
    <n v="2"/>
    <x v="8"/>
    <x v="10"/>
    <s v="Martha Cecilia Bayona Gómez"/>
    <d v="2020-05-08T00:00:00"/>
    <x v="7"/>
    <d v="2021-01-05T00:00:00"/>
    <s v="María Janneth Romero M"/>
    <s v="05/01/2021 Seguimiento realizado por María Janneth Romero:_x000a__x000a_Acción dentro de los terminos de ejecución, no obstante y teniendo en cuenta que la misma fue formulada en mayo de 2020 y que a la fecha no se presenta avance respecto a las dos socializaciones a realizar, se recomienda a la SPMT priorizar la gestión que permitan garantizar que el cumplimiento dentro de los terminos establecidos y conforme se implementó la acción correctiva"/>
    <x v="2"/>
    <n v="0"/>
    <n v="0"/>
  </r>
  <r>
    <s v="041-2020"/>
    <n v="2"/>
    <n v="2020"/>
    <s v="GESTIÓN DE TRÁNSITO Y CONTROL DE TRÁNSITO Y TRANSPORTE"/>
    <x v="14"/>
    <d v="2020-05-28T00:00:00"/>
    <s v="NO CONFORMIDAD No. 01: De conformidad con las debilidades observadas en los numerales 1 y 2.2. del presente informe, se evidencia el cumplimiento parcial de los procedimientos PM02-PR01 Autorizar o no los planes de manejo de Tránsito (PMT) por obras y/o emergencias y realizar el seguimiento a su implementación, PM02-PR02 Autorizar los planes de manejo de Tránsito (PMT) por evento y/o aglomeraciones e Instructivo para gestionar Planes de Manejo de Tránsito por emergencias asociadas a obras yo/ intervenciones (PM02-PR01-IN01)."/>
    <s v="11. Incumplimiento de requisitos al ejecutar un trámite o prestar un servicio a la ciudadanía con el propósito de obtener un beneficio propio o para un tercero._x000a_"/>
    <s v="No se ha realizado la actualización de los procedimientos e instructivo con el cual se realiza la autorización o no de los Planes de Manejo de Tránsito en la Subdirección."/>
    <s v="Actualizar y Publicar los procedimientos y/o instructivos relacionados con la SPMT."/>
    <s v="Corrección"/>
    <s v="(número de procedimientos y/o instructivos actualizados) / (Número de procedimientos y/o instructivos por actualizar) *100"/>
    <n v="1"/>
    <x v="8"/>
    <x v="10"/>
    <s v="Martha Cecilia Bayona Gómez"/>
    <d v="2020-05-08T00:00:00"/>
    <x v="8"/>
    <d v="2020-11-09T00:00:00"/>
    <s v="María Janneth Romero M"/>
    <s v="09/11/2020: Conforme la justificación expuesta en el memorando recibido  de la Subdirección Técnica de Planes de Manejo de Tránsito (SDM-SPMT-178306-2020), la cual se centra en la necesidad de incorporar en la actualización de los documentos, el cobro por derechos de tránsito para el trámite de PMT y con el fin de no generar reprocesos en la actualización de los mismos, se procede a fijar la nueva fecha de vencimiento de la acción para el 26/02/2021 en el PMP en el PMP."/>
    <x v="2"/>
    <n v="1"/>
    <n v="0"/>
  </r>
  <r>
    <s v="042-2020"/>
    <n v="2"/>
    <n v="2020"/>
    <s v="GESTIÓN ADMINISTRATIVA"/>
    <x v="14"/>
    <d v="2020-05-28T00:00:00"/>
    <s v="De acuerdo a los reportes de PQRS suministrados por la Dirección de Atención al Ciudadano, se observa que se está dando respuesta a las peticiones radicadas por la ciudadanía en la Subdirección de Planes de Manejo de Tránsito, fuera de los términos establecidos en la normatividad vigente"/>
    <s v="Incumplimiento en la respuesta de las peticiones asignadas a las dependencias fuera de los términos establecidos en la normatividad vigente"/>
    <s v="Deficiencias en el aplicativo de correspondencia para realizar seguimiento a los terminos de respuesta, asi como consultar los documentos allegados en cada uno de las peticiones"/>
    <s v="Desarrollar una herramienta de gestión documental que reduzca el uso del papel, permita la trazabilidad de la información, alertas en los tiempos para la gestión de documentos, criterios de autoridad para el acceso a la información,  y el impacto positivo de diferentes Sistemas (gestión ambiental y seguridad y salud en el trabajo) por el adecuado almacenamiento de los archivos físicos. "/>
    <s v="Acción Correctiva"/>
    <s v="Desarrollo implementado / Desarrollo programado*100"/>
    <s v="1. Implementación del gestor documental"/>
    <x v="0"/>
    <x v="0"/>
    <s v="Paola Adriana Corona Miranda"/>
    <d v="2020-06-08T00:00:00"/>
    <x v="9"/>
    <d v="2021-01-07T00:00:00"/>
    <s v="Julie Andrea Martinez Mendez"/>
    <s v="7/01/2021 seguimiento por Julie Martínez para el mes de reporte no se remite ningun seguimiento por el proceso, actividad abierta en proceso de ejcución y  dentro del tiempo programado para la implementación de la misma _x000a__x000a_9/12/2020 seguimiento por Julie Martínez para el mes de reporte no se remite ningun seguimiento por el proceso, actividad abienta dentro del tiempo programado para cierre_x000a__x000a_06/11/20 seguimiento por Julie Martínez para el mes de reporte no se remite ningun seguimiento por el proceso, actividad abierta dentro del tiempo programado para cierre_x000a__x000a_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
    <x v="2"/>
    <n v="0"/>
    <n v="0"/>
  </r>
  <r>
    <s v="050-2020"/>
    <n v="3"/>
    <n v="2020"/>
    <s v="GESTIÓN DE TALENTO HUMANO"/>
    <x v="15"/>
    <d v="2020-05-01T00:00:00"/>
    <s v="NC1 De acuerdo con la información y evidencias reportadas por la Dirección de Talento Humano y la Dirección de Contratación, no se logró identificar controles para velar por el cumplimiento de lo establecido en la Ley 2013 de 2020 y la circular 001 de 2020, dado que, al consultar algunos funcionarios del nivel directivo, no se observó la publicación Proactiva Declaración de Bienes y Rentas y Registro de Conflictos de Interés y de la declaración del impuesto de renta y complementarios, en el link https://www.funcionpublica.gov.co/ley-transparencia-web/declaracionServlet, tal y como lo establece la norma en mención."/>
    <s v="Desviación en el uso de los bienes y servicios de la Entidad con la intención de favorecer intereses propios o de terceros."/>
    <s v="Falta de seguimiento e identificación de la información publicada "/>
    <s v="Realizar seguimiento semestral de la publicación de los funcionarios Libre Nombramiento y Remoción (LNR)"/>
    <s v="Acción Correctiva"/>
    <s v="(No. funcionarios LNR/No. funcionarios que realizaron la publicación) * 100"/>
    <n v="1"/>
    <x v="0"/>
    <x v="11"/>
    <s v="Mónica Adriana Flórez Bonilla"/>
    <d v="2020-07-01T00:00:00"/>
    <x v="4"/>
    <d v="2021-01-04T00:00:00"/>
    <s v="Julie Andrea Martinez Mendez"/>
    <s v="04/01/2020 seguimiento por Julie Martínez se evidencia el seguimiento realizado donde se observa que 2 cargos estan en vacancia y se cuenta con 44 cargue de intereses llegando al 100% de funcionarios  Libre Nombramiento y Remoción (LNR). POr lo que se establece el cierre de la acción_x000a__x000a_9/12/2020 seguimiento por Julie Martínez para el mes de reporte no se remite ningun seguimiento por el proceso, actividad abienta dentro del tiempo programado para cierre_x000a__x000a_06/11/20 seguimiento por Julie Martínez para el mes de reporte no se remite ningun seguimiento por el proceso, actividad abierta dentro del tiempo programado para cierre._x000a__x000a_07/10/2020 Seguimiento realizado por Julie Andrea Martínez. no se allego ning+un seguimeinto se encuentra entre los tiempos para ejecución._x000a__x000a_07/09/2020 Se evidencia  un acta del dia 21 de agosto, donde se realizo el seguimiento sementral de la publicacion de funcionarios LNR, se evidencia que pese a las actividades realizadas por el area de talento humano 7 funcionarios no han realizado la publicacion, queda como compromiso para el area realizar una reunion de seguimiento a las 7 declaraciones faltantes en el mes de septiembre, por lo cual no se puede cerrar esta accion porque no se ha cumplido el indicador."/>
    <x v="0"/>
    <n v="0"/>
    <n v="0"/>
  </r>
  <r>
    <s v="057-2020"/>
    <n v="1"/>
    <n v="2020"/>
    <s v="GESTIÓN JURÍDICA "/>
    <x v="11"/>
    <d v="2020-04-27T00:00:00"/>
    <s v="Durante el seguimiento realizado por la OCI a lo establecido en la Ley de Transparencia, se evidenció incumplimiento total de la subcategoría 3.5. Directorio de información de servidores públicos, especificamente de  contratistas, en los ítems g, h, i,  observando que el archivo de contratistas  publicado en el link de trasparencia y acceso a la información, se encuentra incompleto ._x000a_"/>
    <s v="_x000a_Inoportunidad con la actualización y publicación de información establecida en la Ley 1712 de 2014 y la normativa aplicable"/>
    <s v="No se realiza seguimiento al Directorio de contratistas para validar si se encuentra actualizado con los requisitos establecidos por la norma. "/>
    <s v="Actualizar el directorio de contratistas con los requisitos incumplidos en la subcategoría 3.5 g, h, i."/>
    <s v="Acción Correctiva"/>
    <s v="Directorio de Contratistas actualizado_x000a_"/>
    <n v="1"/>
    <x v="2"/>
    <x v="2"/>
    <s v="DIRECTOR (A)  DE CONTRATACION "/>
    <d v="2020-07-02T00:00:00"/>
    <x v="3"/>
    <d v="2020-12-07T00:00:00"/>
    <s v="Guillermo Delgadillo "/>
    <s v="Seguimiento realizado el 07/12/2020. _x000a_Accion en ejecución.   _x000a_CONCLUSION: ACCION ABIERTA _x000a__x000a_Seguimiento realizado el 09/11/2020_x000a_La Dirección de Contratación, mediante radicado SDM-DC-176079-2020, solicita la reprogramación de fecha de cumplimiento de las acciones 057-2020 acciones 1 y 2, señalando como fecha de cumplimiento el 31/03/2021, para lo cual la OCI mediante memorando SDM- OCI- 177714 de 2020, considera viable la reprogramación, quedando establecida para el día 31/03/2021. _x000a_Recomendación: Modificar la fecha de terminación de la acción para el día 31/03/2021._x000a_ACCIÓN ABIERTA  _x000a__x000a_Seguimiento realizado el 07/10/2020. _x000a_Accion en ejecución.   _x000a_CONCLUSION: ACCION ABIERTA _x000a__x000a_Seguimiento realizado el 08/09/2020. _x000a_Acción en ejecución _x000a_CONCLUSION: ACCION ABIERTA _x000a__x000a_Seguimiento realizado el 10/08/2020_x000a_Acción en ejecución. _x000a__x000a_Seguimiento realizado el 07/07/2020_x000a_Acción en ejecución. "/>
    <x v="2"/>
    <n v="2"/>
    <n v="1"/>
  </r>
  <r>
    <s v="057-2020"/>
    <n v="2"/>
    <n v="2020"/>
    <s v="GESTIÓN JURÍDICA "/>
    <x v="11"/>
    <d v="2020-04-27T00:00:00"/>
    <s v="Durante el seguimiento realizado por la OCI a lo establecido en la Ley de Transparencia, se evidenció incumplimiento total de la subcategoría 3.5. Directorio de información de servidores públicos, especificamente de  contratistas, en los ítems g, h, i,  observando que el archivo de contratistas  publicado en el link de trasparencia y acceso a la información, se encuentra incompleto ._x000a_"/>
    <s v="_x000a_Inoportunidad con la actualización y publicación de información establecida en la Ley 1712 de 2014 y la normativa aplicable"/>
    <s v="No se realiza seguimiento al Directorio de contratistas para validar si se encuentra actualizado con los requisitos establecidos por la norma. "/>
    <s v="Actualizar y Publicar el directorio de contratista en el link de transparencia de la página web de la SDM."/>
    <s v="Acción Correctiva"/>
    <s v="Pagina web Actualizada_x000a__x000a_"/>
    <n v="1"/>
    <x v="2"/>
    <x v="2"/>
    <s v="DIRECTOR (A)  DE CONTRATACION "/>
    <d v="2020-07-02T00:00:00"/>
    <x v="3"/>
    <d v="2020-12-07T00:00:00"/>
    <s v="Guillermo Delgadillo "/>
    <s v="Seguimiento realizado el 07/12/2020. _x000a_Accion en ejecución.   _x000a_CONCLUSION: ACCION ABIERTA _x000a__x000a_Seguimiento realizado el 09/11/2020_x000a_La Dirección de Contratación, mediante radicado SDM-DC-176079-2020, solicita la reprogramación de fecha de cumplimiento de las acciones 057-2020 acciones 1 y 2, señalando como fecha de cumplimiento el 31/03/2021, para lo cual la OCI mediante memorando SDM- OCI- 177714 de 2020, considera viable la reprogramación, quedando establecida para el día 31/03/2021. _x000a_Recomendación: Modificar la fecha de terminación de la acción para el día 31/03/2021._x000a_ACCIÓN ABIERTA  _x000a__x000a_Seguimiento realizado el 07/10/2020. _x000a_Accion en ejecución.   _x000a_CONCLUSION: ACCION ABIERTA _x000a__x000a_Seguimiento realizado el 08/09/2020. _x000a_Acción en ejecución _x000a_CONCLUSION: ACCION ABIERTA _x000a__x000a_Seguimiento realizado el 10/08/2020_x000a_Acción en ejecución. _x000a__x000a_Seguimiento realizado el 07/07/2020_x000a_Acción en ejecución. "/>
    <x v="2"/>
    <n v="2"/>
    <n v="1"/>
  </r>
  <r>
    <s v="058-2020"/>
    <n v="1"/>
    <n v="2020"/>
    <s v="GESTIÓN JURÍDICA "/>
    <x v="11"/>
    <d v="2020-04-27T00:00:00"/>
    <s v="Durante el seguimiento realizado por la OCI a lo establecido en la Ley de Transparencia, se evidenció incumplimiento total de las subcategoría 8.2 &quot;Publicación de la ejecución de los contratos&quot; item a. Aprobaciones, autorizaciones, requerimientos o informes del supervisor o del interventor, que prueben la ejecución de los contratos,  toda vez que de la muestra seleccionada  (SDM-CPS-70-2020, SDM-LP-092-2019, SDM-LP-086-2019,  SDM-LP-063-2019, SDM-LP-03-2019) no se encontraron publicados informes del contratista,  supervisor o interventor que prueben la ejecución de los mismos. "/>
    <s v="_x000a_Incumplimiento de las condiciones establecidas contractualmente en el Manual de Contratación y Supervisión, así como los principios de la transparencia y acceso a la información pública - Principio de Calidad de la Información y Principio de la divulgación proactiva de la información._x000a_"/>
    <s v="Falta de diligencia y cuidado del responsable al momento de subir la información requerida en la plataforma SECOP"/>
    <s v="1). Expedir circular dirigida a los ordenadores del gasto, supervisores y responsables de los procesos contractuales para actualizar la información con relación a los documentos que deben reposar en la Plataforma SECOP - Link de transparencia."/>
    <s v="Acción Correctiva"/>
    <s v="Circular firmada y socializada. "/>
    <n v="1"/>
    <x v="2"/>
    <x v="2"/>
    <s v="DIRECTOR (A)  DE CONTRATACION "/>
    <d v="2020-07-02T00:00:00"/>
    <x v="4"/>
    <d v="2021-01-08T00:00:00"/>
    <s v="Guillermo Delgadillo "/>
    <s v="Seguimiento realizado el 08/01/2021. _x000a_Los responsables cumplieron con la acción propuesta y el indicador, toda vez que la Dirección de Contratación, proyectó y socializó circular No 209509 de 2020, en la cual se realizaron los siguientes lineamientos y observaciones con relación al cargue en la plataforma SECOP I y SECOP II, así: _x000a_A. Documentos a cargar en la plataforma SECOP I_x000a_B. Documentos a cargar en plataforma SECOP II_x000a_C. Lista de procesos que se debe actualizar en SECOP I, incluyendo lo observado por la Oficina de Control Interno_x000a_D. Lista de procesos que se debe actualizar en la plataforma SECOP II, incluyendo los procesos observados_x000a_E. Directrices generales para los diferentes actores de la entidad. _x000a_La cual se remitió mediante correo electrónico a los ordenadores del Gasto el 24 de diciembre 2020, con el fin de ser socializada con sus equipos de trabajo._x000a_Por consiguiente, se cumplió con la acción propuesta, por lo cual se cierra la misma._x000a_CONCLUSION: ACCION CERRADA_x000a__x000a_Seguimiento realizado el 07/10/2020. _x000a_Accion en ejecución.   _x000a_CONCLUSION: ACCION ABIERTA _x000a__x000a_Seguimiento realizado el 08/09/2020. _x000a_Acción en ejecución _x000a_CONCLUSION: ACCION ABIERTA _x000a__x000a_Seguimiento realizado el 10/08/2020_x000a_Acción en ejecución. _x000a__x000a_Seguimiento realizado el 07/07/2020_x000a_Acción en ejecución. "/>
    <x v="0"/>
    <n v="0"/>
    <n v="0"/>
  </r>
  <r>
    <s v="058-2020"/>
    <n v="3"/>
    <n v="2020"/>
    <s v="GESTIÓN JURÍDICA "/>
    <x v="11"/>
    <d v="2020-04-27T00:00:00"/>
    <s v="Durante el seguimiento realizado por la OCI a lo establecido en la Ley de Transparencia, se evidenció incumplimiento total de las subcategoría 8.2 &quot;Publicación de la ejecución de los contratos&quot; item a. Aprobaciones, autorizaciones, requerimientos o informes del supervisor o del interventor, que prueben la ejecución de los contratos,  toda vez que de la muestra seleccionada  (SDM-CPS-70-2020, SDM-LP-092-2019, SDM-LP-086-2019,  SDM-LP-063-2019, SDM-LP-03-2019) no se encontraron publicados informes del contratista,  supervisor o interventor que prueben la ejecución de los mismos. "/>
    <s v="_x000a_Incumplimiento de las condiciones establecidas contractualmente en el Manual de Contratación y Supervisión, así como los principios de la transparencia y acceso a la información pública - Principio de Calidad de la Información y Principio de la divulgación proactiva de la información._x000a_"/>
    <s v="Falta de diligencia, cuidado y oportunidad del responsable al momento de subir la información requerida en la plataforma SECOP"/>
    <s v="3) Remitir memorando solicitando a las áreas la actualización de los procesos contractuales evidenciados en el informe de auditoría con los requisitos incumplidos."/>
    <s v="Corrección"/>
    <s v="Memorando proyectado y remitido "/>
    <n v="1"/>
    <x v="2"/>
    <x v="2"/>
    <s v="DIRECTOR (A)  DE CONTRATACION "/>
    <d v="2020-07-02T00:00:00"/>
    <x v="4"/>
    <d v="2021-01-08T00:00:00"/>
    <s v="Guillermo Delgadillo "/>
    <s v="Seguimiento realizado el 08/01/2021_x000a_La Dirección de Contratación, remitió como evidencia memorando No 20215300000663 del 5/01/20, dirigido a los ordenadores del gasto, por medio del cual se impartieron lineamientos y observaciones en referencia a los documentos que se deben cargar en la plataforma SECOP I y SECOP II así:_x000a_A. Lista de procesos que se debe actualizar en SECOP I, incluyendo lo observado por la Oficina de Control Interno_x000a_B. Lista de procesos que se debe actualizar en la plataforma SECOP II, incluyendo los procesos observados._x000a_Por lo anterior, se cumplió con la acción propuesta, no obstante, esta se llevó a cabo extemporáneamente, sin embargo, se cierra la misma._x000a_CONCLUSION: ACCION CERRADA_x000a__x000a_Seguimiento realizado el 07/12/2020_x000a_La Dirección de Contratación,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_x000a_ACCIÓN ABIERTA  _x000a__x000a_Seguimiento realizado el 07/10/2020. _x000a_Accion en ejecución.   _x000a_CONCLUSION: ACCION ABIERTA _x000a__x000a_Seguimiento realizado el 08/09/2020. _x000a_Acción en ejecución _x000a_CONCLUSION: ACCION ABIERTA _x000a__x000a_Seguimiento realizado el 10/08/2020_x000a_Acción en ejecución. "/>
    <x v="0"/>
    <n v="0"/>
    <n v="1"/>
  </r>
  <r>
    <s v="060-2020"/>
    <n v="1"/>
    <n v="2020"/>
    <s v="GESTIÓN DE TRÁMITES Y SERVICIOS PARA LA CIUDADANÍA"/>
    <x v="13"/>
    <d v="2020-05-21T00:00:00"/>
    <s v="NC 4 - Al validar como el proceso realiza las correcciones y toma las acciones correctivas adecuadas sin demora justificada de los resultados de las auditorías internas no se evidencia el tratamiento integral efectuado a las observaciones, oportunidades de mejora y recomendaciones resultado de las auditorias de primera y tercera parte efectuadas en el periodo evaluado"/>
    <s v="2.  Formulación e implementación de estrategias, incluyendo la de cursos pedagógicos, que no fomenten la cultura ciudadana para la movilidad y el respeto entre  los usuarios de todas las formas de transporte"/>
    <s v="Al realizar análisis de los informes de auditoría de primera y tercera parte solo se consideró para la construcción de los planes de mejoramiento las no conformidades y observaciones, dado que las oportunidades de mejora y recomendaciones ya habían sido subsanadas o se estaban gestionando a través de otros documentos del SGC. "/>
    <s v="Realizar mediante 2 mesas de trabajo, la verificacion al tratamiento integral dado a las no conformidades , las observaciones y las oportunidades de mejora  dados en informes de auditoria interna SGC 2019 y de auditoria externa ICONTEC  año 2019-2018."/>
    <s v="Acción Correctiva"/>
    <s v="Numero de mesas de trabajo realizadas/ numero de mesas programadas"/>
    <n v="1"/>
    <x v="9"/>
    <x v="12"/>
    <s v="Dirección de Atención al Ciudadano"/>
    <d v="2020-07-01T00:00:00"/>
    <x v="10"/>
    <s v="31/12/2020"/>
    <s v="Omar Alfredo Sánchez"/>
    <s v="31/12/2020: No se remite evidencia por estar en términos"/>
    <x v="2"/>
    <n v="0"/>
    <n v="0"/>
  </r>
  <r>
    <s v="062-2020"/>
    <n v="1"/>
    <n v="2020"/>
    <s v="GESTIÓN DE TRÁMITES Y SERVICIOS PARA LA CIUDADANÍA"/>
    <x v="13"/>
    <d v="2020-05-21T00:00:00"/>
    <s v="OBSERVACIÓN No. 11_x000a__x000a_Verificar previamente la documentación remitida por el auditado en atención a que no fue remitida la información puntual solicitada por el auditor, lo cual no le permitió evidenciar la respuesta oportuna de los PQRSD relacionados con cursos pedagógicos, esto es respuestas extemporáneas o requerimientos sin responder; no obstante, se remitió información que evidencia que la DAC presenta entre el 4/03/2020 al 15/04/2020 un total de 176 PQRSD que por consiguiente se encuentran en términos para responder. Lo anterior de conformidad con el numeral 9.2. Auditoría Interna de la Norma Técnica ISO 9001:2015"/>
    <s v="2.  Formulación e implementación de estrategias, incluyendo la de cursos pedagógicos, que no fomenten la cultura ciudadana para la movilidad y el respeto entre  los usuarios de todas las formas de transporte_x000a_"/>
    <s v="Falta de seguimiento en la respuesta PQRSD  relacionados con cursos pedagógicos."/>
    <s v="Realizar seguimiento mensual de PQRSD relacionados con cursos pedagogicos."/>
    <s v="Corrección"/>
    <s v="Número de seguimientos realizados/ numero de seguimientos programados"/>
    <n v="1"/>
    <x v="9"/>
    <x v="12"/>
    <s v="Dirección de Atención al Ciudadano"/>
    <d v="2020-07-01T00:00:00"/>
    <x v="11"/>
    <s v="31/12/2020"/>
    <s v="Omar Alfredo Sánchez"/>
    <s v="31/12/2020: No se remite evidencia por estar en términos"/>
    <x v="2"/>
    <n v="0"/>
    <n v="0"/>
  </r>
  <r>
    <s v="069-2020"/>
    <n v="1"/>
    <n v="2020"/>
    <s v="GESTIÓN DE TRÁMITES Y SERVICIOS PARA LA CIUDADANÍA"/>
    <x v="13"/>
    <d v="2020-05-21T00:00:00"/>
    <s v="Oportunidad de mejora 17_x000a_17. Documentar e implementar Protocolo o Plan de Contingencia frente a la caída de cualquier servicio (Base de datos)."/>
    <s v="10. Implementación de la Política de Seguridad Digital deficiente e ineficaz para las características y condiciones de la Entidad."/>
    <s v="No se consideró necesario construir un documento adicional al lineamiento en el procedimiento de cursos  pedagógicos."/>
    <s v="Construir documento que contenga los acciones a realizar en casos de caída del servicio"/>
    <s v="Acción Correctiva"/>
    <s v="Documento construido, socializado y publicado"/>
    <n v="1"/>
    <x v="9"/>
    <x v="12"/>
    <s v="Dirección de Atención al Ciudadano"/>
    <d v="2020-07-01T00:00:00"/>
    <x v="12"/>
    <s v="31/12/2020"/>
    <s v="Omar Alfredo Sánchez"/>
    <s v="31/12/2020: No se remite evidencia por estar en términos_x000a_5/11/2020: No se remiten evidencias por cuanto están dentro del término para cumplir la acción."/>
    <x v="2"/>
    <n v="0"/>
    <n v="0"/>
  </r>
  <r>
    <s v="070-2020"/>
    <n v="1"/>
    <n v="2020"/>
    <s v="GESTIÓN DE TRÁMITES Y SERVICIOS PARA LA CIUDADANÍA"/>
    <x v="13"/>
    <d v="2020-05-21T00:00:00"/>
    <s v="Recomendación 16 :_x000a_* En el documento PE01-PR08-F02 PLANIFICACIÓN DE LOS CAMBIOS DEL SISTEMA DE GESTIÓN DE CALIDAD aportado al equipo auditor, se evidencia que la acción No. 20 Ejecución de Auditorías se registra para efectuarla en abril del 2020, cuando en realidad se efectúo en mayo de 2020, así mismo se relaciona en el Alcance: &quot;Procedimiento de los cursos de pedagogía por infracción a las normas de tránsito y transporte&quot;, mencionando el nombre anterior del procedimiento se recomienda revisar y actualizar todos los  documentos de MIPG donde se relaciona el procedimiento auditado, con el nombre actual del mismo. _x000a_"/>
    <s v="2.  Formulación e implementación de estrategias, incluyendo la de cursos pedagógicos, que no fomenten la cultura ciudadana para la movilidad y el respeto entre  los usuarios de todas las formas de transporte"/>
    <s v="Posible falta en la revisión de los documentos transversales SGC publicados en la intranet, donde se vinculen las actividades de cursos pedagógicos."/>
    <s v="Verificar y ajustar los documentos transversales publicados después de la actualización del procedimiento, en referencia al nombre correcto de referenciar el procedimiento y al manejo adecuado de control de documentos validos de Calidad. "/>
    <s v="Acción Correctiva"/>
    <s v="numero de Documentos Revisados y ajustados / numero documetnos  relacionados con Cursos, publicados despues de la publicacion del PM04-PR01 V.4"/>
    <n v="1"/>
    <x v="9"/>
    <x v="12"/>
    <s v="Dirección de Atención al Ciudadano"/>
    <d v="2020-07-01T00:00:00"/>
    <x v="0"/>
    <s v="31/12/2020"/>
    <s v="Omar Alfredo Sánchez"/>
    <s v="31/12/2020: La DAC allega junto a la justificación de la gestión adelantada, los siguientes doumentos: 1.Acta Evidencia Hallazgo 070-2020. 2.PE01-PR04-F04 glosario_actualizado_18-05-2020. 3.MANUAL DEL MIPG de la SDM. 4.Correo Envió actualización documentos transversales. 5.Acta Evidencia hallazgos 64, 65, 66, 70 y 71. 6.Correo SOLICITUD ACTUALIZACIÓN GLOSARIO Y MANUAL MIPG HALLAZGO 070 ACCIÓN 1. Por lo anterior, se evidencia cumplimiento de la acción y se cierra._x000a_5/11/2020: No se remiten evidencias por cuanto están dentro del término para cumplir la acción."/>
    <x v="0"/>
    <n v="0"/>
    <n v="0"/>
  </r>
  <r>
    <s v="074-2020"/>
    <n v="1"/>
    <n v="2020"/>
    <s v="GESTIÓN DE TRÁMITES Y SERVICIOS PARA LA CIUDADANÍA"/>
    <x v="16"/>
    <d v="2020-05-01T00:00:00"/>
    <s v="Se incumplió la actividad 4.11. 1 (meta- producto) monitoreo aleatorio a los colaboradores que hacen presencia en los puntos de contacto de la Entidad, para dar cumplimiento al Manual de servicio al ciudadano."/>
    <s v="Riesgo 9. Discriminación y restricción a la participación de los ciudadanos que requieren atención y respuesta por parte de la SDM."/>
    <s v="Se estimó que la actividad podía ser realizada en el último mes del trimestre dado que  en los meses de enero de 2020 y hasta febrero 28 de 2020, el mecanismo de evaluación para el monitoreo estaba en construcción pero sin documentar y publicar. Adicional a ello  en el marzo de 2020 la contingencia COVID19, impidió el desarrollo adecuado del Monitoreo en conformidad a las normas de bioseguridad  la premura de actividades a partir de la contingencia de COVID 19 impidió realizar  de manera adecuada lo proyectado.  "/>
    <s v="Realizar reporte Trimestral del Monitoreo a los  protocolos del  servicio al ciudadano."/>
    <s v="Acción Correctiva"/>
    <s v="(numero de reportes realizados/ numero de reportes proyectados)*100"/>
    <n v="1"/>
    <x v="9"/>
    <x v="12"/>
    <s v="Direccion de Atencion al Ciudadano (Equipo de Servicio)"/>
    <d v="2020-06-05T00:00:00"/>
    <x v="13"/>
    <s v="31/12/2020"/>
    <s v="Omar Alfredo Sánchez"/>
    <s v="31/12/2020: No se remite evidencia por estar en términos_x000a_5/11/2020: No se remiten evidencias por cuanto están dentro del término para cumplir la acción."/>
    <x v="2"/>
    <n v="0"/>
    <n v="0"/>
  </r>
  <r>
    <s v="077-2020"/>
    <n v="1"/>
    <n v="2020"/>
    <s v="GESTIÓN DE TICS"/>
    <x v="17"/>
    <d v="2020-08-18T00:00:00"/>
    <s v="Oportunidad de Mejora Considerar construir un procedimiento el Anexo Técnico de Soporte y Mantenimiento que actualmente forma parte del contrato 20191813"/>
    <s v="Inoportunidad con el Procedimiento al anexo tecnico del contrato 2019-1813"/>
    <s v="¿Por qué?: ¿El Anexo Técnico del contrato 2019-1813 garantiza la gestión, administración y operación continua de la plataforma de TIC de la entidad?_x000a_ – Con el Anexo técnico del contrato 2019-1813 La OTIC realiza el cumplimiento y seguimiento contractual de la gestión, administración y operación continua de su plataforma de TIC y de los sistemas de información, dándole continuidad a la atención de requerimientos, mantenimientos preventivos, soporte técnico a usuarios y gestión operativa integral de la infraestructura de tecnología para el normal funcionamiento de la SDM en todas sus Sedes y se emitió el Procedimiento al anexo Técnico del Contrato._x000a_"/>
    <s v="Implementar un procedimiento al  Anexo Técnico de Soporte y Mantenimiento que actualmente forma parte del contrato 2019-1813._x000a__x000a__x000a_"/>
    <s v="Acción Correctiva"/>
    <s v="1 Procedimiento Estandarizado con el SIC"/>
    <n v="1"/>
    <x v="7"/>
    <x v="9"/>
    <s v="Alexander Ricardo Andrade"/>
    <d v="2020-08-30T00:00:00"/>
    <x v="10"/>
    <m/>
    <m/>
    <m/>
    <x v="2"/>
    <n v="0"/>
    <n v="0"/>
  </r>
  <r>
    <s v="078-2020"/>
    <n v="2"/>
    <n v="2020"/>
    <s v="CONTROL Y EVALUACIÓN DE LA GESTIÓN"/>
    <x v="8"/>
    <d v="2020-08-24T00:00:00"/>
    <s v="La causa raíz identificada en el formato de análisis de causa, no es la misma que se registra en el formato de PMP. "/>
    <s v="Debilidades en la actualización de documentos del SIG"/>
    <s v="No se consideró pertinente realizar la precisión de que la información registrada en el formato PM debe ser el resultado final del análisis de causa raíz, en los documentos vinculados al proceso (Procedimiento, instructivo y formato)"/>
    <s v="Socializar los cambios del procedimiento al equipo técnico de gestión y desempeño institucional y a los auditores de la OCI que asesoran el procesos de planes de mejoramiento por proceso."/>
    <s v="Acción Correctiva"/>
    <s v="Socialización Realizada"/>
    <n v="1"/>
    <x v="5"/>
    <x v="7"/>
    <s v="Diego Nairo Useche rueda"/>
    <d v="2020-10-30T00:00:00"/>
    <x v="14"/>
    <d v="2020-12-10T00:00:00"/>
    <s v="Claudia Elena Parada Aponte"/>
    <s v="Con base en las evidencia presentadas se observa que desde el proceso se realizó conversatorio el día 3 de diciembre, según los documentos aportados se socializó:_x000a_1. Informe Semestral de Evaluación del Sistema de Control interno._x000a_2. Socialización de los cambios más importantes realizados a los procedimientos de proceso de control y evaluación de la gestión._x000a_4. Sensibilización en materia de riesgos frente al modelo de Líneas de Defensa_x000a_5. Socialización sobre cómo asegurar los aspectos claves de la SDM a través del Mapa de Aseguramiento"/>
    <x v="0"/>
    <n v="0"/>
    <n v="0"/>
  </r>
  <r>
    <s v="079-2020"/>
    <n v="1"/>
    <n v="2020"/>
    <s v="INTELIGENCIA PARA LA MOVILIDAD"/>
    <x v="8"/>
    <d v="2020-10-08T00:00:00"/>
    <s v="No se está dando cumplimiento a algunas de las actividades del Plan de Adecuación y Sostenibilidad del MIPG de la SDM, en lo relacionado con la Política de Gestión Estadística. "/>
    <s v="Incumplir el Plan de Adecuación y Sostenibilidad del MIPG"/>
    <s v="La SDM no cuenta con un Diagnostico de la actividad estadística en lo relacionado con los registros administrativos misionales y operaciones estadísticas al interior de la SDM.  "/>
    <s v="Elaborar el diagnostico de la actividad estadística en lo relacionado con la identificación de los registros administrativos misionales y operaciones estadísticas al interior de la SDM.  "/>
    <s v="Acción Correctiva"/>
    <s v="Diagnostico elaborado"/>
    <n v="1"/>
    <x v="3"/>
    <x v="5"/>
    <s v="Lina Marcela Quiñones Sanchez"/>
    <d v="2020-10-09T00:00:00"/>
    <x v="5"/>
    <d v="2020-12-29T00:00:00"/>
    <s v="Aida Nelly Linares Velandia"/>
    <s v="Analizadas las evidencias reportadas por la DIM el día 29/12/2020, verificó que se realizó el Diagnóstico de la Actividad Estadística, con el fin de verificar, explorar y analizar el estado de la gestión de la información estadística en la SDM: Igualmente se realizó la revisión trimestral de las bases de datos que genera la DIM para el desarrollo de sus productos, por lo tanto, cumpliendo así con la acción propuestas por lo anteriormente expuesto se da recomendación del cierre de la acción."/>
    <x v="0"/>
    <n v="0"/>
    <n v="0"/>
  </r>
  <r>
    <s v="082-2020"/>
    <n v="1"/>
    <n v="2020"/>
    <s v="GESTIÓN JURÍDICA"/>
    <x v="18"/>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en el Procedimiento o Manual de Contratación y Supervisión "/>
    <s v="Debilidad en la unificación de directrices respecto a las responsabilidades de las dependencias en cuanto a las tipologías documentales a cargar en la plataforma."/>
    <s v="Memorando requiriendo a las áreas el cargue de los documentos que falten en la platafroma SECOP II y SECOP I, según anexo 1."/>
    <s v="Acción Correctiva"/>
    <s v="Memorando elaborado y enviado"/>
    <n v="1"/>
    <x v="2"/>
    <x v="2"/>
    <s v="ANA MARÍA CORREDOR YUNIS"/>
    <d v="2020-10-01T00:00:00"/>
    <x v="10"/>
    <d v="2021-01-08T00:00:00"/>
    <s v="Guillermo Delgadillo "/>
    <s v="Seguimiento realizado el 08/01/2021_x000a_La Dirección de Contratación, remitió como evidencia memorando No 20215300000663 del 5/01/20, dirigido a los ordenadores del gasto, por medio del cual se impartieron lineamientos y observaciones en referencia a los documentos que se deben cargar en la plataforma SECOP I y SECOP II así:_x000a_A. Lista de procesos que se debe actualizar en SECOP I, incluyendo lo observado por la Oficina de Control Interno_x000a_B. Lista de procesos que se debe actualizar en la plataforma SECOP II, incluyendo los procesos observados._x000a_Por lo anterior, se cumplió con la acción propuesta, por lo tanto se cierra la misma._x000a_CONCLUSION: ACCION CERRADA"/>
    <x v="0"/>
    <n v="0"/>
    <n v="0"/>
  </r>
  <r>
    <s v="082-2020"/>
    <n v="3"/>
    <n v="2020"/>
    <s v="GESTIÓN JURÍDICA"/>
    <x v="18"/>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Debilidad en la unificación de directrices respecto a las responsabilidades de las dependencias en cuanto a las tipologías documentales a cargar en la plataforma."/>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on de Contratacion."/>
    <s v="Acción Correctiva"/>
    <s v="Seguimiento trimestral efectuado / seguimiento trimestral programado "/>
    <n v="1"/>
    <x v="3"/>
    <x v="13"/>
    <s v="SUBSECRETARIA DE POLITICA DE MOVILIDAD"/>
    <d v="2020-10-01T00:00:00"/>
    <x v="10"/>
    <m/>
    <m/>
    <m/>
    <x v="2"/>
    <n v="0"/>
    <n v="0"/>
  </r>
  <r>
    <s v="082-2020"/>
    <n v="4"/>
    <n v="2020"/>
    <s v="GESTIÓN JURÍDICA"/>
    <x v="18"/>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Debilidad en la unificación de directrices respecto a las responsabilidades de las dependencias en cuanto a las tipologías documentales a cargar en la plataforma."/>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òn de Contrataciòn."/>
    <s v="Acción Correctiva"/>
    <s v="Seguimiento trimestral efectuado / seguimiento trimestral programado "/>
    <n v="1"/>
    <x v="8"/>
    <x v="14"/>
    <s v="SUBSECRETARIA DE GESTION DE LA MOVILIDAD"/>
    <d v="2020-10-01T00:00:00"/>
    <x v="10"/>
    <d v="2021-01-05T00:00:00"/>
    <s v="María Janneth Romero M"/>
    <s v="05/01/2021 Seguimiento realizado por María Janneth Romero:_x000a__x000a_Acción dentro de los terminos de ejecución._x000a__x000a_Se recomienda al proceso documentar la gestión adelantada y aportar las evidencias correspondientes al primer periodo (trimestre octubre, noviembre y diciembre 2020) de ejecuciòn de la misma, en el seguimiento a desarrollar en enero 2021 "/>
    <x v="2"/>
    <n v="0"/>
    <n v="0"/>
  </r>
  <r>
    <s v="082-2020"/>
    <n v="5"/>
    <n v="2020"/>
    <s v="GESTIÓN JURÍDICA"/>
    <x v="18"/>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Debilidad en la unificación de directrices respecto a las responsabilidades de las dependencias en cuanto a las tipologías documentales a cargar en la plataforma."/>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òn de Contrataciòn."/>
    <s v="Acción Correctiva"/>
    <s v="Seguimiento trimestral efectuado / seguimiento trimestral programado "/>
    <n v="1"/>
    <x v="9"/>
    <x v="15"/>
    <s v="SUBSECRETARIAS DE SERVICIOS A LA CIUDADANÍA"/>
    <d v="2020-10-01T00:00:00"/>
    <x v="10"/>
    <s v="31/12/2020"/>
    <s v="Omar Alfredo Sánchez"/>
    <s v="31/12/2020: No se remite evidencia por estar en términos"/>
    <x v="2"/>
    <n v="0"/>
    <n v="0"/>
  </r>
  <r>
    <s v="082-2020"/>
    <n v="6"/>
    <n v="2020"/>
    <s v="GESTIÓN JURÍDICA"/>
    <x v="18"/>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Debilidad en la unificación de directrices respecto a las responsabilidades de las dependencias en cuanto a las tipologías documentales a cargar en la plataforma."/>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òn de Contrataciòn."/>
    <s v="Acción Correctiva"/>
    <s v="Seguimiento trimestral efectuado / seguimiento trimestral programado "/>
    <n v="1"/>
    <x v="0"/>
    <x v="16"/>
    <s v="SUBSECRETARIA CORPORATIVA"/>
    <d v="2020-10-01T00:00:00"/>
    <x v="10"/>
    <d v="2021-01-07T00:00:00"/>
    <s v="Julie Andrea Martinez Mendez"/>
    <s v="7/01/2021 seguimiento por Julie Martínez para el mes de reporte no se remite ningun seguimiento por el proceso, actividad abierta en proceso de ejcución y  dentro del tiempo programado para la implementación de la misma _x000a__x000a_9/12/2020 seguimiento por Julie Martínez para el mes de reporte no se remite ningun seguimiento por el proceso, actividad abienta dentro del tiempo programado para cierre"/>
    <x v="2"/>
    <n v="0"/>
    <n v="0"/>
  </r>
  <r>
    <s v="082-2020"/>
    <n v="7"/>
    <n v="2020"/>
    <s v="GESTIÓN JURÍDICA"/>
    <x v="18"/>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Debilidad en la unificación de directrices respecto a las responsabilidades de las dependencias en cuanto a las tipologías documentales a cargar en la plataforma."/>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ón de Contrataciòn."/>
    <s v="Acción Correctiva"/>
    <s v="Seguimiento trimestral efectuado / seguimiento trimestral programado "/>
    <n v="1"/>
    <x v="2"/>
    <x v="17"/>
    <s v="SUBSECRETARIAS DE GESTION JURÍDICA"/>
    <d v="2020-10-01T00:00:00"/>
    <x v="10"/>
    <d v="2021-01-08T00:00:00"/>
    <s v="Guillermo Delgadillo "/>
    <s v="Seguimiento realizado el 08/01/2021. _x000a_La SGJ remitió como primer avance de la acción, correos de seguimiento a los Directivos de la Subsecretaria de Gestión Jurídica, de los días 4 de octubre, 26 de diciembre, reiterando la responsabilidad que como supervisores se tienen de la actualización en la plataforma Secop I y Secop II. _x000a_Acción en ejecución.   _x000a_CONCLUSION: ACCION ABIERTA"/>
    <x v="2"/>
    <n v="0"/>
    <n v="0"/>
  </r>
  <r>
    <s v="083-2020"/>
    <n v="1"/>
    <n v="2020"/>
    <s v="GESTIÓN JURÍDICA"/>
    <x v="18"/>
    <d v="2020-09-24T00:00:00"/>
    <s v="NO CONFORMIDAD No. 04. Durante la verificación de los contratos seleccionados en la muestra (Ver Anexo 1), se evidencio que en el proceso SDM-PSA-SIE-064-2019, en la etapa de adición, se publicó en SECOP II Certificados de Disponibilidad Presupuestal sin firma del responsable de presupuesto, igualmente los siguiente Certificados de Registro Presupuestal se encuentran sin firma el responsable de presupuesto: SDM-CPS-418-2020, SDM-CPS-466-2020, SDM-CPS-319- 2020, SDM-CPS-416-2020, SDM-CPS-423-2020, SDM-CPS-396-2020, SDM-CPS-477-2020, SDM-CPS-413-2020, SDM-CPS-417-2020, lo anterior, contraviene lo establecido en: Procedimiento Expedición y Anulación de Certificados de Disponibilidad Presupuestal PA03 - PR08 Versión 1, Circular Interna No 006 de 2020, Literal C, Resolución SDH N° 191 del 22 de septiembre de 2017, Concepto Dirección Distrital Presupuesto CDP_RP."/>
    <s v="Incumplimiento de condiciones establecidas contractualmente  en el Procedimiento o Manual de Contratación y Supervisión "/>
    <s v="falta control para que exista una alerta temprana que permita constatar documentos CDP y RP que se encuentren debidamente suscritos."/>
    <s v="Actualizar los procedimiento PA03-PR08 y PR03 - PR10 en el punto de control de la expedición de los CDP y RP  por la Subdireccion Financiera, para que contenga la verificacion de que los mismos se encuentran debidamente suscritos ."/>
    <s v="Acción Correctiva"/>
    <s v="PROCEDIMIENTOS ACTUALIZADOS , PUBLICADOS Y SOCIALIZADOS AL INTERIOR DEL AREA "/>
    <n v="1"/>
    <x v="0"/>
    <x v="18"/>
    <s v="VLADIMIRO ALBERTO ESTRADA"/>
    <d v="2020-10-01T00:00:00"/>
    <x v="10"/>
    <m/>
    <m/>
    <m/>
    <x v="2"/>
    <n v="0"/>
    <n v="0"/>
  </r>
  <r>
    <s v="084-2020"/>
    <n v="1"/>
    <n v="2020"/>
    <s v="GESTIÓN JURÍDICA"/>
    <x v="18"/>
    <d v="2020-09-24T00:00:00"/>
    <s v="NO CONFORMIDAD No. 05: En el contrato de prestación de servicios SDM-CPS-255-2020, al verificar la certificación de la ARL POSITIVA del 18/02/20 relacionada con la cobertura en el Sistema General de Riesgos Laborales de acuerdo se observó que tiene un registro como independiente desde el 17/02/2020 y fecha fin de contrato 22/12/20; con acta de inicio desde el 19/02/20, con fecha terminación del contrato 18/01/21, situación que implica el desconocimiento de lo dispuesto en Artículo 6 y 9 del Decreto 0723 de 2013, Resolución No 057 del 18 de febrero de 2019, Resolución 487 del 30 de diciembre de 2019"/>
    <s v="Incumplimiento de condiciones establecidas contractualmente  "/>
    <s v="Falta de observancia del profesional a cargo de la solicitud y verificación de la ARL, respecto a la vigencia del mismo (un día antes del inicio de la ejecución de la labor contratada)."/>
    <s v="Implementar en el sistema de información (software) que se esta construyendo en la Dirección de Contratación,  unas casillas donde el supervisor registre los datos necesarios para la correcta elaboración del acta de inicio del contratado, especificamente la cobertura y  vigencia correspondiente a la ARL."/>
    <s v="Acción Correctiva"/>
    <s v="software creado, probado e implementado"/>
    <n v="1"/>
    <x v="2"/>
    <x v="2"/>
    <s v="DIRECTOR (A)  DE CONTRATACION "/>
    <d v="2020-10-01T00:00:00"/>
    <x v="10"/>
    <m/>
    <m/>
    <m/>
    <x v="2"/>
    <n v="0"/>
    <n v="0"/>
  </r>
  <r>
    <s v="083-2020"/>
    <n v="1"/>
    <n v="2020"/>
    <s v="GESTIÓN JURÍDICA"/>
    <x v="18"/>
    <d v="2020-09-24T00:00:00"/>
    <s v="NO CONFORMIDAD No. 04. Durante la verificación de los contratos seleccionados en la muestra (Ver Anexo 1), se evidencio que en el proceso SDM-PSA-SIE-064-2019, en la etapa de adición, se publicó en SECOP II Certificados de Disponibilidad Presupuestal sin firma del responsable de presupuesto, igualmente los siguiente Certificados de Registro Presupuestal se encuentran sin firma el responsable de presupuesto: SDM-CPS-418-2020, SDM-CPS-466-2020, SDM-CPS-319- 2020, SDM-CPS-416-2020, SDM-CPS-423-2020, SDM-CPS-396-2020, SDM-CPS-477-2020, SDM-CPS-413-2020, SDM-CPS-417-2020, lo anterior, contraviene lo establecido en: Procedimiento Expedición y Anulación de Certificados de Disponibilidad Presupuestal PA03 - PR08 Versión 1, Circular Interna No 006 de 2020, Literal C, Resolución SDH N° 191 del 22 de septiembre de 2017, Concepto Dirección Distrital Presupuesto CDP_RP."/>
    <s v="Incumplimiento de condiciones establecidas contractualmente  en el Procedimiento o Manual de Contratación y Supervisión "/>
    <s v="falta control para que exista una alerta temprana que permita constatar documentos CDP y RP que se encuentren debidamente suscritos."/>
    <s v="Actualizar los procedimiento PA03-PR08 y PR03 - PR10 en el punto de control de la expedición de los CDP y RP  por la Subdireccion Financiera, para que contenga la verificacion de que los mismos se encuentran debidamente suscritos ."/>
    <s v="Acción Correctiva"/>
    <s v="PROCEDIMIENTOS ACTUALIZADOS , PUBLICADOS Y SOCIALIZADOS AL INTERIOR DEL AREA "/>
    <n v="1"/>
    <x v="0"/>
    <x v="18"/>
    <s v="VLADIMIRO ALBERTO ESTRADA"/>
    <d v="2020-10-01T00:00:00"/>
    <x v="10"/>
    <d v="2020-12-09T00:00:00"/>
    <s v="Julie Andrea Martinez Mendez"/>
    <s v="9/12/2020 seguimiento por Julie Martínez para el mes de reporte no se remite ningun seguimiento por el proceso, actividad abienta dentro del tiempo programado para cierre"/>
    <x v="2"/>
    <n v="0"/>
    <n v="0"/>
  </r>
  <r>
    <s v="085-2020"/>
    <n v="2"/>
    <n v="2020"/>
    <s v="GESTIÓN JURÍDICA"/>
    <x v="18"/>
    <d v="2020-09-24T00:00:00"/>
    <s v="NO CONFORMIDAD No. 06 Una vez revisadas las 39 actas del Comité de Contratación, correspondientes al primer semestre de 2020, se evidenció que las mismas no se encuentran suscritas por los servidores públicos que formaron parte de los Comités, así como los memorandos de solicitud de modificaciones al PAA y el de notificación a los supervisores; incumpliendo lo establecido en el artículo 11 del Decreto 491 de 2020, en concordancia con la Circular 06 de 2020 expedida por el Secretario de Movilidad."/>
    <s v="Incumplimiento al procedimiento de Gestión Documental."/>
    <s v="Falta de seguimiento y control por parte del responsable en la remisión de las actas para suscripción por parte de los miembros del comité."/>
    <s v="Emitir un instructivo con referencia a la gestión contractual en donde se incluya los terminos para el envío y suscripción del acta del Comité contractual."/>
    <s v="Acción Correctiva"/>
    <s v="Intructivo publicado y socializado"/>
    <n v="1"/>
    <x v="2"/>
    <x v="2"/>
    <s v="ANA MARÍA CORREDOR YUNIS"/>
    <d v="2020-10-01T00:00:00"/>
    <x v="15"/>
    <m/>
    <m/>
    <m/>
    <x v="2"/>
    <n v="0"/>
    <n v="0"/>
  </r>
  <r>
    <s v="086-2020"/>
    <n v="1"/>
    <n v="2020"/>
    <s v="GESTIÓN JURÍDICA"/>
    <x v="18"/>
    <d v="2020-09-24T00:00:00"/>
    <s v="NO CONFORMIDAD No. 07. Durante el desarrollo de la auditoria y de acuerdo con lo manifestado por la Dirección de Contratación y los resultados de la encuesta realizada a los ordenadores del gasto y supervisores, no se evidencio que se haya realizado, entre el 01 de julio de 2019 y el 30 de julio de 2020, retroalimentación sobre las experiencias exitosas o no en materia contractual incumpliendo lo dispuesto numeral 7 del artículo 2 del Decreto Distrital 371 de 2010"/>
    <s v="Incumplimiento de los requisitos establecidos en el Decreto Distrital 371 de 2010"/>
    <s v="Falta de seguimiento y apropiación de lo establecido en el decreto 371 de 2010."/>
    <s v="Socialización dirigida a los servidores publicos sobre las experiencias exitosas o no durante la vigencia 2020."/>
    <s v="Acción Correctiva"/>
    <s v="Socialización efectuada /socializacion programada"/>
    <n v="1"/>
    <x v="2"/>
    <x v="2"/>
    <s v="ANA MARÍA CORREDOR YUNIS"/>
    <d v="2020-10-01T00:00:00"/>
    <x v="10"/>
    <m/>
    <m/>
    <m/>
    <x v="2"/>
    <n v="0"/>
    <n v="0"/>
  </r>
  <r>
    <s v="087-2020"/>
    <n v="1"/>
    <n v="2020"/>
    <s v="GESTIÓN JURÍDICA"/>
    <x v="18"/>
    <d v="2020-09-24T00:00:00"/>
    <s v="NO CONFORMIDAD No. 08: Una vez revisados los contratos de prestación de servicios, se observa que los supervisores están suscribiendo acta de inicio, sin tener en cuenta los requisitos establecidos en la SDM, es el caso de los siguientes contratos 2020250, 2020375, 20191797, 20191826, 2020330, 2020404, 2020448, 2020474, 2020484, 2020633, 20209, 2020288, 2020403, 20191869, 202043, 2020506, 2020386, 2020223, 2020291, 2020296, 2020244, incumpliendo lo establecido en el Manual de Supervisión e Interventoría Código: PA05- M03 Versión: 1.0 del 18 de febrero de 2019."/>
    <s v="Incumplimiento de condiciones establecidas contractualmente "/>
    <s v="Falta de control y seguimiento por parte de los responsables del cumplimiento de las obligaciones contenidas en manual de supervisión e interventoría de la SDM, además de una deficiente notificación (sin el lleno de los requisitos)  de la designación de los supervisores del contrato, para su conocimiento y apropiación de su responsabilidad para dar inicio a la ejecución contractual."/>
    <s v="Implementar en el sistema de información (software) que se esta construyendo en la Dirección de Contratación,  unas casillas donde el supervisor registre los datos necesarios para la correcta elaboración del acta de inicio."/>
    <s v="Acción Correctiva"/>
    <s v="software creado, probado e implementado"/>
    <n v="1"/>
    <x v="2"/>
    <x v="2"/>
    <s v="DIRECTOR (A)  DE CONTRATACION "/>
    <d v="2020-10-01T00:00:00"/>
    <x v="10"/>
    <m/>
    <m/>
    <m/>
    <x v="2"/>
    <n v="0"/>
    <n v="0"/>
  </r>
  <r>
    <s v="088-2020"/>
    <n v="1"/>
    <n v="2020"/>
    <s v="GESTIÓN JURÍDICA"/>
    <x v="18"/>
    <d v="2020-09-24T00:00:00"/>
    <s v="NO CONFORMIDAD No. 09: Durante el ejercicio de auditoria se evidenció desactualización en los Link y plataformas tecnológicas de la información publicada y relacionada con la gestión contractual, lo cual contraviene lo establecido en la Ley de transparencia 1712 de 2014 y la Circular 022 del 13 de julio de 2017 “Contratación a la Vista” y las políticas de operación definidas en los procedimientos de la SDM."/>
    <s v="Incumplimiento a lo establecido en la ley 1712 de 2014 y circular 002 de 2017"/>
    <s v="Falta de verificación oportuna de la información que se encuentra publicada o que en su defecto se solicita publicar en la página Web de la entidad según lo establecido en la resolución 3564."/>
    <s v="Plan de trabajo con su respectiva ejecucion programada mensual, donde se efectué la actualizacion de la página de Contratación a la vista vigencia 2020."/>
    <s v="Acción Correctiva"/>
    <s v="Plan de trabajo ejecutado / plan de trabajo programado"/>
    <n v="1"/>
    <x v="2"/>
    <x v="2"/>
    <s v="ANA MARÍA CORREDOR YUNIS"/>
    <d v="2020-10-01T00:00:00"/>
    <x v="10"/>
    <m/>
    <m/>
    <m/>
    <x v="2"/>
    <n v="0"/>
    <n v="0"/>
  </r>
  <r>
    <s v="089-2020"/>
    <n v="1"/>
    <n v="2020"/>
    <s v="GESTIÓN JURÍDICA"/>
    <x v="18"/>
    <d v="2020-09-24T00:00:00"/>
    <s v="NO CONFORMIDAD No. 10. Una vez revisadas las actas escaneadas del Comité de Contratación, correspondientes al segundo semestre de 2019, no se evidenció, en el acta obrante a folio 205, proceso SDM-PSA-MC-039 la delegación de un servidor público diferente a la Subsecretaría Jurídica, para participar en el Comité de Contratación, cuando la necesidad de la contratación recaiga en esa Subsecretaría en el cumplimiento del parágrafo 2 del artículo 4.3.1.1 del Manual de Contratación Versión 1.0 de fecha 18 de febrero de 2019."/>
    <s v="Incumplimiento al procedimiento de Gestión Documental."/>
    <s v="Antes de iniciar la sesión del comité no se constató que cumplieran con todos los requisitos establecidos en el Manual de Contratación, en especial lo exigido en el parágrafo 2 del artículo 4.3.1.1."/>
    <s v="Implementar un punto de control mediante la Incorporación en el  texto de las actas del comité de contratación párrafo donde conste que se ha verificado los requisitos para llevar a cabo el comité según lo establecido en el Manual de Contratación."/>
    <s v="Acción Correctiva"/>
    <s v="Acta de comité  revisada y ajustada."/>
    <n v="1"/>
    <x v="2"/>
    <x v="2"/>
    <s v="ANA MARÍA CORREDOR YUNIS"/>
    <d v="2020-10-01T00:00:00"/>
    <x v="10"/>
    <m/>
    <m/>
    <m/>
    <x v="2"/>
    <n v="0"/>
    <n v="0"/>
  </r>
  <r>
    <s v="090-2020"/>
    <n v="3"/>
    <n v="2020"/>
    <s v="GESTIÓN ADMINISTRATIVA - GESTIÓN DEL TALENTO HUMANO "/>
    <x v="17"/>
    <d v="2020-08-20T00:00:00"/>
    <s v="Sería ideal aumentar la articulación entre la acción tomada frente a un riesgo y la definición de la gestión del riesgo. Ejemplo, Riesgo de temperatura elevada en ambiente de operación de los procesos, -el cual fue mitigado-, y el mapa de riesgos de ambiente que debe existir para el proceso certificado."/>
    <s v="Formulación e implementación del Sistema de Gestión de Seguridad y Salud en el Trabajo que no garantice condiciones laborales seguras y saludables para los colaboradores."/>
    <s v="Débil articulación y comunicación entre el área administrativa y Seguridad y Salud en el trabajo, respecto de los reportes de condiciones ambientales en las salas de capacitación de cursos pedagógicos, y la inclusión de los mismos dentro de la matriz de identificación de peligros, valoración de riesgos y determinación de controles. "/>
    <s v="Gestionar el acompañamiento por parte de la Subdirección administrativa a la Dirección de talento humano - Seguridad y Salud en el trabajo en la inspección de seguridad que se programe en compañía de la ARL, para lo relacionado con las condiciones físicas de las instalaciones para los cursos pedagógicos. "/>
    <s v="Acción Correctiva"/>
    <s v="Informe de inspección por parte de la ARL "/>
    <n v="1"/>
    <x v="0"/>
    <x v="19"/>
    <s v="Fridcy Alexandra Faura Pérez - Directora de Talento Humano/ Paola Adriana Corona - Subdirectora Administrativa "/>
    <d v="2020-09-01T00:00:00"/>
    <x v="11"/>
    <d v="2021-01-07T00:00:00"/>
    <s v="Julie Andrea Martinez Mendez"/>
    <s v="7/01/2021 seguimiento por Julie Martínez para el mes de reporte no se remite ningun seguimiento por el proceso, actividad abierta en proceso de ejcución y  dentro del tiempo programado para la implementación de la misma _x000a__x000a_9/12/2020 seguimiento por Julie Martínez para el mes de reporte no se remite ningun seguimiento por el proceso, actividad abienta dentro del tiempo programado para cierre"/>
    <x v="2"/>
    <n v="0"/>
    <n v="0"/>
  </r>
  <r>
    <s v="092-2020"/>
    <n v="1"/>
    <n v="2020"/>
    <s v="GESTIÓN SOCIAL"/>
    <x v="19"/>
    <d v="2020-09-29T00:00:00"/>
    <s v="Se evidencia debilidad en el tiempo de la atención a los requerimientos producto de las acciones realizadas en el marco del Plan Institucional de Participación y de las respuestas emitidas por los Centros Locales de Movilidad, incumplimiendo con lo establecido en el artíiculo 4 de la Ley 1755 de 2015 y el Plan Institucional de Participación (2019-2020)."/>
    <s v="Discriminación y restricción a la participación de los ciudadanos que requieren atención y respuesta por parte de la Secretaría Distrial de Movilidad"/>
    <s v=" Las entidades o dependencias envían la respuesta a los CLMs fuera de los términos de ley."/>
    <s v="Incluir en el PIP el lineamiento en el PIP que establezca que el deber ser de Los Centros Locales de Movilidad en relación con los requerimientos de la ciudadanía, es gestionar la solicitud con las entidades y depedencias competentes, quienes darán la respuesta."/>
    <s v="Acción Correctiva"/>
    <s v="PIP ajustado / PIP programado"/>
    <n v="1"/>
    <x v="10"/>
    <x v="20"/>
    <s v="Adriana Ruth Iza"/>
    <d v="2020-10-13T00:00:00"/>
    <x v="16"/>
    <m/>
    <m/>
    <m/>
    <x v="2"/>
    <n v="0"/>
    <n v="0"/>
  </r>
  <r>
    <s v="093-2020"/>
    <n v="1"/>
    <n v="2020"/>
    <s v="GESTIÓN SOCIAL"/>
    <x v="19"/>
    <d v="2020-09-29T00:00:00"/>
    <s v="La Secretaría Distrital de Movilidad realizó 19 de las 20 Audiencias Públicas de Rendición de Cuentas durante el año 2019, debido a que la Audiencia Pública de Rendición de Cuentas de la localidad de Sumapaz, fue cancelada por el inicio del Paro Nacional. Por lo anterior al no realizar esta audiencia, se incumple el artículo 4 numeral 6 del Decreto Distrital 371 de 2020."/>
    <s v="Efectuar la rendición de cuentas sin dar cumplimiento a la normativa y metodología aplicable"/>
    <s v="El PIP no contempla la excepción de la realización de actividades de participación ciudadana (Rendiciones de cuentas, diálogos ciudadanos, encuentros comunitarios, etc.) por caso fortuito, fuerza mayor u orden público."/>
    <s v="Incluir en el PIP un lineamiento que contemple la excepción de la realización de actividades de participación ciudadana (Rendiciones de cuentas, diálogos ciudadanos, encuentros comunitarios, etc.) por caso fortuito, fuerza mayor u orden público."/>
    <s v="Acción Correctiva"/>
    <s v="PIP ajustado / PIP programado"/>
    <n v="1"/>
    <x v="10"/>
    <x v="20"/>
    <s v="Adriana Ruth Iza"/>
    <d v="2020-10-13T00:00:00"/>
    <x v="16"/>
    <m/>
    <m/>
    <m/>
    <x v="2"/>
    <n v="0"/>
    <n v="0"/>
  </r>
  <r>
    <s v="095-2020"/>
    <n v="1"/>
    <n v="2020"/>
    <s v="GESTIÓN SOCIAL"/>
    <x v="19"/>
    <d v="2020-09-29T00:00:00"/>
    <s v="No se realizaron los diálogos ciudadanos por el proceso de rendición de cuentas del año 2020, se inclumple con el Plan Institucional de Participación 2020, segín el cual para la estrategia de rendición de cuentas se tienen las siguientes etapas:_x000a_c) Publicación de la información: elaboración y difusión de los contenidos del informe de rendición de cuentas, teniendo en cuenta las caracteristicas del grupo de interés y las temáticas seleccionadas con base en los intereses de la comunidad. _x000a_d) Diálogos ciudadanos: previo a la rendición de cuentas se debe contar con un espacio de fortalecimiento de participación del diálogo entre la administración pública y la ciudadanía. "/>
    <s v="Efectuar la rendición de cuentas sin dar cumplimiento a la normativa y metodología aplicable"/>
    <s v="El PIP no contempla la realización de actividades de participación ciudadana (Rendiciones de cuentas, diálogos ciudadanos, encuentros comunitarios, etc.) de manera virtual."/>
    <s v="Incluir en el PIP un lineamiento que contemple  la realización de actividades de participación ciudadana (Rendiciones de cuentas, diálogos ciudadanos, encuentros comunitarios, etc.) de manera virtual."/>
    <s v="Acción Correctiva"/>
    <s v="PIP ajustado / PIP programado"/>
    <n v="1"/>
    <x v="10"/>
    <x v="20"/>
    <s v="Adriana Ruth Iza"/>
    <d v="2020-10-13T00:00:00"/>
    <x v="16"/>
    <m/>
    <m/>
    <m/>
    <x v="2"/>
    <n v="0"/>
    <n v="0"/>
  </r>
  <r>
    <s v="096-2020"/>
    <n v="1"/>
    <n v="2020"/>
    <s v="GESTIÓN DE TALENTO HUMANO"/>
    <x v="20"/>
    <d v="2020-09-16T00:00:00"/>
    <s v="Oportunidad de mejora 1: Es importante fortalecer el componente de formación desde su_x000a_planificación para que se incluyan temas relacionados con el modelo."/>
    <s v="12. Designación de colaboradores no competentes o idóneos para el desarrollo de las actividades asignadas._x000a_13. Presencia de un ambiente laboral en la SDM o alguna de sus dependencias, que no sea motivador o no estimule el desarrollo profesional de los colaboradores."/>
    <s v="En la construcción del Plan Institucional de Capacitación, no se incluyeron temas relacionados con el sistema de gestión efr. "/>
    <s v="Incluir en el Plan Institucional de Capacitación 2021, actividades de formación en temas relacionados con el sistema de gestión efr. "/>
    <s v="Acción Correctiva"/>
    <s v="Plan Institucional de Capacitación actualizado con actividades de formación en temas relacionados con el sistema de gestión efr"/>
    <n v="1"/>
    <x v="0"/>
    <x v="11"/>
    <s v="Director (a) de Talento Humano"/>
    <d v="2020-12-01T00:00:00"/>
    <x v="5"/>
    <d v="2021-01-07T00:00:00"/>
    <s v="Julie Andrea Martinez Mendez"/>
    <s v="7/01/2021 seguimiento por Julie Martínez para el mes de reporte no se remite ningun seguimiento por el proceso, actividad abierta en proceso de ejcución y  dentro del tiempo programado para la implementación de la misma _x000a__x000a_9/12/2020 seguimiento por Julie Martínez para el mes de reporte no se remite ningun seguimiento por el proceso, actividad abienta dentro del tiempo programado para cierre"/>
    <x v="2"/>
    <n v="0"/>
    <n v="0"/>
  </r>
  <r>
    <s v="097-2020"/>
    <n v="1"/>
    <n v="2020"/>
    <s v="GESTIÓN DE TALENTO HUMANO"/>
    <x v="20"/>
    <d v="2020-09-16T00:00:00"/>
    <s v="Oportunidad de mejora 2: Dar mayor visualización a las medidas de conciliación puesto que los niveles de uso y satisfacción son bajos, esto deberá ir de la mano con una estrategia desde el área de comunicaciones, la cual deberá analizar cuales son los medios y canales más utilizados y los que tienen más impacto en la población laboral."/>
    <s v="13. Presencia de un ambiente laboral en la SDM o alguna de sus dependencias, que no sea motivador o no estimule el desarrollo profesional de los colaboradores."/>
    <s v="No se cuenta con una estrategia robusta y efectiva de comunicaciones que genere recordación y uso de las medidas efr."/>
    <s v="Incluir actividades de divulgación de las medidas efr dentro del Plan Estratégico de Comunicaciones y Cultura para la Movilidad de la SDM  vigencia 2021_x000a_"/>
    <s v="Acción Correctiva"/>
    <s v="Plan Estratégico de Comunicaciones y Cultura para la Movilidad vigencia 2021 incluyendo la estrategia de divulgación de medidas efr "/>
    <n v="1"/>
    <x v="0"/>
    <x v="21"/>
    <s v="Director(a) Administrativa y Financiera - Director(a) de Telento Humano - Jefe Oficina Asesora de Comunicaciones y Cultura para la Movilidad."/>
    <d v="2020-12-01T00:00:00"/>
    <x v="5"/>
    <d v="2021-01-07T00:00:00"/>
    <s v="Julie Andrea Martinez Mendez"/>
    <s v="7/01/2021 seguimiento por Julie Martínez para el mes de reporte no se remite ningun seguimiento por el proceso, actividad abierta en proceso de ejcución y  dentro del tiempo programado para la implementación de la misma _x000a__x000a_9/12/2020 seguimiento por Julie Martínez para el mes de reporte no se remite ningun seguimiento por el proceso, actividad abienta dentro del tiempo programado para cierre"/>
    <x v="2"/>
    <n v="0"/>
    <n v="0"/>
  </r>
  <r>
    <s v="098-2020"/>
    <n v="1"/>
    <n v="2020"/>
    <s v="GESTIÓN DE TALENTO HUMANO"/>
    <x v="20"/>
    <d v="2020-09-16T00:00:00"/>
    <s v="Oportunidad de mejora 3: Iniciar la exploración de los indicadores de los niveles superiores con el objetivo de generar una disciplina de medición con respecto a las_x000a_diferentes métricas para cada indicador."/>
    <s v="12. Designación de colaboradores no competentes o idóneos para el desarrollo de las actividades asignadas._x000a_13. Presencia de un ambiente laboral en la SDM o alguna de sus dependencias, que no sea motivador o no estimule el desarrollo profesional de los colaboradores."/>
    <s v="El nivel al que se postuló la entidad para la certificación, no exigia la medición de dichos indicadores"/>
    <s v="Realizar la gestión y medición de los indicadores vigentes que indica el nivel de excelencia B+"/>
    <s v="Corrección"/>
    <s v="Tabla de indicadores efr actualizada"/>
    <n v="1"/>
    <x v="0"/>
    <x v="11"/>
    <s v="Director (a) de Talento Humano"/>
    <d v="2021-03-01T00:00:00"/>
    <x v="3"/>
    <d v="2021-01-07T00:00:00"/>
    <s v="Julie Andrea Martinez Mendez"/>
    <s v="7/01/2021 seguimiento por Julie Martínez para el mes de reporte no se remite ningun seguimiento por el proceso, actividad abierta en proceso de ejcución y  dentro del tiempo programado para la implementación de la misma _x000a__x000a_9/12/2020 seguimiento por Julie Martínez para el mes de reporte no se remite ningun seguimiento por el proceso, actividad abienta dentro del tiempo programado para cierre"/>
    <x v="2"/>
    <n v="0"/>
    <n v="0"/>
  </r>
  <r>
    <s v="099-2020"/>
    <n v="1"/>
    <n v="2020"/>
    <s v="GESTIÓN FINANCIERA"/>
    <x v="21"/>
    <d v="2020-09-17T00:00:00"/>
    <s v="No conformidad 01: Cuentas por cobrar: _x000a_a) &quot;…. En primer lugar no se tiene registro de saldos por cobrar por concepto de tasas - semaforización.&quot;  cuentas por cobrar:   "/>
    <s v="11. Incumplimiento de requisitos al ejecutar un trámite o prestar un servicio a la ciudadanía con el propósito de obtener un beneficio propio o para un tercero."/>
    <s v="El reconocimiento de la contribución por tasas, se efectúa en el momento en que se tiene conocimiento del hecho económico,es decir que, el registro se realiza una vez se legaliza el ingreso, y este es informado por la Tesorería Distrital. La Dirección de Impuestos Distritales tiene a cargo el registro económico de las cuentas por cobrar por impuestos de vehículos, y es ella quien a tiene a su cargo las cuentas por cobrar. Por esta razón no se ecuentran saldos por cobrar de tasas, en los Estados Financieros de la Entidad."/>
    <s v="Realizar el reconocimiento de las cuentas por cobrar y el recaudo legalizado de Tasas - Semaforización, que es allegado mediante la Cuenta de Enlace  desde la Tesoreria Distrital y verificado a traves de la ejecución presupuestal."/>
    <s v="Acción Correctiva"/>
    <s v="Valor reconocidio en la ejcucion presupuestal/Valor causado por semaforización"/>
    <s v="Reconocer oportunamente los hechos economicos por el concepto de Tasas- Semaforización."/>
    <x v="0"/>
    <x v="18"/>
    <s v="Profesional  Contador encargado del registro."/>
    <d v="2020-10-01T00:00:00"/>
    <x v="4"/>
    <s v="31/12/2020"/>
    <s v="Omar Alfredo Sánchez"/>
    <s v="31/12/2020: La SF remite justificación de la acción, junto con los soportes contables del registro en marzo y julio, de los recaudos por derechos de semaforización. Por lo Anterior, se cierra la acción._x000a_9/12/2020 seguimiento por Julie Martínez para el mes de reporte no se remite ningun seguimiento por el proceso, actividad abienta dentro del tiempo programado para cierre_x000a__x000a_5/11/2020 Omar Alfredo Sánchez: No se remiten evidencias por cuanto están dentro del término para cumplir la acción."/>
    <x v="0"/>
    <n v="0"/>
    <n v="0"/>
  </r>
  <r>
    <s v="099-2020"/>
    <n v="2"/>
    <n v="2020"/>
    <s v="GESTIÓN FINANCIERA"/>
    <x v="21"/>
    <d v="2020-09-17T00:00:00"/>
    <s v="No conformidad 01: Cuentas por cobrar: _x000a_b) &quot;…En segundo lugar, existe un saldo contrario a su naturaleza en la subcuenta 1311040160-concesiones por valor de $50,2 millones&quot;"/>
    <s v="11. Incumplimiento de requisitos al ejecutar un trámite o prestar un servicio a la ciudadanía con el propósito de obtener un beneficio propio o para un tercero."/>
    <s v="Al corte 30 de Junio, no se tenía previo conocimiento de dos Acuerdos de Niveles de Servicios ANS que se habían presentado por valor de $19.274.711 y $30.951.866. Razón por la cual estos ANS no se encontraban registrados. "/>
    <s v="Verficar que al momento de  emitir los Estados Financieros, no se presenten saldos negativos en las cuentas por cobrar, en caso tal de existir, se solicitara de manera previa al area Misional a cargo el reconocimiento del derecho a que de lugar. "/>
    <s v="Acción Correctiva"/>
    <s v="Valores negativos=0"/>
    <s v="Reconocer en los Estados Financieros los Derechos a favor de la Entidad ."/>
    <x v="0"/>
    <x v="18"/>
    <s v="Subdirector _x000a_Financiero"/>
    <d v="2020-10-01T00:00:00"/>
    <x v="4"/>
    <s v="31/12/2020"/>
    <s v="Omar Alfredo Sánchez"/>
    <s v="31/12/2020: La SF allega junto con la justificación de la gestión adelantada, los siguientes soportes: Los comprobantes de contabilidad del reconocimiento de los Acuerdos de Niveles de Servicios ANS y en archivo excel, el saldo de la cuenta 1-3-11-04-016 concesiones. Por lo anterior, se da cumplimiento a la acción y se cierra._x000a_9/12/2020 seguimiento por Julie Martínez para el mes de reporte no se remite ningun seguimiento por el proceso, actividad abienta dentro del tiempo programado para cierre_x000a__x000a_5/11/2020 Omar Alfredo Sánchez: No se remiten evidencias por cuanto están dentro del término para cumplir la acción."/>
    <x v="0"/>
    <n v="0"/>
    <n v="0"/>
  </r>
  <r>
    <s v="099-2020"/>
    <n v="3"/>
    <n v="2020"/>
    <s v="GESTIÓN FINANCIERA"/>
    <x v="21"/>
    <d v="2020-09-17T00:00:00"/>
    <s v="No conformidad 01: Cuentas por cobrar: _x000a_c) &quot;…En tercer lugar, el saldo del deterioro acumulado de las cuentas por cobrar por concepto de ingresos no tributarios no presenta registro durante el primer semestre de 2020.&quot;"/>
    <s v="11. Incumplimiento de requisitos al ejecutar un trámite o prestar un servicio a la ciudadanía con el propósito de obtener un beneficio propio o para un tercero."/>
    <s v="El deterioro de las cuentas por cobrar, no registran saldo en la contabilidad en el primer semestre, toda vez que, de conformidad con el numeral  &quot;2,4,5 Reconocimiento y medición del deterioro de las cuentas por cobrar&quot; del Manual de Políticas Contables de la Entidad Pública Bogotá, para efectos de la estimación del deterioro se evaluará si existen indicios del mismo, por lo menos una vez al finalizar el periódo contable."/>
    <s v="Solicitar a la Dirección de Gestión de Cobro, area encargada de la Gestión de las Cuentas por Cobrar,  la información necesaria del deterioro, antes de finalizar el periodo contable."/>
    <s v="Acción Correctiva"/>
    <s v="(No. De Solicitudes efectuadas a la Dirección de Cobro./1)"/>
    <s v="Obtener y registrar en los Estados Financieros con corte a 31 de diciembre de 2020, el deterioro de cuentas por cobrar, antes de finalizar el _x000a_periodo contable. "/>
    <x v="0"/>
    <x v="18"/>
    <s v="Subdirector _x000a_Financiero"/>
    <d v="2020-10-01T00:00:00"/>
    <x v="17"/>
    <s v="31/12/2020"/>
    <s v="Omar Alfredo Sánchez"/>
    <s v="31/12/2020: No se remite evidencia por estar en términos"/>
    <x v="2"/>
    <n v="0"/>
    <n v="0"/>
  </r>
  <r>
    <s v="100-2020"/>
    <n v="1"/>
    <n v="2020"/>
    <s v="GESTIÓN FINANCIERA"/>
    <x v="21"/>
    <d v="2020-09-17T00:00:00"/>
    <s v="No conformidad 02: _x000a__x000a_En el artículo 5 de la Resolución 080 de 2019, señala que las reuniones ordinarias del Comité Técnico de Sostenibilidad Contable, se efectuarán trimestralmente y verificando la información remitida por la dependencia, solo se allega copia del acta No.1 de fecha 31 de marzo, pero no se evidencia la realización de la reunión ordinaria del segundo trimeste de 2020,"/>
    <s v="11. Incumplimiento de requisitos al ejecutar un trámite o prestar un servicio a la ciudadanía con el propósito de obtener un beneficio propio o para un tercero."/>
    <s v="No se llevo a cabo Comite de Sostenibilidad Contable para el segunto Trimestre del año 2020 , toda vez que,  el 16 de junio se requirió mediante correo electrónico a las áras de Gestión, las solicitudes formales de depuración contable para que fueran remitidas a mas tardar el 19 de junio, sin tener respuesta . Por tal razón, no se  efectuo reunión antes de finalizar el semestre. "/>
    <s v="Realizar por lo menos una reunción cada trimestre  y asi cumplir con lo establecido en el artículo 5 de la Resolución 080 de 2019._x000a_"/>
    <s v="Acción Correctiva"/>
    <s v="No. De Comites Realizados en un trimestre / 1"/>
    <s v="Llevar a cabo las reuniones del Comité de Sostenibilidad Contable con la peridiocidad establecida en la Resolución 080 de 2019."/>
    <x v="0"/>
    <x v="18"/>
    <s v="Secretario Tecnico del Comité de Sostenibilidad Contable."/>
    <d v="2020-10-01T00:00:00"/>
    <x v="4"/>
    <s v="31/12/2020"/>
    <s v="Omar Alfredo Sánchez"/>
    <s v="31/12/2020: Se remiten como evidencias de la gestión, las Actas 1 a 5 del Comite. Por lo anterior, se Cierra la acción._x000a_9/12/2020 seguimiento por Julie Martínez para el mes de reporte no se remite ningun seguimiento por el proceso, actividad abienta dentro del tiempo programado para cierre_x000a__x000a_5/11/2020 Omar Alfredo Sánchez: No se remiten evidencias por cuanto están dentro del término para cumplir la acción._x000a_"/>
    <x v="0"/>
    <n v="0"/>
    <n v="0"/>
  </r>
  <r>
    <s v="102-2020"/>
    <n v="1"/>
    <n v="2020"/>
    <s v="GESTIÓN JURÍDICA"/>
    <x v="22"/>
    <d v="2020-10-27T00:00:00"/>
    <s v="Al revisar el sistema de información siproj-web se pudo evidenciar que no se encontraba actualizado con relación a los abogados a cargo de los procesos, contingente judicial, al diligenciamiento integral de los campos atientes a las fichas de comité de conciliación, acciones de repetición y actuaciones procesales, situación que contraviene lo establecido en el artículo 29 y 32.1 de la Resolución 104 de 2018, en concordancia con el artículo 2 del Decreto 580 de 2017 y artículo 53 del Decreto 430 de 2018. "/>
    <s v="Seguimiento y monitoreo inoportuno a la plataforma SIPROJWEB_x000a_"/>
    <s v="No se realizan seguimientos periódicos a la información contenida en cada módulo del sistema de información siprojweb por parte de los profesionales de la DRJ teniendo en cuenta los lineamientos establecidos por la Dirección de Representación Judicial. "/>
    <s v="Realizar seguimientos  mensuales a la información contenida en los módulos de Siprojweb"/>
    <s v="Acción Correctiva"/>
    <s v="Seguimientos efectuados /Seguimientos programados_x000a_"/>
    <n v="8"/>
    <x v="2"/>
    <x v="3"/>
    <s v="María Isabel Hernandez Pabon "/>
    <d v="2020-12-01T00:00:00"/>
    <x v="18"/>
    <d v="2021-01-08T00:00:00"/>
    <s v="Guillermo Delgadillo "/>
    <s v="Seguimiento realizado el 08/01/2021. _x000a_Los responsables remitieron como avance de la gestión, primer seguimiento realizado en el mes de diciembre a la información contenida en siprojweb de acuerdo con la evidencia suministrada._x000a_Acción en ejecución.   _x000a_CONCLUSION: ACCION ABIERTA"/>
    <x v="2"/>
    <n v="0"/>
    <n v="0"/>
  </r>
  <r>
    <s v="103-2020"/>
    <n v="1"/>
    <n v="2020"/>
    <s v="GESTIÓN JURÍDICA"/>
    <x v="22"/>
    <d v="2020-10-27T00:00:00"/>
    <s v="Al revisar el sistema de información siproj-web se pudo evidenciar que las actas del comité de conciliación correspondientes al año 2020, se están incorporando al sistema antes de realizar los comités de conciliación, situación que contraviene lo establecido en el artículo 15.1 del Decreto 839 de 2018, en concordancia con el artículo 11 del Acuerdo 01 de 2019 de la SDM. "/>
    <s v="_x000a_Incumplimiento  de la normatividad aplicable relacionada con las actas del Comité de Conciliacion."/>
    <s v="No existe unificación de criterios relacionados con el cargue de las fichas y actas del comité de conciliación."/>
    <s v="Solicitar Concepto a la Secretaria Jurídica cuando se deban  crear las actas en el Siprojweb._x000a_"/>
    <s v="Acción Correctiva"/>
    <s v="Concepto solicitado_x000a_"/>
    <s v="1_x000a__x000a_"/>
    <x v="2"/>
    <x v="3"/>
    <s v="María Isabel Hernandez Pabon "/>
    <d v="2020-12-01T00:00:00"/>
    <x v="3"/>
    <d v="2021-01-08T00:00:00"/>
    <s v="Guillermo Delgadillo "/>
    <s v="Seguimiento realizado el 08/01/2021. _x000a_Los responsables aportaron como evidencia solicitud a la Secretaría General de la Alcaldía Mayor de Bogotá oficio No 20205100047261 del 29 de diciembre de 2020, relacionado con solicitud de Concepto respecto de la normativa aplicable al Sistema de Información de Procesos SIPROJ D.C. _x000a_Por consiguiente, se cumplió con la acción propuesta, por lo cual se cierra la misma._x000a_CONCLUSION: ACCION CERRADA_x000a_"/>
    <x v="0"/>
    <n v="0"/>
    <n v="0"/>
  </r>
  <r>
    <s v="104-2020"/>
    <n v="1"/>
    <n v="2020"/>
    <s v="GESTIÓN JURÍDICA"/>
    <x v="22"/>
    <d v="2020-10-27T00:00:00"/>
    <s v="Al revisar los pagos efectuados en el periodo del seguimiento, no se presentó evidencia de que se haya analizado en Comité de Conciliación, la procedencia de iniciar o no la acción de repetición con ocasión al pago realizado al señor MARTÍN DUARTE RUIZ, el día 11 de octubre de 2019, situación que contraviene lo establecido en el Artículo 2.2.4.3.1.2.12. del Decreto número 1069 de 2015, Modificado por el art. 3, Decreto Nacional 1167 de 2016, en concordancia con el artículo 8 del Decreto 839 de 2018 , artículo 10 de la Resolución 058 de 2019 y el numeral 6 del artículo 4 del Acuerdo 001 de 2019"/>
    <s v="Seguimiento y monitoreo inoportuno a las acciones de repetición "/>
    <s v="No existe un monitoreo oportuno por parte de comité de conciliación y los ordenadores del gasto a las acciones de repetición."/>
    <s v="Comunicar y socializar a las areas involucradas el procedimiento de pago oficioso de sentencia PAO5-PR11"/>
    <s v="Acción Correctiva"/>
    <s v="Procedimiento comunicado y socializado "/>
    <n v="1"/>
    <x v="2"/>
    <x v="3"/>
    <s v="María Isabel Hernandez Pabon "/>
    <d v="2020-12-01T00:00:00"/>
    <x v="19"/>
    <d v="2021-01-08T00:00:00"/>
    <s v="Guillermo Delgadillo "/>
    <s v="Seguimiento realizado el 08/01/2021. _x000a_LA DIRECCIÓN DE REPRESENTACION JUDICIAL, remitió como evidencia el procedimiento PA05-PR11-procedimiento-de-pago-oficioso-de-sentencia-version-2.0-de-13-11-2020, igualmente, envió pantallazo de la socialización a través de correo corporativo del 23 de diciembre de 2020, socialización a todos los servidores de la entidad el procedimiento de pago de sentencias_x000a_Por lo anterior, se cumplió con la acción propuesta, cerrando la misma._x000a_CONCLUSION: ACCION CERRADA_x000a__x000a_"/>
    <x v="0"/>
    <n v="0"/>
    <n v="0"/>
  </r>
  <r>
    <s v="105-2020"/>
    <n v="1"/>
    <n v="2020"/>
    <s v="GESTIÓN JURÍDICA"/>
    <x v="22"/>
    <d v="2020-10-27T00:00:00"/>
    <s v="Al revisar las diferentes fuentes de información, se evidenció que las mismas, presentan inconsistencias para poder determinar el número exacto de pagos realizados en un lapso determinado, así como tampoco el número de procesos judiciales que adelanta la entidad, situación que contraviene el articulo 53 del Decreto 430 de 2018, en concordancia con el artículo numeral 3.5 del artículo 3 de la Resolución 104 de 2018."/>
    <s v="Descentralización de la información"/>
    <s v="No existía un lineamiento centralizado para el pago de sentencias. "/>
    <s v="Comunicar y socializar a las areas involucradas el procedimiento de pago oficioso de sentencia PAO5-PR11"/>
    <s v="Acción Correctiva"/>
    <s v="Procedimiento comunicado y socializado "/>
    <n v="1"/>
    <x v="2"/>
    <x v="3"/>
    <s v="María Isabel Hernandez Pabon "/>
    <d v="2020-12-01T00:00:00"/>
    <x v="19"/>
    <d v="2021-01-08T00:00:00"/>
    <s v="Guillermo Delgadillo "/>
    <s v="Seguimiento realizado el 08/01/2021. _x000a_LA DIRECCIÓN DE REPRESENTACION JUDICIAL, remitió como evidencia el procedimiento PA05-PR11-procedimiento-de-pago-oficioso-de-sentencia-version-2.0-de-13-11-2020, igualmente, envió pantallazo de la socialización a través de correo corporativo del 23 de diciembre de 2020, socialización a todos los servidores de la entidad el procedimiento de pago de sentencias_x000a_Por lo anterior, se cumplió con la acción propuesta, cerrando la misma._x000a_CONCLUSION: ACCION CERRADA_x000a__x000a_"/>
    <x v="0"/>
    <n v="0"/>
    <n v="0"/>
  </r>
  <r>
    <s v="106-2020"/>
    <n v="1"/>
    <n v="2020"/>
    <s v="GESTIÓN JURÍDICA"/>
    <x v="22"/>
    <d v="2020-10-27T00:00:00"/>
    <s v="Al revisar los usuarios activos en siproj-web, se pudo evidenciar la existencia de funcionarios que no pertenecían a la entidad, situación que contraviene lo establecido en el artículo 53 del Decreto 430 de 2018, en concordancia con el artículo 36.7 de la Resolución 104 de 2018"/>
    <s v="Seguimiento y monitoreo inoportuno a la plataforma SIPROJWEB_x000a_"/>
    <s v="No se realizan seguimientos periódicos a la información contenida en cada módulo del sistema de información siprojweb por parte de los profesionales de la DRJ teniendo en cuenta los lineamientos establecidos por la Dirección de Representación Judicial. "/>
    <s v="Realizar seguimientos  mensuales a la información contenida en los módulos de Siprojweb"/>
    <s v="Acción Correctiva"/>
    <s v="Seguimientos efectuados /Seguimientos programados_x000a_"/>
    <n v="8"/>
    <x v="2"/>
    <x v="3"/>
    <s v="María Isabel Hernandez Pabon "/>
    <d v="2020-12-01T00:00:00"/>
    <x v="18"/>
    <d v="2021-01-08T00:00:00"/>
    <s v="Guillermo Delgadillo "/>
    <s v="Seguimiento realizado el 08/01/2021. _x000a_Los responsables remitieron como avance de la gestión, primer seguimiento realizado en el mes de diciembre a la información contenida en siprojweb de acuerdo con la evidencia suministrada._x000a_Acción en ejecución.   _x000a_CONCLUSION: ACCION ABIERTA"/>
    <x v="2"/>
    <n v="0"/>
    <n v="0"/>
  </r>
  <r>
    <s v="107-2020"/>
    <n v="1"/>
    <n v="2020"/>
    <s v="GESTIÓN JURÍDICA"/>
    <x v="22"/>
    <d v="2020-10-27T00:00:00"/>
    <s v="Una vez revisadas las actas del Comité de Conciliación, en SIPROJWEB correspondientes al año 2020, se evidenció que las mismas no se encentraban suscritas por la Directora del Comité y el Secretario Técnico; incumpliendo lo establecido en el artículo 11 del Decreto 491 de 2020, en concordancia con la Circular 06 de 2020 expedida por el Secretario de Movilidad."/>
    <s v="Incumplimiento de los requisitos establecidos."/>
    <s v="El sistema de Información Judicial Siprojweb, no permite el cargue de las actas suscritas."/>
    <s v="Solicitar Concepto a la Secretaria Jurídica de como  cargar las actas firmadas en el Siprojweb, en razón a que la plataforma no lo permite por capacidad."/>
    <s v="Acción Correctiva"/>
    <s v="Concepto solicitado"/>
    <n v="1"/>
    <x v="2"/>
    <x v="3"/>
    <s v="María Isabel Hernandez Pabon "/>
    <d v="2020-12-01T00:00:00"/>
    <x v="3"/>
    <d v="2021-01-08T00:00:00"/>
    <s v="Guillermo Delgadillo "/>
    <s v="Seguimiento realizado el 08/01/2021. _x000a_Los responsables aportaron como evidencia solicitud a la Secretaría General de la Alcaldía Mayor de Bogotá oficio No 20205100047261 del 29 de diciembre de 2020, relacionado con solicitud de Concepto respecto de la normativa aplicable al Sistema de Información de Procesos SIPROJ D.C. entre otros: Concepto de como cargar las actas firmadas en el Siprojweb, en razón a que la plataforma no lo permite por capacidad._x000a_Por consiguiente, se cumplió con la acción propuesta, por lo cual se cierra la misma._x000a_CONCLUSION: ACCION CERRADA_x000a_"/>
    <x v="0"/>
    <n v="0"/>
    <n v="0"/>
  </r>
  <r>
    <s v="108-2020"/>
    <n v="1"/>
    <n v="2020"/>
    <s v="GESTIÓN JURÍDICA"/>
    <x v="23"/>
    <d v="2020-10-23T00:00:00"/>
    <s v="Durante el arqueo realizado a la Dirección de Representación Judicial, se identificó a partir de los_x000a_extractos bancarios un saldo de $578.461, lo que genera una diferencia de $52.961 como un mayor_x000a_valor mes de la Caja Menor de 2020, incumpliendo con lo normado en parágrafo 1° del artículo 4°_x000a_de la Resolución 101 del 13 de marzo de 2020, que permite un saldo mensual de $525. 500.oo."/>
    <s v="Incumplimiento de los requisitos establecidos en la Resolucion 101 de 2020"/>
    <s v="Desconocimiento de los requisitos establecidos en la norma de caja menor."/>
    <s v="Socializar al profesional encargado de la caja menor la Resolución correspondiente a cada vigencia de la constitución y legalización de las cajas menores autorizadas en la Secretaría Distrital de Movilidad, de conformidad con la normatividad vigente."/>
    <s v="Correctiva"/>
    <s v="Socializacion efectuada/ Socializacion Programada "/>
    <n v="1"/>
    <x v="2"/>
    <x v="3"/>
    <s v="Maria Isabel Hernandez Pabon"/>
    <d v="2020-11-05T00:00:00"/>
    <x v="19"/>
    <d v="2021-01-08T00:00:00"/>
    <s v="Guillermo Delgadillo "/>
    <s v="Seguimiento realizado el 08/01/2021._x000a_La Dirección de Representacion Judicial, allego como evidencia acta de reunión de fecha 10 de diciembre de 2020, en donde se realizó socialización de la resolución 101 de 2020, al profesional responsables, además de establecer compromisos por parte de los participantes._x000a_Por consiguiente, se cumplió con la acción propuesta, por lo cual se cierra la misma._x000a_CONCLUSION: ACCION CERRADA"/>
    <x v="0"/>
    <n v="0"/>
    <n v="0"/>
  </r>
  <r>
    <s v="108-2020"/>
    <n v="2"/>
    <n v="2020"/>
    <s v="GESTIÓN JURÍDICA"/>
    <x v="23"/>
    <d v="2020-10-23T00:00:00"/>
    <s v="Durante el arqueo realizado a la Dirección de Representación Judicial, se identificó a partir de los_x000a_extractos bancarios un saldo de $578.461, lo que genera una diferencia de $52.961 como un mayor_x000a_valor mes de la Caja Menor de 2020, incumpliendo con lo normado en parágrafo 1° del artículo 4°_x000a_de la Resolución 101 del 13 de marzo de 2020, que permite un saldo mensual de $525. 500.oo."/>
    <s v="Incumplimiento de los requisitos establecidos en la Resolucion 101 de 2020"/>
    <s v="No existe un seguimiento a las actividades de caja menor para cumplir los requisitos mencionados en la norma."/>
    <s v="Verificar mensualmente que el presupuesto de los gastos sufragados por la caja menor, estén identificados y definidos en los conceptos del presupuesto y efectivamente soportados."/>
    <s v="Correctiva"/>
    <s v="Verificaciones realizadas/Verificaciones Programadas "/>
    <n v="4"/>
    <x v="2"/>
    <x v="3"/>
    <s v="Maria Isabel Hernandez Pabon"/>
    <d v="2020-11-05T00:00:00"/>
    <x v="11"/>
    <d v="2021-01-08T00:00:00"/>
    <s v="Guillermo Delgadillo "/>
    <s v="Seguimiento realizado el 08/01/2021._x000a_La Dirección de Representación Judicial aportó como evidencia, acta de reunión de fecha 10 de diciembre de 2020, en donde se realizó la verificación mensual del presupuesto de los gastos sufragados por la caja menor. No obstante, la acción tiene como fecha de inicio 5 de noviembre 2020, de la cual no se remitió soporte de la verificación realizada, lo anterior, teniendo en cuenta que la meta son 4 verificaciones, con fecha de terminación 28/02/21. Por lo cual se recomienda tomar las acciones que correspondan con el fin de dar cumplimiento a la meta propuesta_x000a_Acción en ejecución.   _x000a_CONCLUSION: ACCION ABIERTA  _x000a_"/>
    <x v="2"/>
    <n v="0"/>
    <n v="0"/>
  </r>
  <r>
    <s v="109-2020"/>
    <n v="1"/>
    <n v="2020"/>
    <s v="GESTIÓN DE TALENTO HUMANO"/>
    <x v="24"/>
    <d v="2020-11-17T00:00:00"/>
    <s v="No se evidencia durante el ejercicio de auditoria que se haya realizado por parte de la Subdirección de Señalización , Subdirección de Gestión en Vía , Dirección de Investigaciones Administrativas al Tránsito y Transporte y Despacho de la Secretaria el reporte de los seguimiento el reporte del seguimiento de la gestión al 100% de los funcionarios provisionales en los 15 primeros días hábiles del mes de agosto incumpliendo el Instructivo para Gestión del Rendimiento con código PA02-IN07 y la Resolución 038 de 2018 de la SDM"/>
    <s v="Designación de colaboradores no competentes o idóneos para el desarrollo de las actividades asignadas."/>
    <s v="Altos volúmenes de evaluaciones que deben realizar los jefes de cada dependencia a los funcionarios provisionales, que han llevado a ser reportados fuera de los plazos establecidos"/>
    <s v="Actualizar instructivo PA02-IN07 V01, donde se establezca una fecha limite al jefe de cada dependencia para remitir a la Dirección de Talento Humano la totalidad de los formatos que hacen parte del instrumento del seguimiento de la gestión de los provisionales una vez culminado el periodo de evaluación"/>
    <s v="Acción Correctiva"/>
    <s v="No de instructivo actualizado y socializado "/>
    <n v="1"/>
    <x v="0"/>
    <x v="11"/>
    <s v="PAULA TATIANA ARENAS GONZÁLEZ"/>
    <d v="2020-12-01T00:00:00"/>
    <x v="3"/>
    <d v="2021-01-07T00:00:00"/>
    <s v="Julie Andrea Martinez Mendez"/>
    <s v="7/01/2021 seguimiento por Julie Martínez para el mes de reporte no se remite ningun seguimiento por el proceso, actividad abierta en proceso de ejcución y  dentro del tiempo programado para la implementación de la misma "/>
    <x v="2"/>
    <n v="0"/>
    <n v="0"/>
  </r>
  <r>
    <s v="109-2020"/>
    <n v="2"/>
    <n v="2020"/>
    <s v="GESTIÓN DE TALENTO HUMANO"/>
    <x v="24"/>
    <d v="2020-11-17T00:00:00"/>
    <s v="No se evidencia durante el ejercicio de auditoria que se haya realizado por parte de la Subdirección de Señalización , Subdirección de Gestión en Vía , Dirección de Investigaciones Administrativas al Tránsito y Transporte y Despacho de la Secretaria el reporte de los seguimiento el reporte del seguimiento de la gestión al 100% de los funcionarios provisionales en los 15 primeros días hábiles del mes de agosto incumpliendo el Instructivo para Gestión del Rendimiento con código PA02-IN07 y la Resolución 038 de 2018 de la SDM"/>
    <s v="Designación de colaboradores no competentes o idóneos para el desarrollo de las actividades asignadas."/>
    <s v="Altos volúmenes de evaluaciones que deben realizar los jefes de cada dependencia a los funcionarios provisionales, que han llevado a ser reportados fuera de los plazos establecidos"/>
    <s v="Realizar seguimiento para los meses de febrero y agosto de 2021, para verificar el cumplimiento del plazo de calificación definidos en el protocolo &quot;SISTEMA DE EVALUACIÓN DE LA GESTIÓN DE EMPLEADOS PROVISONALES&quot;"/>
    <s v="Acción Correctiva"/>
    <s v="(No. Seguimiento realizados / 2 seguimiento programados)*100"/>
    <n v="1"/>
    <x v="0"/>
    <x v="11"/>
    <s v="PAULA TATIANA ARENAS GONZÁLEZ"/>
    <d v="2020-12-01T00:00:00"/>
    <x v="20"/>
    <d v="2021-01-07T00:00:00"/>
    <s v="Julie Andrea Martinez Mendez"/>
    <s v="7/01/2021 seguimiento por Julie Martínez para el mes de reporte no se remite ningun seguimiento por el proceso, actividad abierta en proceso de ejcución y  dentro del tiempo programado para la implementación de la misma "/>
    <x v="2"/>
    <n v="0"/>
    <n v="0"/>
  </r>
  <r>
    <s v="109-2020"/>
    <n v="3"/>
    <n v="2020"/>
    <s v="GESTIÓN DE TALENTO HUMANO"/>
    <x v="24"/>
    <d v="2020-11-17T00:00:00"/>
    <s v="No se evidencia durante el ejercicio de auditoria que se haya realizado por parte de la Subdirección de Señalización , Subdirección de Gestión en Vía , Dirección de Investigaciones Administrativas al Tránsito y Transporte y Despacho de la Secretaria el reporte de los seguimiento el reporte del seguimiento de la gestión al 100% de los funcionarios provisionales en los 15 primeros días hábiles del mes de agosto incumpliendo el Instructivo para Gestión del Rendimiento con código PA02-IN07 y la Resolución 038 de 2018 de la SDM"/>
    <s v="Designación de colaboradores no competentes o idóneos para el desarrollo de las actividades asignadas."/>
    <s v="Altos volúmenes de evaluaciones que deben realizar los jefes de cada dependencia a los funcionarios provisionales, que han llevado a ser reportados fuera de los plazos establecidos"/>
    <s v="Gestionar con Oficina de Tecnología de la Información y las Comunicaciones un desarrollo tecnológico que sirva como herramienta para el seguimiento y consolidación de la información referente a la gestión de empleados provisionales"/>
    <s v="Acción Correctiva"/>
    <s v="Oficio de solicitud a la Oficina de Tecnología de la Información y las Comunicaciones para getsionar la creación del sistema"/>
    <n v="1"/>
    <x v="0"/>
    <x v="11"/>
    <s v="PAULA TATIANA ARENAS GONZÁLEZ"/>
    <d v="2020-12-01T00:00:00"/>
    <x v="10"/>
    <d v="2021-01-07T00:00:00"/>
    <s v="Julie Andrea Martinez Mendez"/>
    <s v="7/01/2021 seguimiento por Julie Martínez para el mes de reporte no se remite ningun seguimiento por el proceso, actividad abierta en proceso de ejcución y  dentro del tiempo programado para la implementación de la misma "/>
    <x v="2"/>
    <n v="0"/>
    <n v="0"/>
  </r>
  <r>
    <s v="110-2020"/>
    <n v="1"/>
    <n v="2020"/>
    <s v="GESTIÓN DE TRÁMITES Y SERVICIOS A LA CIUDADANÍA"/>
    <x v="25"/>
    <d v="2020-11-20T00:00:00"/>
    <s v="NC.1: No todos los requerimientos que ingresan a la entidad se responden dentro de los términos establecidos en la normatividad vigente. Adicionalmente se evidenció que no en todos los casos cuando la peticiones se clasifican con ampliación de plazo, se informa al interesado. Cumplimiento parcial de la Ley 1755 de 2015 Articulo 14 - Decreto 371 de 2010 numeral 1"/>
    <s v="9. Discriminación y restricción a la participación de los ciudadanos que requieren atención y respuesta por parte de la SDM."/>
    <s v="La Entidad no dispone  de un gestor documental que tenga la opción de notificar al ciudadano, cuando se de una respuesta parcial en los  casos cuando la peticiones se clasifican con ampliación de plazo."/>
    <s v="1.Remitir mensualmente memorando a los directivos de la entidad con copia a la OCD, informando el estado de las peticiones atendidas fueras de términos, así como las vencidas sin respuesta. "/>
    <s v="Corrección"/>
    <s v="Memorando remitido/ Memorando proyectado*100"/>
    <n v="1"/>
    <x v="9"/>
    <x v="12"/>
    <s v="Director (a) de Atención al Ciudadano"/>
    <d v="2020-12-01T00:00:00"/>
    <x v="10"/>
    <s v="31/12/2020"/>
    <s v="Omar Alfredo Sánchez"/>
    <s v="31/12/2020: No se remite evidencia por estar en términos"/>
    <x v="2"/>
    <n v="0"/>
    <n v="0"/>
  </r>
  <r>
    <s v="110-2020"/>
    <n v="2"/>
    <n v="2020"/>
    <s v="GESTIÓN DE TRÁMITES Y SERVICIOS A LA CIUDADANÍA"/>
    <x v="25"/>
    <d v="2020-11-20T00:00:00"/>
    <s v="NC.1: No todos los requerimientos que ingresan a la entidad se responden dentro de los términos establecidos en la normatividad vigente. Adicionalmente se evidenció que no en todos los casos cuando la peticiones se clasifican con ampliación de plazo, se informa al interesado. Cumplimiento parcial de la Ley 1755 de 2015 Articulo 14 - Decreto 371 de 2010 numeral 1"/>
    <s v="9. Discriminación y restricción a la participación de los ciudadanos que requieren atención y respuesta por parte de la SDM."/>
    <s v="La Entidad no dispone  de un gestor documental que tenga la opción de notificar al ciudadano, cuando se de una respuesta parcial en los  casos cuando la peticiones se clasifican con ampliación de plazo."/>
    <s v="2. Disponer de un sistema de gestión  documental que tenga la opción de notificar al ciudadano, cuando se de una respuesta parcial_x000a_"/>
    <s v="Acción Correctiva"/>
    <s v="Desarrollo implementado/ desarrollo programado*100"/>
    <n v="1"/>
    <x v="11"/>
    <x v="22"/>
    <s v="Director (a) de Atención al Ciudadano/ Subdirector (a) Administrativa "/>
    <d v="2020-12-01T00:00:00"/>
    <x v="15"/>
    <d v="2021-01-07T00:00:00"/>
    <s v="Julie Andrea Martinez Mendez"/>
    <s v="7/01/2021 seguimiento por Julie Martínez para el mes de reporte no se remite ningun seguimiento por el proceso, actividad abierta en proceso de ejcución y  dentro del tiempo programado para la implementación de la misma "/>
    <x v="2"/>
    <n v="0"/>
    <n v="0"/>
  </r>
  <r>
    <s v="111-2020"/>
    <n v="1"/>
    <n v="2020"/>
    <s v="GESTIÓN DE TRÁMITES Y SERVICIOS A LA CIUDADANÍA"/>
    <x v="25"/>
    <d v="2020-11-20T00:00:00"/>
    <s v="NC-2:No en todos los casos se resuelven en un término no mayor de 10 días, las peticiones entre autoridades. Cumplimiento parcial de la Ley 1755 de 2015 Artículo 30 - Decreto 371 de 2010 numeral 1"/>
    <s v="9. Discriminación y restricción a la participación de los ciudadanos que requieren atención y respuesta por parte de la SDM."/>
    <s v="No se clasifica correctamente las peticiones entre autoridades en los sistemas de correspondencia."/>
    <s v="1.  Realizar seguimiento trimestral a la clasificación correcta de las peticiones entre autoridades en el sistemas de gestión documental."/>
    <s v="Acción Correctiva"/>
    <s v="Seguimiento realizado/ seguimiento programado*100"/>
    <n v="1"/>
    <x v="11"/>
    <x v="22"/>
    <s v="Director (a) de Atención al Ciudadano/ Subdirector (a) Administrativa "/>
    <d v="2020-12-01T00:00:00"/>
    <x v="10"/>
    <d v="2021-01-07T00:00:00"/>
    <s v="Julie Andrea Martinez Mendez"/>
    <s v="7/01/2021 seguimiento por Julie Martínez para el mes de reporte no se remite ningun seguimiento por el proceso, actividad abierta en proceso de ejcución y  dentro del tiempo programado para la implementación de la misma "/>
    <x v="2"/>
    <n v="0"/>
    <n v="0"/>
  </r>
  <r>
    <s v="111-2020"/>
    <n v="2"/>
    <n v="2020"/>
    <s v="GESTIÓN DE TRÁMITES Y SERVICIOS A LA CIUDADANÍA"/>
    <x v="25"/>
    <d v="2020-11-20T00:00:00"/>
    <s v="NC-2:No en todos los casos se resuelven en un término no mayor de 10 días, las peticiones entre autoridades. Cumplimiento parcial de la Ley 1755 de 2015 Artículo 30 - Decreto 371 de 2010 numeral 1"/>
    <s v="9. Discriminación y restricción a la participación de los ciudadanos que requieren atención y respuesta por parte de la SDM."/>
    <s v="No se clasifica correctamente las peticiones entre autoridades en los sistemas de correspondencia."/>
    <s v="2. Remitir  memorando  a la Direccion de normatividad y conceptos solicitando la informacion sobre la dependencia responsable en la SDM para el seguimiento de  las respuestas a  peticiones entre autoridades."/>
    <s v="Corrección"/>
    <s v="Memorando remitido"/>
    <n v="1"/>
    <x v="9"/>
    <x v="12"/>
    <s v="Diector (a) de Atención al Ciudadano"/>
    <d v="2020-12-01T00:00:00"/>
    <x v="15"/>
    <s v="31/12/2020"/>
    <s v="Omar Alfredo Sánchez"/>
    <s v="31/12/2020: No se remite evidencia por estar en términos"/>
    <x v="2"/>
    <n v="0"/>
    <n v="0"/>
  </r>
  <r>
    <s v="112-2020"/>
    <n v="1"/>
    <n v="2020"/>
    <s v="GESTIÓN DE TRÁMITES Y SERVICIOS A LA CIUDADANÍA"/>
    <x v="25"/>
    <d v="2020-11-20T00:00:00"/>
    <s v="NC-3: Se presentan debilidades respecto a la respuesta dada la ciudadanía en términos de coherencia, calidez y calidad. Cumplimiento parcial del Decreto 371 de 2010 numeral 1."/>
    <s v="9. Discriminación y restricción a la participación de los ciudadanos que requieren atención y respuesta por parte de la SDM."/>
    <s v="No se realizan evaluaciones  de coherencia, calidez y calidad de las respuestas a la ciudadanía"/>
    <s v="1.Incluir lineamiento en el Manual de PQRSD sobre la  evaluación de coherencia, calidez y calidad de las respuestas a la ciudadanía."/>
    <s v="Acción Correctiva"/>
    <s v="Manual actualizado, publicado y socializado."/>
    <n v="1"/>
    <x v="9"/>
    <x v="12"/>
    <s v="Director (a) de Atención al Ciudadano"/>
    <d v="2020-12-01T00:00:00"/>
    <x v="6"/>
    <s v="31/12/2020"/>
    <s v="Omar Alfredo Sánchez"/>
    <s v="31/12/2020: No se remite evidencia por estar en términos"/>
    <x v="2"/>
    <n v="0"/>
    <n v="0"/>
  </r>
  <r>
    <s v="112-2020"/>
    <n v="2"/>
    <n v="2020"/>
    <s v="GESTIÓN DE TRÁMITES Y SERVICIOS A LA CIUDADANÍA"/>
    <x v="25"/>
    <d v="2020-11-20T00:00:00"/>
    <s v="NC-3: Se presentan debilidades respecto a la respuesta dada la ciudadanía en términos de coherencia, calidez y calidad. Cumplimiento parcial del Decreto 371 de 2010 numeral 1."/>
    <s v="9. Discriminación y restricción a la participación de los ciudadanos que requieren atención y respuesta por parte de la SDM."/>
    <s v="No se realizan evaluaciones  de coherencia, calidez y calidad de las respuestas a la ciudadanía"/>
    <s v="2. sensibilizar trimestralmente al interior de la entidad en la pertiencia de dar respuestas en lenguaje claro"/>
    <s v="Corrección"/>
    <s v="Sensibilizaciones realizadas/ sensibilizaciones programadas*100"/>
    <n v="1"/>
    <x v="9"/>
    <x v="12"/>
    <s v="Director (a) de Atención al Ciudadano"/>
    <d v="2020-12-01T00:00:00"/>
    <x v="10"/>
    <s v="31/12/2020"/>
    <s v="Omar Alfredo Sánchez"/>
    <s v="31/12/2020: No se remite evidencia por estar en términos"/>
    <x v="2"/>
    <n v="0"/>
    <n v="0"/>
  </r>
  <r>
    <s v="113-2020"/>
    <n v="1"/>
    <n v="2020"/>
    <s v="GESTIÓN DE TRÁMITES Y SERVICIOS A LA CIUDADANÍA"/>
    <x v="25"/>
    <d v="2020-11-20T00:00:00"/>
    <s v="NC-4:No todas las peticiones que son trasladas por competencia, se gestionan dentro de los 5 días determinados como plazo para realizar esta acción. Cumplimiento parcial de la Ley 1755 de 2015 Artículo 21 - Decreto 371 de 2010 numeral 1"/>
    <s v="9. Discriminación y restricción a la participación de los ciudadanos que requieren atención y respuesta por parte de la SDM."/>
    <s v="No se le informa a la ciudadanía sobre  los traslados por competencia  de las peticiones radicadas en la entidad."/>
    <s v="1. Hacer seguimiento mensual de las peticones trasladadas por competencia fuera de los 5 dias establecidos por ley."/>
    <s v="Acción Correctiva"/>
    <s v="Seguimiento Mensual"/>
    <n v="6"/>
    <x v="9"/>
    <x v="12"/>
    <s v="Director (a) de Atención al Ciudadano"/>
    <d v="2020-12-01T00:00:00"/>
    <x v="10"/>
    <s v="31/12/2020"/>
    <s v="Omar Alfredo Sánchez"/>
    <s v="31/12/2020: No se remite evidencia por estar en términos"/>
    <x v="2"/>
    <n v="0"/>
    <n v="0"/>
  </r>
  <r>
    <s v="113-2020"/>
    <n v="2"/>
    <n v="2020"/>
    <s v="GESTIÓN DE TRÁMITES Y SERVICIOS A LA CIUDADANÍA"/>
    <x v="25"/>
    <d v="2020-11-20T00:00:00"/>
    <s v="NC-4:No todas las peticiones que son trasladas por competencia, se gestionan dentro de los 5 días determinados como plazo para realizar esta acción. Cumplimiento parcial de la Ley 1755 de 2015 Artículo 21 - Decreto 371 de 2010 numeral 1"/>
    <s v="9. Discriminación y restricción a la participación de los ciudadanos que requieren atención y respuesta por parte de la SDM."/>
    <s v="No se le informa a la ciudadanía sobre  los traslados por competencia  de las peticiones radicadas en la entidad."/>
    <s v="2. divulgar  bimestralmente al interior de la entidad, sobre la importancia de gestionar los traslados por competencia dentro de los 5 dias  de acuerdo a los terminos de ley."/>
    <s v="Corrección"/>
    <s v="Divulgaciones realizadas/Divulgaciones programados*100"/>
    <n v="1"/>
    <x v="9"/>
    <x v="12"/>
    <s v="Director (a) de Atención al Ciudadano"/>
    <d v="2020-12-01T00:00:00"/>
    <x v="10"/>
    <s v="31/12/2020"/>
    <s v="Omar Alfredo Sánchez"/>
    <s v="31/12/2020: No se remite evidencia por estar en términos"/>
    <x v="2"/>
    <n v="0"/>
    <n v="0"/>
  </r>
  <r>
    <s v="114-2020"/>
    <n v="1"/>
    <n v="2020"/>
    <s v="GESTIÓN ADMINISTRATIVA/GESTIÓN DE TRÁMITES Y SERVICIOS A LA CIUDADANÍA"/>
    <x v="25"/>
    <d v="2020-11-20T00:00:00"/>
    <s v="OBS-6:  Si bien se aporta evidencia de la gestión adelantada por la entidad para atender las recomendaciones relacionadas con la accesibilidad del punto de servicio a la ciudadanía en el SuperCADE de la Calle 13, así como el resultado de la evaluación de la Oficina de Control Interno en el desarrollo de la auditoria PQRS 2019, se reitera la recomienda adelantar las acciones que permitan subsanar lo observado con relación a: _x000a__x000a_o Información auditiva o táctil para las personas con discapacidad sensorial._x000a_o Sillas de usuarios con apoya brazos_x000a_o Ayuda sonora para personas con discapacidad visual._x000a_o Pantallas de asignación de turnos de fácil visualización desde las diferentes salas de espera._x000a_o Puertas acristaladas con bandas señalizadoras._x000a_o Implementación de franjas táctiles para ayuda a personas en condición de discapacidad visual_x000a_o Asegurar el cableado de los equipos de cómputo que quedan expuestos al ciudadano en las Zonas de atención._x000a_o Planos de las rutas de evacuación legibles y de fácil visualización_x000a_"/>
    <s v="3. Formulación de planes, programas o proyectos de movilidad de la ciudad, que no propendan por la sostenibilidad ambiental, económica y social."/>
    <s v="Debilidad en la concertación de alianzas estratégicas y de articulación interinstitucional para adelantar la gestión correspondiente y contar con puntos idóneos para una atención inclusiva de todos los grupos poblacionales."/>
    <s v="Realizar 2 mesas de trabajo articuladas con las demás entidades del distrito,  para identificar oportunidades de mejora entorno a la accesibilidad en los puntos de atención a la ciudadanía."/>
    <s v="Acción Correctiva"/>
    <s v="Mesas de trabajo realizadas / Mesas de trabajo programadas*100"/>
    <n v="2"/>
    <x v="11"/>
    <x v="22"/>
    <s v="Director (a) de Atención al Ciudadano/ Subdirector (a) Administrativa "/>
    <d v="2020-12-01T00:00:00"/>
    <x v="10"/>
    <d v="2021-01-07T00:00:00"/>
    <s v="Julie Andrea Martinez Mendez"/>
    <s v="7/01/2021 seguimiento por Julie Martínez para el mes de reporte no se remite ningun seguimiento por el proceso, actividad abierta en proceso de ejcución y  dentro del tiempo programado para la implementación de la misma "/>
    <x v="2"/>
    <n v="0"/>
    <n v="0"/>
  </r>
  <r>
    <s v="115-2020"/>
    <n v="2"/>
    <n v="2020"/>
    <s v="GESTIÓN ADMINISTRATIVA/GESTIÓN DE TRÁMITES Y SERVICIOS A LA CIUDADANÍA"/>
    <x v="25"/>
    <d v="2020-11-20T00:00:00"/>
    <s v="OBS-4: De acuerdo con el resultado de la evaluación realizada al cumplimiento del Decreto 847 de 2019 en lo referente al Defensor del Ciudadano, se recomienda tener en cuenta las conclusiones y recomendaciones generales presentadas en agosto de 2020 por la Veeduría Distrital en el Informe de Seguimiento a la Gestión de los Defensores del Ciudadano en el Distrito Capital (Segundo semestre 2019 y primer semestre de 2020) y que en resumen hace referencia a identificar de manera clara el valor agregado que genera la intervención del defensor del  ciudadano,  teniendo en cuenta que no se diferencia las actividades realizadas por el defensor  y la dependencia de atención al ciudadano"/>
    <s v="9. Discriminación y restricción a la participación de los ciudadanos que requieren atención y respuesta por parte de la SDM."/>
    <s v="Desconocimiento por parte de los colaboradores de la Entidad sobre los lineamientos  y metodología para aplicación de la figura del defensor del ciudadano, instituida por el decreto 847 del 2019 y la resolución interna 396."/>
    <s v="Diseñar un protocolo para definir lineamientos, funciones y roles de la figura del defensor al ciudadano y su aplicación al interior de la entidad."/>
    <s v="Acción Correctiva"/>
    <s v="Protocolo diseñado, publicado y socializado."/>
    <n v="1"/>
    <x v="9"/>
    <x v="12"/>
    <s v="Director (a) de Atención al Ciudadano"/>
    <d v="2020-12-01T00:00:00"/>
    <x v="3"/>
    <s v="31/12/2020"/>
    <s v="Omar Alfredo Sánchez"/>
    <s v="31/12/2020: No se remite evidencia por estar en términos"/>
    <x v="2"/>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4" cacheId="64"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130:B150" firstHeaderRow="1" firstDataRow="1" firstDataCol="1" rowPageCount="1" colPageCount="1"/>
  <pivotFields count="24">
    <pivotField showAll="0"/>
    <pivotField dataField="1" showAll="0"/>
    <pivotField showAll="0"/>
    <pivotField showAll="0"/>
    <pivotField axis="axisRow" showAll="0" sortType="ascending">
      <items count="31">
        <item x="8"/>
        <item x="9"/>
        <item x="3"/>
        <item x="6"/>
        <item x="18"/>
        <item x="20"/>
        <item x="19"/>
        <item m="1" x="27"/>
        <item m="1" x="28"/>
        <item x="2"/>
        <item x="17"/>
        <item x="12"/>
        <item x="13"/>
        <item x="1"/>
        <item x="25"/>
        <item x="21"/>
        <item x="10"/>
        <item x="5"/>
        <item x="7"/>
        <item x="14"/>
        <item m="1" x="29"/>
        <item x="23"/>
        <item m="1" x="26"/>
        <item x="24"/>
        <item x="11"/>
        <item x="22"/>
        <item x="16"/>
        <item x="15"/>
        <item x="0"/>
        <item x="4"/>
        <item t="default"/>
      </items>
    </pivotField>
    <pivotField numFmtId="166" showAll="0"/>
    <pivotField multipleItemSelectionAllowed="1" showAll="0"/>
    <pivotField showAll="0"/>
    <pivotField showAll="0"/>
    <pivotField showAll="0"/>
    <pivotField showAll="0"/>
    <pivotField showAll="0"/>
    <pivotField showAll="0"/>
    <pivotField showAll="0"/>
    <pivotField showAll="0"/>
    <pivotField showAll="0"/>
    <pivotField numFmtId="14" showAll="0"/>
    <pivotField numFmtId="14" showAll="0"/>
    <pivotField showAll="0"/>
    <pivotField showAll="0"/>
    <pivotField showAll="0"/>
    <pivotField axis="axisPage" multipleItemSelectionAllowed="1" showAll="0">
      <items count="6">
        <item x="2"/>
        <item h="1" x="0"/>
        <item h="1" m="1" x="3"/>
        <item h="1" m="1" x="4"/>
        <item x="1"/>
        <item t="default"/>
      </items>
    </pivotField>
    <pivotField showAll="0"/>
    <pivotField showAll="0"/>
  </pivotFields>
  <rowFields count="1">
    <field x="4"/>
  </rowFields>
  <rowItems count="20">
    <i>
      <x/>
    </i>
    <i>
      <x v="3"/>
    </i>
    <i>
      <x v="4"/>
    </i>
    <i>
      <x v="5"/>
    </i>
    <i>
      <x v="6"/>
    </i>
    <i>
      <x v="9"/>
    </i>
    <i>
      <x v="10"/>
    </i>
    <i>
      <x v="12"/>
    </i>
    <i>
      <x v="14"/>
    </i>
    <i>
      <x v="15"/>
    </i>
    <i>
      <x v="16"/>
    </i>
    <i>
      <x v="17"/>
    </i>
    <i>
      <x v="19"/>
    </i>
    <i>
      <x v="21"/>
    </i>
    <i>
      <x v="23"/>
    </i>
    <i>
      <x v="24"/>
    </i>
    <i>
      <x v="25"/>
    </i>
    <i>
      <x v="26"/>
    </i>
    <i>
      <x v="29"/>
    </i>
    <i t="grand">
      <x/>
    </i>
  </rowItems>
  <colItems count="1">
    <i/>
  </colItems>
  <pageFields count="1">
    <pageField fld="21" hier="-1"/>
  </pageFields>
  <dataFields count="1">
    <dataField name="Cuenta de No. Acción" fld="1" subtotal="count" baseField="4" baseItem="13"/>
  </dataFields>
  <formats count="12">
    <format dxfId="140">
      <pivotArea field="21" type="button" dataOnly="0" labelOnly="1" outline="0" axis="axisPage" fieldPosition="0"/>
    </format>
    <format dxfId="139">
      <pivotArea field="4" type="button" dataOnly="0" labelOnly="1" outline="0" axis="axisRow" fieldPosition="0"/>
    </format>
    <format dxfId="138">
      <pivotArea dataOnly="0" labelOnly="1" fieldPosition="0">
        <references count="1">
          <reference field="4" count="19">
            <x v="0"/>
            <x v="1"/>
            <x v="2"/>
            <x v="3"/>
            <x v="8"/>
            <x v="9"/>
            <x v="10"/>
            <x v="12"/>
            <x v="13"/>
            <x v="16"/>
            <x v="17"/>
            <x v="18"/>
            <x v="19"/>
            <x v="22"/>
            <x v="24"/>
            <x v="26"/>
            <x v="27"/>
            <x v="28"/>
            <x v="29"/>
          </reference>
        </references>
      </pivotArea>
    </format>
    <format dxfId="137">
      <pivotArea dataOnly="0" labelOnly="1" grandRow="1" outline="0" fieldPosition="0"/>
    </format>
    <format dxfId="136">
      <pivotArea field="21" type="button" dataOnly="0" labelOnly="1" outline="0" axis="axisPage" fieldPosition="0"/>
    </format>
    <format dxfId="135">
      <pivotArea field="4" type="button" dataOnly="0" labelOnly="1" outline="0" axis="axisRow" fieldPosition="0"/>
    </format>
    <format dxfId="134">
      <pivotArea dataOnly="0" labelOnly="1" fieldPosition="0">
        <references count="1">
          <reference field="4" count="19">
            <x v="0"/>
            <x v="1"/>
            <x v="2"/>
            <x v="3"/>
            <x v="8"/>
            <x v="9"/>
            <x v="10"/>
            <x v="12"/>
            <x v="13"/>
            <x v="16"/>
            <x v="17"/>
            <x v="18"/>
            <x v="19"/>
            <x v="22"/>
            <x v="24"/>
            <x v="26"/>
            <x v="27"/>
            <x v="28"/>
            <x v="29"/>
          </reference>
        </references>
      </pivotArea>
    </format>
    <format dxfId="133">
      <pivotArea dataOnly="0" labelOnly="1" grandRow="1" outline="0" fieldPosition="0"/>
    </format>
    <format dxfId="132">
      <pivotArea dataOnly="0" labelOnly="1" fieldPosition="0">
        <references count="1">
          <reference field="4" count="1">
            <x v="12"/>
          </reference>
        </references>
      </pivotArea>
    </format>
    <format dxfId="131">
      <pivotArea dataOnly="0" labelOnly="1" fieldPosition="0">
        <references count="1">
          <reference field="4" count="19">
            <x v="0"/>
            <x v="1"/>
            <x v="2"/>
            <x v="3"/>
            <x v="8"/>
            <x v="9"/>
            <x v="10"/>
            <x v="12"/>
            <x v="13"/>
            <x v="16"/>
            <x v="17"/>
            <x v="18"/>
            <x v="19"/>
            <x v="22"/>
            <x v="24"/>
            <x v="26"/>
            <x v="27"/>
            <x v="28"/>
            <x v="29"/>
          </reference>
        </references>
      </pivotArea>
    </format>
    <format dxfId="5">
      <pivotArea dataOnly="0" labelOnly="1" fieldPosition="0">
        <references count="1">
          <reference field="4" count="18">
            <x v="0"/>
            <x v="3"/>
            <x v="4"/>
            <x v="5"/>
            <x v="6"/>
            <x v="9"/>
            <x v="10"/>
            <x v="12"/>
            <x v="14"/>
            <x v="15"/>
            <x v="16"/>
            <x v="17"/>
            <x v="19"/>
            <x v="21"/>
            <x v="23"/>
            <x v="24"/>
            <x v="25"/>
            <x v="26"/>
          </reference>
        </references>
      </pivotArea>
    </format>
    <format dxfId="4">
      <pivotArea dataOnly="0" labelOnly="1" fieldPosition="0">
        <references count="1">
          <reference field="4" count="18">
            <x v="0"/>
            <x v="3"/>
            <x v="4"/>
            <x v="5"/>
            <x v="6"/>
            <x v="9"/>
            <x v="10"/>
            <x v="12"/>
            <x v="14"/>
            <x v="15"/>
            <x v="16"/>
            <x v="17"/>
            <x v="19"/>
            <x v="21"/>
            <x v="23"/>
            <x v="24"/>
            <x v="25"/>
            <x v="2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Dinámica5" cacheId="64"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93:B96" firstHeaderRow="1" firstDataRow="1" firstDataCol="1" rowPageCount="2"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4">
        <item m="1" x="13"/>
        <item x="0"/>
        <item x="1"/>
        <item x="8"/>
        <item x="2"/>
        <item x="9"/>
        <item x="3"/>
        <item x="10"/>
        <item x="4"/>
        <item x="5"/>
        <item m="1" x="12"/>
        <item x="6"/>
        <item x="7"/>
        <item x="11"/>
      </items>
    </pivotField>
    <pivotField axis="axisRow" showAll="0" defaultSubtotal="0">
      <items count="27">
        <item x="12"/>
        <item x="2"/>
        <item m="1" x="24"/>
        <item x="0"/>
        <item x="1"/>
        <item m="1" x="26"/>
        <item x="4"/>
        <item x="5"/>
        <item x="20"/>
        <item x="6"/>
        <item x="7"/>
        <item x="11"/>
        <item m="1" x="23"/>
        <item x="8"/>
        <item x="9"/>
        <item x="10"/>
        <item x="13"/>
        <item x="14"/>
        <item x="15"/>
        <item x="16"/>
        <item x="17"/>
        <item m="1" x="25"/>
        <item x="19"/>
        <item x="21"/>
        <item x="18"/>
        <item x="3"/>
        <item x="22"/>
      </items>
    </pivotField>
    <pivotField showAll="0" defaultSubtotal="0"/>
    <pivotField numFmtId="166" showAll="0"/>
    <pivotField axis="axisPage" numFmtId="166" multipleItemSelectionAllowed="1" showAll="0">
      <items count="26">
        <item x="0"/>
        <item x="2"/>
        <item x="4"/>
        <item m="1" x="22"/>
        <item x="1"/>
        <item h="1" x="17"/>
        <item x="14"/>
        <item h="1" x="7"/>
        <item h="1" x="9"/>
        <item m="1" x="24"/>
        <item h="1" x="10"/>
        <item h="1" x="11"/>
        <item m="1" x="21"/>
        <item h="1" x="12"/>
        <item m="1" x="23"/>
        <item h="1" x="13"/>
        <item h="1" x="8"/>
        <item h="1" x="3"/>
        <item h="1" x="5"/>
        <item h="1" x="15"/>
        <item h="1" x="16"/>
        <item h="1" x="6"/>
        <item h="1" x="18"/>
        <item h="1" x="19"/>
        <item h="1" x="20"/>
        <item t="default"/>
      </items>
    </pivotField>
    <pivotField showAll="0"/>
    <pivotField showAll="0"/>
    <pivotField showAll="0"/>
    <pivotField axis="axisPage" dataField="1" multipleItemSelectionAllowed="1" showAll="0">
      <items count="6">
        <item h="1" x="2"/>
        <item h="1" x="0"/>
        <item h="1" m="1" x="3"/>
        <item h="1" m="1" x="4"/>
        <item x="1"/>
        <item t="default"/>
      </items>
    </pivotField>
    <pivotField showAll="0"/>
    <pivotField showAll="0"/>
  </pivotFields>
  <rowFields count="2">
    <field x="13"/>
    <field x="14"/>
  </rowFields>
  <rowItems count="3">
    <i>
      <x v="1"/>
    </i>
    <i r="1">
      <x v="3"/>
    </i>
    <i t="grand">
      <x/>
    </i>
  </rowItems>
  <colItems count="1">
    <i/>
  </colItems>
  <pageFields count="2">
    <pageField fld="21" hier="-1"/>
    <pageField fld="17" hier="-1"/>
  </pageFields>
  <dataFields count="1">
    <dataField name="ACCIONES INCUMPLIDAS" fld="21" subtotal="count" baseField="0" baseItem="0"/>
  </dataFields>
  <formats count="12">
    <format dxfId="150">
      <pivotArea field="13" type="button" dataOnly="0" labelOnly="1" outline="0" axis="axisRow" fieldPosition="0"/>
    </format>
    <format dxfId="149">
      <pivotArea dataOnly="0" labelOnly="1" fieldPosition="0">
        <references count="1">
          <reference field="13" count="3">
            <x v="1"/>
            <x v="3"/>
            <x v="4"/>
          </reference>
        </references>
      </pivotArea>
    </format>
    <format dxfId="148">
      <pivotArea dataOnly="0" labelOnly="1" grandRow="1" outline="0" fieldPosition="0"/>
    </format>
    <format dxfId="147">
      <pivotArea dataOnly="0" labelOnly="1" fieldPosition="0">
        <references count="2">
          <reference field="13" count="1" selected="0">
            <x v="1"/>
          </reference>
          <reference field="14" count="1">
            <x v="3"/>
          </reference>
        </references>
      </pivotArea>
    </format>
    <format dxfId="146">
      <pivotArea dataOnly="0" labelOnly="1" fieldPosition="0">
        <references count="2">
          <reference field="13" count="1" selected="0">
            <x v="4"/>
          </reference>
          <reference field="14" count="1">
            <x v="1"/>
          </reference>
        </references>
      </pivotArea>
    </format>
    <format dxfId="145">
      <pivotArea field="13" type="button" dataOnly="0" labelOnly="1" outline="0" axis="axisRow" fieldPosition="0"/>
    </format>
    <format dxfId="144">
      <pivotArea dataOnly="0" labelOnly="1" fieldPosition="0">
        <references count="1">
          <reference field="13" count="3">
            <x v="1"/>
            <x v="3"/>
            <x v="4"/>
          </reference>
        </references>
      </pivotArea>
    </format>
    <format dxfId="143">
      <pivotArea dataOnly="0" labelOnly="1" grandRow="1" outline="0" fieldPosition="0"/>
    </format>
    <format dxfId="142">
      <pivotArea dataOnly="0" labelOnly="1" fieldPosition="0">
        <references count="2">
          <reference field="13" count="1" selected="0">
            <x v="1"/>
          </reference>
          <reference field="14" count="1">
            <x v="3"/>
          </reference>
        </references>
      </pivotArea>
    </format>
    <format dxfId="141">
      <pivotArea dataOnly="0" labelOnly="1" fieldPosition="0">
        <references count="2">
          <reference field="13" count="1" selected="0">
            <x v="4"/>
          </reference>
          <reference field="14" count="1">
            <x v="1"/>
          </reference>
        </references>
      </pivotArea>
    </format>
    <format dxfId="21">
      <pivotArea dataOnly="0" labelOnly="1" outline="0" axis="axisValues" fieldPosition="0"/>
    </format>
    <format dxfId="20">
      <pivotArea dataOnly="0" labelOnly="1" outline="0" axis="axisValues" fieldPosition="0"/>
    </format>
  </format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TablaDinámica1" cacheId="64"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rowHeaderCaption="SUBSECRETARIA U OFICINA">
  <location ref="A4:E18" firstHeaderRow="1" firstDataRow="2" firstDataCol="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4">
        <item m="1" x="13"/>
        <item x="0"/>
        <item x="1"/>
        <item x="8"/>
        <item x="2"/>
        <item x="9"/>
        <item x="3"/>
        <item x="10"/>
        <item x="4"/>
        <item x="5"/>
        <item m="1" x="12"/>
        <item x="6"/>
        <item x="7"/>
        <item x="11"/>
      </items>
    </pivotField>
    <pivotField showAll="0" defaultSubtotal="0"/>
    <pivotField showAll="0" defaultSubtotal="0"/>
    <pivotField numFmtId="166" showAll="0"/>
    <pivotField numFmtId="166" showAll="0"/>
    <pivotField showAll="0"/>
    <pivotField showAll="0"/>
    <pivotField showAll="0"/>
    <pivotField axis="axisCol" dataField="1" showAll="0">
      <items count="6">
        <item x="2"/>
        <item x="0"/>
        <item m="1" x="3"/>
        <item m="1" x="4"/>
        <item x="1"/>
        <item t="default"/>
      </items>
    </pivotField>
    <pivotField showAll="0"/>
    <pivotField showAll="0"/>
  </pivotFields>
  <rowFields count="1">
    <field x="13"/>
  </rowFields>
  <rowItems count="13">
    <i>
      <x v="1"/>
    </i>
    <i>
      <x v="2"/>
    </i>
    <i>
      <x v="3"/>
    </i>
    <i>
      <x v="4"/>
    </i>
    <i>
      <x v="5"/>
    </i>
    <i>
      <x v="6"/>
    </i>
    <i>
      <x v="7"/>
    </i>
    <i>
      <x v="8"/>
    </i>
    <i>
      <x v="9"/>
    </i>
    <i>
      <x v="11"/>
    </i>
    <i>
      <x v="12"/>
    </i>
    <i>
      <x v="13"/>
    </i>
    <i t="grand">
      <x/>
    </i>
  </rowItems>
  <colFields count="1">
    <field x="21"/>
  </colFields>
  <colItems count="4">
    <i>
      <x/>
    </i>
    <i>
      <x v="1"/>
    </i>
    <i>
      <x v="4"/>
    </i>
    <i t="grand">
      <x/>
    </i>
  </colItems>
  <dataFields count="1">
    <dataField name="Cuenta de ESTADO DE LA ACCION" fld="21" subtotal="count" baseField="0" baseItem="0"/>
  </dataFields>
  <formats count="26">
    <format dxfId="171">
      <pivotArea dataOnly="0" labelOnly="1" fieldPosition="0">
        <references count="1">
          <reference field="13" count="0"/>
        </references>
      </pivotArea>
    </format>
    <format dxfId="170">
      <pivotArea dataOnly="0" labelOnly="1" fieldPosition="0">
        <references count="1">
          <reference field="13" count="0"/>
        </references>
      </pivotArea>
    </format>
    <format dxfId="169">
      <pivotArea dataOnly="0" labelOnly="1" fieldPosition="0">
        <references count="1">
          <reference field="13" count="0"/>
        </references>
      </pivotArea>
    </format>
    <format dxfId="168">
      <pivotArea dataOnly="0" labelOnly="1" grandCol="1" outline="0" fieldPosition="0"/>
    </format>
    <format dxfId="167">
      <pivotArea type="origin" dataOnly="0" labelOnly="1" outline="0" fieldPosition="0"/>
    </format>
    <format dxfId="166">
      <pivotArea field="13" type="button" dataOnly="0" labelOnly="1" outline="0" axis="axisRow" fieldPosition="0"/>
    </format>
    <format dxfId="165">
      <pivotArea dataOnly="0" labelOnly="1" fieldPosition="0">
        <references count="1">
          <reference field="13" count="0"/>
        </references>
      </pivotArea>
    </format>
    <format dxfId="164">
      <pivotArea dataOnly="0" labelOnly="1" grandRow="1" outline="0" fieldPosition="0"/>
    </format>
    <format dxfId="163">
      <pivotArea type="origin" dataOnly="0" labelOnly="1" outline="0" fieldPosition="0"/>
    </format>
    <format dxfId="162">
      <pivotArea field="13" type="button" dataOnly="0" labelOnly="1" outline="0" axis="axisRow" fieldPosition="0"/>
    </format>
    <format dxfId="161">
      <pivotArea dataOnly="0" labelOnly="1" fieldPosition="0">
        <references count="1">
          <reference field="13" count="0"/>
        </references>
      </pivotArea>
    </format>
    <format dxfId="160">
      <pivotArea dataOnly="0" labelOnly="1" grandRow="1" outline="0" fieldPosition="0"/>
    </format>
    <format dxfId="159">
      <pivotArea dataOnly="0" labelOnly="1" fieldPosition="0">
        <references count="1">
          <reference field="13" count="12">
            <x v="1"/>
            <x v="2"/>
            <x v="3"/>
            <x v="4"/>
            <x v="5"/>
            <x v="6"/>
            <x v="7"/>
            <x v="8"/>
            <x v="9"/>
            <x v="10"/>
            <x v="11"/>
            <x v="12"/>
          </reference>
        </references>
      </pivotArea>
    </format>
    <format dxfId="158">
      <pivotArea dataOnly="0" labelOnly="1" fieldPosition="0">
        <references count="1">
          <reference field="13" count="12">
            <x v="1"/>
            <x v="2"/>
            <x v="3"/>
            <x v="4"/>
            <x v="5"/>
            <x v="6"/>
            <x v="7"/>
            <x v="8"/>
            <x v="9"/>
            <x v="10"/>
            <x v="11"/>
            <x v="12"/>
          </reference>
        </references>
      </pivotArea>
    </format>
    <format dxfId="157">
      <pivotArea dataOnly="0" labelOnly="1" fieldPosition="0">
        <references count="1">
          <reference field="13" count="1">
            <x v="11"/>
          </reference>
        </references>
      </pivotArea>
    </format>
    <format dxfId="156">
      <pivotArea dataOnly="0" labelOnly="1" fieldPosition="0">
        <references count="1">
          <reference field="13" count="0"/>
        </references>
      </pivotArea>
    </format>
    <format dxfId="155">
      <pivotArea dataOnly="0" labelOnly="1" fieldPosition="0">
        <references count="1">
          <reference field="13" count="0"/>
        </references>
      </pivotArea>
    </format>
    <format dxfId="154">
      <pivotArea dataOnly="0" labelOnly="1" fieldPosition="0">
        <references count="1">
          <reference field="13" count="0"/>
        </references>
      </pivotArea>
    </format>
    <format dxfId="153">
      <pivotArea dataOnly="0" labelOnly="1" fieldPosition="0">
        <references count="1">
          <reference field="13" count="0"/>
        </references>
      </pivotArea>
    </format>
    <format dxfId="152">
      <pivotArea dataOnly="0" labelOnly="1" fieldPosition="0">
        <references count="1">
          <reference field="13" count="0"/>
        </references>
      </pivotArea>
    </format>
    <format dxfId="151">
      <pivotArea dataOnly="0" labelOnly="1" fieldPosition="0">
        <references count="1">
          <reference field="13" count="0"/>
        </references>
      </pivotArea>
    </format>
    <format dxfId="82">
      <pivotArea dataOnly="0" labelOnly="1" fieldPosition="0">
        <references count="1">
          <reference field="13" count="0"/>
        </references>
      </pivotArea>
    </format>
    <format dxfId="81">
      <pivotArea dataOnly="0" labelOnly="1" fieldPosition="0">
        <references count="1">
          <reference field="13" count="0"/>
        </references>
      </pivotArea>
    </format>
    <format dxfId="17">
      <pivotArea dataOnly="0" labelOnly="1" fieldPosition="0">
        <references count="1">
          <reference field="21" count="1">
            <x v="4"/>
          </reference>
        </references>
      </pivotArea>
    </format>
    <format dxfId="1">
      <pivotArea dataOnly="0" labelOnly="1" fieldPosition="0">
        <references count="1">
          <reference field="13" count="0"/>
        </references>
      </pivotArea>
    </format>
    <format dxfId="0">
      <pivotArea dataOnly="0" labelOnly="1" fieldPosition="0">
        <references count="1">
          <reference field="13" count="0"/>
        </references>
      </pivotArea>
    </format>
  </formats>
  <chartFormats count="2">
    <chartFormat chart="0" format="0" series="1">
      <pivotArea type="data" outline="0" fieldPosition="0">
        <references count="2">
          <reference field="4294967294" count="1" selected="0">
            <x v="0"/>
          </reference>
          <reference field="21" count="1" selected="0">
            <x v="0"/>
          </reference>
        </references>
      </pivotArea>
    </chartFormat>
    <chartFormat chart="0" format="1" series="1">
      <pivotArea type="data" outline="0" fieldPosition="0">
        <references count="2">
          <reference field="4294967294" count="1" selected="0">
            <x v="0"/>
          </reference>
          <reference field="21" count="1" selected="0">
            <x v="1"/>
          </reference>
        </references>
      </pivotArea>
    </chartFormat>
  </chartFormats>
  <pivotTableStyleInfo name="PivotStyleLight16" showRowHeaders="1" showColHeaders="1" showRowStripes="0" showColStripes="0" showLastColumn="1"/>
</pivotTableDefinition>
</file>

<file path=xl/pivotTables/pivotTable4.xml><?xml version="1.0" encoding="utf-8"?>
<pivotTableDefinition xmlns="http://schemas.openxmlformats.org/spreadsheetml/2006/main" name="TablaDinámica6" cacheId="64" applyNumberFormats="0" applyBorderFormats="0" applyFontFormats="0" applyPatternFormats="0" applyAlignmentFormats="0" applyWidthHeightFormats="1" dataCaption="Valores" updatedVersion="6" minRefreshableVersion="3" showDrill="0" useAutoFormatting="1" itemPrintTitles="1" createdVersion="6" indent="0" outline="1" outlineData="1" multipleFieldFilters="0" rowHeaderCaption="SUBSECRETARIA U OFICINA">
  <location ref="A107:R117" firstHeaderRow="1" firstDataRow="2"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4">
        <item m="1" x="13"/>
        <item x="0"/>
        <item x="1"/>
        <item x="8"/>
        <item x="2"/>
        <item x="9"/>
        <item x="3"/>
        <item x="10"/>
        <item x="4"/>
        <item x="5"/>
        <item m="1" x="12"/>
        <item x="6"/>
        <item x="7"/>
        <item x="11"/>
      </items>
    </pivotField>
    <pivotField showAll="0" defaultSubtotal="0"/>
    <pivotField showAll="0" defaultSubtotal="0"/>
    <pivotField numFmtId="166" showAll="0"/>
    <pivotField axis="axisCol" numFmtId="166" showAll="0" sortType="ascending">
      <items count="26">
        <item x="2"/>
        <item m="1" x="22"/>
        <item m="1" x="21"/>
        <item m="1" x="23"/>
        <item m="1" x="24"/>
        <item x="14"/>
        <item x="0"/>
        <item x="1"/>
        <item x="4"/>
        <item x="19"/>
        <item x="17"/>
        <item x="13"/>
        <item x="5"/>
        <item x="16"/>
        <item x="8"/>
        <item x="11"/>
        <item x="12"/>
        <item x="15"/>
        <item x="3"/>
        <item x="6"/>
        <item x="7"/>
        <item x="9"/>
        <item x="10"/>
        <item x="18"/>
        <item x="20"/>
        <item t="default"/>
      </items>
    </pivotField>
    <pivotField showAll="0"/>
    <pivotField showAll="0"/>
    <pivotField showAll="0"/>
    <pivotField axis="axisPage" dataField="1" multipleItemSelectionAllowed="1" showAll="0">
      <items count="6">
        <item x="2"/>
        <item h="1" x="0"/>
        <item h="1" m="1" x="3"/>
        <item h="1" m="1" x="4"/>
        <item x="1"/>
        <item t="default"/>
      </items>
    </pivotField>
    <pivotField showAll="0"/>
    <pivotField showAll="0"/>
  </pivotFields>
  <rowFields count="1">
    <field x="13"/>
  </rowFields>
  <rowItems count="9">
    <i>
      <x v="1"/>
    </i>
    <i>
      <x v="3"/>
    </i>
    <i>
      <x v="4"/>
    </i>
    <i>
      <x v="5"/>
    </i>
    <i>
      <x v="6"/>
    </i>
    <i>
      <x v="7"/>
    </i>
    <i>
      <x v="12"/>
    </i>
    <i>
      <x v="13"/>
    </i>
    <i t="grand">
      <x/>
    </i>
  </rowItems>
  <colFields count="1">
    <field x="17"/>
  </colFields>
  <colItems count="17">
    <i>
      <x v="7"/>
    </i>
    <i>
      <x v="10"/>
    </i>
    <i>
      <x v="11"/>
    </i>
    <i>
      <x v="12"/>
    </i>
    <i>
      <x v="13"/>
    </i>
    <i>
      <x v="14"/>
    </i>
    <i>
      <x v="15"/>
    </i>
    <i>
      <x v="16"/>
    </i>
    <i>
      <x v="17"/>
    </i>
    <i>
      <x v="18"/>
    </i>
    <i>
      <x v="19"/>
    </i>
    <i>
      <x v="20"/>
    </i>
    <i>
      <x v="21"/>
    </i>
    <i>
      <x v="22"/>
    </i>
    <i>
      <x v="23"/>
    </i>
    <i>
      <x v="24"/>
    </i>
    <i t="grand">
      <x/>
    </i>
  </colItems>
  <pageFields count="1">
    <pageField fld="21" hier="-1"/>
  </pageFields>
  <dataFields count="1">
    <dataField name="Cuenta de ESTADO DE LA ACCION" fld="21" subtotal="count" baseField="0" baseItem="0"/>
  </dataFields>
  <formats count="33">
    <format dxfId="200">
      <pivotArea collapsedLevelsAreSubtotals="1" fieldPosition="0">
        <references count="2">
          <reference field="13" count="0"/>
          <reference field="17" count="1" selected="0">
            <x v="0"/>
          </reference>
        </references>
      </pivotArea>
    </format>
    <format dxfId="199">
      <pivotArea collapsedLevelsAreSubtotals="1" fieldPosition="0">
        <references count="2">
          <reference field="13" count="13">
            <x v="0"/>
            <x v="1"/>
            <x v="2"/>
            <x v="3"/>
            <x v="4"/>
            <x v="5"/>
            <x v="6"/>
            <x v="7"/>
            <x v="8"/>
            <x v="9"/>
            <x v="10"/>
            <x v="11"/>
            <x v="12"/>
          </reference>
          <reference field="17" count="15" selected="0">
            <x v="1"/>
            <x v="2"/>
            <x v="3"/>
            <x v="4"/>
            <x v="5"/>
            <x v="6"/>
            <x v="7"/>
            <x v="8"/>
            <x v="10"/>
            <x v="11"/>
            <x v="15"/>
            <x v="16"/>
            <x v="20"/>
            <x v="21"/>
            <x v="22"/>
          </reference>
        </references>
      </pivotArea>
    </format>
    <format dxfId="198">
      <pivotArea dataOnly="0" labelOnly="1" fieldPosition="0">
        <references count="1">
          <reference field="13" count="1">
            <x v="2"/>
          </reference>
        </references>
      </pivotArea>
    </format>
    <format dxfId="197">
      <pivotArea dataOnly="0" labelOnly="1" fieldPosition="0">
        <references count="1">
          <reference field="13" count="1">
            <x v="8"/>
          </reference>
        </references>
      </pivotArea>
    </format>
    <format dxfId="196">
      <pivotArea collapsedLevelsAreSubtotals="1" fieldPosition="0">
        <references count="2">
          <reference field="13" count="13">
            <x v="0"/>
            <x v="1"/>
            <x v="2"/>
            <x v="3"/>
            <x v="4"/>
            <x v="5"/>
            <x v="6"/>
            <x v="7"/>
            <x v="8"/>
            <x v="9"/>
            <x v="10"/>
            <x v="11"/>
            <x v="12"/>
          </reference>
          <reference field="17" count="1" selected="0">
            <x v="1"/>
          </reference>
        </references>
      </pivotArea>
    </format>
    <format dxfId="195">
      <pivotArea field="21" type="button" dataOnly="0" labelOnly="1" outline="0" axis="axisPage" fieldPosition="0"/>
    </format>
    <format dxfId="194">
      <pivotArea type="origin" dataOnly="0" labelOnly="1" outline="0" fieldPosition="0"/>
    </format>
    <format dxfId="193">
      <pivotArea field="13" type="button" dataOnly="0" labelOnly="1" outline="0" axis="axisRow" fieldPosition="0"/>
    </format>
    <format dxfId="192">
      <pivotArea dataOnly="0" labelOnly="1" fieldPosition="0">
        <references count="1">
          <reference field="13" count="13">
            <x v="0"/>
            <x v="1"/>
            <x v="2"/>
            <x v="3"/>
            <x v="4"/>
            <x v="5"/>
            <x v="6"/>
            <x v="7"/>
            <x v="8"/>
            <x v="9"/>
            <x v="10"/>
            <x v="11"/>
            <x v="12"/>
          </reference>
        </references>
      </pivotArea>
    </format>
    <format dxfId="191">
      <pivotArea dataOnly="0" labelOnly="1" grandRow="1" outline="0" fieldPosition="0"/>
    </format>
    <format dxfId="190">
      <pivotArea field="21" type="button" dataOnly="0" labelOnly="1" outline="0" axis="axisPage" fieldPosition="0"/>
    </format>
    <format dxfId="189">
      <pivotArea type="origin" dataOnly="0" labelOnly="1" outline="0" fieldPosition="0"/>
    </format>
    <format dxfId="188">
      <pivotArea field="13" type="button" dataOnly="0" labelOnly="1" outline="0" axis="axisRow" fieldPosition="0"/>
    </format>
    <format dxfId="187">
      <pivotArea dataOnly="0" labelOnly="1" fieldPosition="0">
        <references count="1">
          <reference field="13" count="13">
            <x v="0"/>
            <x v="1"/>
            <x v="2"/>
            <x v="3"/>
            <x v="4"/>
            <x v="5"/>
            <x v="6"/>
            <x v="7"/>
            <x v="8"/>
            <x v="9"/>
            <x v="10"/>
            <x v="11"/>
            <x v="12"/>
          </reference>
        </references>
      </pivotArea>
    </format>
    <format dxfId="186">
      <pivotArea dataOnly="0" labelOnly="1" grandRow="1" outline="0" fieldPosition="0"/>
    </format>
    <format dxfId="185">
      <pivotArea collapsedLevelsAreSubtotals="1" fieldPosition="0">
        <references count="2">
          <reference field="13" count="0"/>
          <reference field="17" count="1" selected="0">
            <x v="1"/>
          </reference>
        </references>
      </pivotArea>
    </format>
    <format dxfId="184">
      <pivotArea collapsedLevelsAreSubtotals="1" fieldPosition="0">
        <references count="2">
          <reference field="13" count="0"/>
          <reference field="17" count="1" selected="0">
            <x v="2"/>
          </reference>
        </references>
      </pivotArea>
    </format>
    <format dxfId="183">
      <pivotArea collapsedLevelsAreSubtotals="1" fieldPosition="0">
        <references count="2">
          <reference field="13" count="0"/>
          <reference field="17" count="1" selected="0">
            <x v="2"/>
          </reference>
        </references>
      </pivotArea>
    </format>
    <format dxfId="182">
      <pivotArea collapsedLevelsAreSubtotals="1" fieldPosition="0">
        <references count="2">
          <reference field="13" count="0"/>
          <reference field="17" count="3" selected="0">
            <x v="3"/>
            <x v="4"/>
            <x v="5"/>
          </reference>
        </references>
      </pivotArea>
    </format>
    <format dxfId="181">
      <pivotArea collapsedLevelsAreSubtotals="1" fieldPosition="0">
        <references count="2">
          <reference field="13" count="0"/>
          <reference field="17" count="10" selected="0">
            <x v="12"/>
            <x v="13"/>
            <x v="14"/>
            <x v="15"/>
            <x v="16"/>
            <x v="17"/>
            <x v="18"/>
            <x v="20"/>
            <x v="21"/>
            <x v="22"/>
          </reference>
        </references>
      </pivotArea>
    </format>
    <format dxfId="180">
      <pivotArea dataOnly="0" labelOnly="1" fieldPosition="0">
        <references count="1">
          <reference field="13" count="0"/>
        </references>
      </pivotArea>
    </format>
    <format dxfId="179">
      <pivotArea dataOnly="0" labelOnly="1" fieldPosition="0">
        <references count="1">
          <reference field="13" count="0"/>
        </references>
      </pivotArea>
    </format>
    <format dxfId="178">
      <pivotArea collapsedLevelsAreSubtotals="1" fieldPosition="0">
        <references count="2">
          <reference field="13" count="12">
            <x v="1"/>
            <x v="2"/>
            <x v="3"/>
            <x v="4"/>
            <x v="5"/>
            <x v="6"/>
            <x v="7"/>
            <x v="8"/>
            <x v="9"/>
            <x v="11"/>
            <x v="12"/>
            <x v="13"/>
          </reference>
          <reference field="17" count="2" selected="0">
            <x v="3"/>
            <x v="5"/>
          </reference>
        </references>
      </pivotArea>
    </format>
    <format dxfId="177">
      <pivotArea collapsedLevelsAreSubtotals="1" fieldPosition="0">
        <references count="2">
          <reference field="13" count="12">
            <x v="1"/>
            <x v="2"/>
            <x v="3"/>
            <x v="4"/>
            <x v="5"/>
            <x v="6"/>
            <x v="7"/>
            <x v="8"/>
            <x v="9"/>
            <x v="11"/>
            <x v="12"/>
            <x v="13"/>
          </reference>
          <reference field="17" count="3" selected="0">
            <x v="6"/>
            <x v="7"/>
            <x v="8"/>
          </reference>
        </references>
      </pivotArea>
    </format>
    <format dxfId="176">
      <pivotArea collapsedLevelsAreSubtotals="1" fieldPosition="0">
        <references count="2">
          <reference field="13" count="12">
            <x v="1"/>
            <x v="2"/>
            <x v="3"/>
            <x v="4"/>
            <x v="5"/>
            <x v="6"/>
            <x v="7"/>
            <x v="8"/>
            <x v="9"/>
            <x v="11"/>
            <x v="12"/>
            <x v="13"/>
          </reference>
          <reference field="17" count="3" selected="0">
            <x v="9"/>
            <x v="10"/>
            <x v="11"/>
          </reference>
        </references>
      </pivotArea>
    </format>
    <format dxfId="175">
      <pivotArea collapsedLevelsAreSubtotals="1" fieldPosition="0">
        <references count="2">
          <reference field="13" count="11">
            <x v="1"/>
            <x v="2"/>
            <x v="3"/>
            <x v="4"/>
            <x v="5"/>
            <x v="6"/>
            <x v="7"/>
            <x v="8"/>
            <x v="9"/>
            <x v="11"/>
            <x v="12"/>
          </reference>
          <reference field="17" count="6" selected="0">
            <x v="19"/>
            <x v="20"/>
            <x v="21"/>
            <x v="22"/>
            <x v="23"/>
            <x v="24"/>
          </reference>
        </references>
      </pivotArea>
    </format>
    <format dxfId="174">
      <pivotArea field="13" grandCol="1" collapsedLevelsAreSubtotals="1" axis="axisRow" fieldPosition="0">
        <references count="1">
          <reference field="13" count="11">
            <x v="1"/>
            <x v="2"/>
            <x v="3"/>
            <x v="4"/>
            <x v="5"/>
            <x v="6"/>
            <x v="7"/>
            <x v="8"/>
            <x v="9"/>
            <x v="11"/>
            <x v="12"/>
          </reference>
        </references>
      </pivotArea>
    </format>
    <format dxfId="173">
      <pivotArea collapsedLevelsAreSubtotals="1" fieldPosition="0">
        <references count="2">
          <reference field="13" count="2">
            <x v="12"/>
            <x v="13"/>
          </reference>
          <reference field="17" count="6" selected="0">
            <x v="19"/>
            <x v="20"/>
            <x v="21"/>
            <x v="22"/>
            <x v="23"/>
            <x v="24"/>
          </reference>
        </references>
      </pivotArea>
    </format>
    <format dxfId="172">
      <pivotArea field="13" grandCol="1" collapsedLevelsAreSubtotals="1" axis="axisRow" fieldPosition="0">
        <references count="1">
          <reference field="13" count="2">
            <x v="12"/>
            <x v="13"/>
          </reference>
        </references>
      </pivotArea>
    </format>
    <format dxfId="32">
      <pivotArea collapsedLevelsAreSubtotals="1" fieldPosition="0">
        <references count="2">
          <reference field="13" count="8">
            <x v="1"/>
            <x v="3"/>
            <x v="4"/>
            <x v="5"/>
            <x v="6"/>
            <x v="7"/>
            <x v="12"/>
            <x v="13"/>
          </reference>
          <reference field="17" count="1" selected="0">
            <x v="7"/>
          </reference>
        </references>
      </pivotArea>
    </format>
    <format dxfId="16">
      <pivotArea collapsedLevelsAreSubtotals="1" fieldPosition="0">
        <references count="2">
          <reference field="13" count="8">
            <x v="1"/>
            <x v="3"/>
            <x v="4"/>
            <x v="5"/>
            <x v="6"/>
            <x v="7"/>
            <x v="12"/>
            <x v="13"/>
          </reference>
          <reference field="17" count="3" selected="0">
            <x v="10"/>
            <x v="11"/>
            <x v="12"/>
          </reference>
        </references>
      </pivotArea>
    </format>
    <format dxfId="3">
      <pivotArea dataOnly="0" labelOnly="1" fieldPosition="0">
        <references count="1">
          <reference field="13" count="8">
            <x v="1"/>
            <x v="3"/>
            <x v="4"/>
            <x v="5"/>
            <x v="6"/>
            <x v="7"/>
            <x v="12"/>
            <x v="13"/>
          </reference>
        </references>
      </pivotArea>
    </format>
    <format dxfId="2">
      <pivotArea dataOnly="0" labelOnly="1" fieldPosition="0">
        <references count="1">
          <reference field="13" count="8">
            <x v="1"/>
            <x v="3"/>
            <x v="4"/>
            <x v="5"/>
            <x v="6"/>
            <x v="7"/>
            <x v="12"/>
            <x v="13"/>
          </reference>
        </references>
      </pivotArea>
    </format>
  </formats>
  <pivotTableStyleInfo name="PivotStyleLight16" showRowHeaders="1" showColHeaders="1" showRowStripes="0" showColStripes="0" showLastColumn="1"/>
</pivotTableDefinition>
</file>

<file path=xl/pivotTables/pivotTable5.xml><?xml version="1.0" encoding="utf-8"?>
<pivotTableDefinition xmlns="http://schemas.openxmlformats.org/spreadsheetml/2006/main" name="TablaDinámica2" cacheId="64"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26:B47" firstHeaderRow="1" firstDataRow="1"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4">
        <item m="1" x="13"/>
        <item x="0"/>
        <item x="1"/>
        <item x="8"/>
        <item x="2"/>
        <item x="9"/>
        <item x="3"/>
        <item x="10"/>
        <item x="4"/>
        <item x="5"/>
        <item m="1" x="12"/>
        <item x="6"/>
        <item x="7"/>
        <item x="11"/>
      </items>
    </pivotField>
    <pivotField axis="axisRow" showAll="0" defaultSubtotal="0">
      <items count="27">
        <item x="12"/>
        <item x="2"/>
        <item m="1" x="24"/>
        <item x="0"/>
        <item x="1"/>
        <item m="1" x="26"/>
        <item x="4"/>
        <item x="5"/>
        <item x="20"/>
        <item x="6"/>
        <item x="7"/>
        <item x="11"/>
        <item m="1" x="23"/>
        <item x="8"/>
        <item x="9"/>
        <item x="10"/>
        <item x="13"/>
        <item x="14"/>
        <item x="15"/>
        <item x="16"/>
        <item x="17"/>
        <item m="1" x="25"/>
        <item x="19"/>
        <item x="21"/>
        <item x="18"/>
        <item x="3"/>
        <item x="22"/>
      </items>
    </pivotField>
    <pivotField showAll="0" defaultSubtotal="0"/>
    <pivotField numFmtId="166" showAll="0"/>
    <pivotField numFmtId="166" showAll="0"/>
    <pivotField showAll="0"/>
    <pivotField showAll="0"/>
    <pivotField showAll="0"/>
    <pivotField axis="axisPage" dataField="1" multipleItemSelectionAllowed="1" showAll="0">
      <items count="6">
        <item h="1" x="2"/>
        <item x="0"/>
        <item h="1" m="1" x="3"/>
        <item h="1" m="1" x="4"/>
        <item h="1" x="1"/>
        <item t="default"/>
      </items>
    </pivotField>
    <pivotField showAll="0"/>
    <pivotField showAll="0"/>
  </pivotFields>
  <rowFields count="2">
    <field x="13"/>
    <field x="14"/>
  </rowFields>
  <rowItems count="21">
    <i>
      <x v="1"/>
    </i>
    <i r="1">
      <x v="3"/>
    </i>
    <i r="1">
      <x v="11"/>
    </i>
    <i r="1">
      <x v="24"/>
    </i>
    <i>
      <x v="2"/>
    </i>
    <i r="1">
      <x v="4"/>
    </i>
    <i>
      <x v="4"/>
    </i>
    <i r="1">
      <x v="1"/>
    </i>
    <i r="1">
      <x v="25"/>
    </i>
    <i>
      <x v="5"/>
    </i>
    <i r="1">
      <x/>
    </i>
    <i>
      <x v="6"/>
    </i>
    <i r="1">
      <x v="6"/>
    </i>
    <i r="1">
      <x v="7"/>
    </i>
    <i>
      <x v="8"/>
    </i>
    <i r="1">
      <x v="9"/>
    </i>
    <i>
      <x v="9"/>
    </i>
    <i r="1">
      <x v="10"/>
    </i>
    <i>
      <x v="11"/>
    </i>
    <i r="1">
      <x v="13"/>
    </i>
    <i t="grand">
      <x/>
    </i>
  </rowItems>
  <colItems count="1">
    <i/>
  </colItems>
  <pageFields count="1">
    <pageField fld="21" hier="-1"/>
  </pageFields>
  <dataFields count="1">
    <dataField name="ACCIONES CERRADAS" fld="21" subtotal="count" baseField="0" baseItem="0"/>
  </dataFields>
  <formats count="45">
    <format dxfId="224">
      <pivotArea field="21" type="button" dataOnly="0" labelOnly="1" outline="0" axis="axisPage" fieldPosition="0"/>
    </format>
    <format dxfId="223">
      <pivotArea field="13" type="button" dataOnly="0" labelOnly="1" outline="0" axis="axisRow" fieldPosition="0"/>
    </format>
    <format dxfId="222">
      <pivotArea dataOnly="0" labelOnly="1" fieldPosition="0">
        <references count="1">
          <reference field="13" count="7">
            <x v="0"/>
            <x v="1"/>
            <x v="3"/>
            <x v="4"/>
            <x v="5"/>
            <x v="6"/>
            <x v="9"/>
          </reference>
        </references>
      </pivotArea>
    </format>
    <format dxfId="221">
      <pivotArea dataOnly="0" labelOnly="1" grandRow="1" outline="0" fieldPosition="0"/>
    </format>
    <format dxfId="220">
      <pivotArea dataOnly="0" labelOnly="1" fieldPosition="0">
        <references count="2">
          <reference field="13" count="1" selected="0">
            <x v="0"/>
          </reference>
          <reference field="14" count="1">
            <x v="2"/>
          </reference>
        </references>
      </pivotArea>
    </format>
    <format dxfId="219">
      <pivotArea dataOnly="0" labelOnly="1" fieldPosition="0">
        <references count="2">
          <reference field="13" count="1" selected="0">
            <x v="1"/>
          </reference>
          <reference field="14" count="2">
            <x v="3"/>
            <x v="11"/>
          </reference>
        </references>
      </pivotArea>
    </format>
    <format dxfId="218">
      <pivotArea dataOnly="0" labelOnly="1" fieldPosition="0">
        <references count="2">
          <reference field="13" count="1" selected="0">
            <x v="4"/>
          </reference>
          <reference field="14" count="1">
            <x v="1"/>
          </reference>
        </references>
      </pivotArea>
    </format>
    <format dxfId="217">
      <pivotArea dataOnly="0" labelOnly="1" fieldPosition="0">
        <references count="2">
          <reference field="13" count="1" selected="0">
            <x v="5"/>
          </reference>
          <reference field="14" count="1">
            <x v="0"/>
          </reference>
        </references>
      </pivotArea>
    </format>
    <format dxfId="216">
      <pivotArea dataOnly="0" labelOnly="1" fieldPosition="0">
        <references count="2">
          <reference field="13" count="1" selected="0">
            <x v="6"/>
          </reference>
          <reference field="14" count="1">
            <x v="6"/>
          </reference>
        </references>
      </pivotArea>
    </format>
    <format dxfId="215">
      <pivotArea dataOnly="0" labelOnly="1" fieldPosition="0">
        <references count="2">
          <reference field="13" count="1" selected="0">
            <x v="9"/>
          </reference>
          <reference field="14" count="1">
            <x v="10"/>
          </reference>
        </references>
      </pivotArea>
    </format>
    <format dxfId="214">
      <pivotArea field="21" type="button" dataOnly="0" labelOnly="1" outline="0" axis="axisPage" fieldPosition="0"/>
    </format>
    <format dxfId="213">
      <pivotArea field="13" type="button" dataOnly="0" labelOnly="1" outline="0" axis="axisRow" fieldPosition="0"/>
    </format>
    <format dxfId="212">
      <pivotArea dataOnly="0" labelOnly="1" fieldPosition="0">
        <references count="1">
          <reference field="13" count="7">
            <x v="0"/>
            <x v="1"/>
            <x v="3"/>
            <x v="4"/>
            <x v="5"/>
            <x v="6"/>
            <x v="9"/>
          </reference>
        </references>
      </pivotArea>
    </format>
    <format dxfId="211">
      <pivotArea dataOnly="0" labelOnly="1" grandRow="1" outline="0" fieldPosition="0"/>
    </format>
    <format dxfId="210">
      <pivotArea dataOnly="0" labelOnly="1" fieldPosition="0">
        <references count="2">
          <reference field="13" count="1" selected="0">
            <x v="0"/>
          </reference>
          <reference field="14" count="1">
            <x v="2"/>
          </reference>
        </references>
      </pivotArea>
    </format>
    <format dxfId="209">
      <pivotArea dataOnly="0" labelOnly="1" fieldPosition="0">
        <references count="2">
          <reference field="13" count="1" selected="0">
            <x v="1"/>
          </reference>
          <reference field="14" count="2">
            <x v="3"/>
            <x v="11"/>
          </reference>
        </references>
      </pivotArea>
    </format>
    <format dxfId="208">
      <pivotArea dataOnly="0" labelOnly="1" fieldPosition="0">
        <references count="2">
          <reference field="13" count="1" selected="0">
            <x v="4"/>
          </reference>
          <reference field="14" count="1">
            <x v="1"/>
          </reference>
        </references>
      </pivotArea>
    </format>
    <format dxfId="207">
      <pivotArea dataOnly="0" labelOnly="1" fieldPosition="0">
        <references count="2">
          <reference field="13" count="1" selected="0">
            <x v="5"/>
          </reference>
          <reference field="14" count="1">
            <x v="0"/>
          </reference>
        </references>
      </pivotArea>
    </format>
    <format dxfId="206">
      <pivotArea dataOnly="0" labelOnly="1" fieldPosition="0">
        <references count="2">
          <reference field="13" count="1" selected="0">
            <x v="6"/>
          </reference>
          <reference field="14" count="1">
            <x v="6"/>
          </reference>
        </references>
      </pivotArea>
    </format>
    <format dxfId="205">
      <pivotArea dataOnly="0" labelOnly="1" fieldPosition="0">
        <references count="2">
          <reference field="13" count="1" selected="0">
            <x v="9"/>
          </reference>
          <reference field="14" count="1">
            <x v="10"/>
          </reference>
        </references>
      </pivotArea>
    </format>
    <format dxfId="204">
      <pivotArea dataOnly="0" labelOnly="1" fieldPosition="0">
        <references count="2">
          <reference field="13" count="1" selected="0">
            <x v="6"/>
          </reference>
          <reference field="14" count="1">
            <x v="6"/>
          </reference>
        </references>
      </pivotArea>
    </format>
    <format dxfId="203">
      <pivotArea dataOnly="0" labelOnly="1" fieldPosition="0">
        <references count="1">
          <reference field="13" count="1">
            <x v="11"/>
          </reference>
        </references>
      </pivotArea>
    </format>
    <format dxfId="202">
      <pivotArea dataOnly="0" labelOnly="1" fieldPosition="0">
        <references count="1">
          <reference field="13" count="1">
            <x v="8"/>
          </reference>
        </references>
      </pivotArea>
    </format>
    <format dxfId="201">
      <pivotArea dataOnly="0" labelOnly="1" fieldPosition="0">
        <references count="1">
          <reference field="13" count="1">
            <x v="11"/>
          </reference>
        </references>
      </pivotArea>
    </format>
    <format dxfId="84">
      <pivotArea dataOnly="0" labelOnly="1" fieldPosition="0">
        <references count="2">
          <reference field="13" count="1" selected="0">
            <x v="2"/>
          </reference>
          <reference field="14" count="1">
            <x v="4"/>
          </reference>
        </references>
      </pivotArea>
    </format>
    <format dxfId="83">
      <pivotArea dataOnly="0" labelOnly="1" fieldPosition="0">
        <references count="1">
          <reference field="13" count="1">
            <x v="2"/>
          </reference>
        </references>
      </pivotArea>
    </format>
    <format dxfId="80">
      <pivotArea dataOnly="0" labelOnly="1" fieldPosition="0">
        <references count="1">
          <reference field="13" count="7">
            <x v="1"/>
            <x v="2"/>
            <x v="4"/>
            <x v="5"/>
            <x v="6"/>
            <x v="8"/>
            <x v="9"/>
          </reference>
        </references>
      </pivotArea>
    </format>
    <format dxfId="79">
      <pivotArea dataOnly="0" labelOnly="1" fieldPosition="0">
        <references count="2">
          <reference field="13" count="1" selected="0">
            <x v="1"/>
          </reference>
          <reference field="14" count="3">
            <x v="3"/>
            <x v="11"/>
            <x v="24"/>
          </reference>
        </references>
      </pivotArea>
    </format>
    <format dxfId="78">
      <pivotArea dataOnly="0" labelOnly="1" fieldPosition="0">
        <references count="2">
          <reference field="13" count="1" selected="0">
            <x v="2"/>
          </reference>
          <reference field="14" count="1">
            <x v="4"/>
          </reference>
        </references>
      </pivotArea>
    </format>
    <format dxfId="77">
      <pivotArea dataOnly="0" labelOnly="1" fieldPosition="0">
        <references count="2">
          <reference field="13" count="1" selected="0">
            <x v="4"/>
          </reference>
          <reference field="14" count="2">
            <x v="1"/>
            <x v="25"/>
          </reference>
        </references>
      </pivotArea>
    </format>
    <format dxfId="76">
      <pivotArea dataOnly="0" labelOnly="1" fieldPosition="0">
        <references count="2">
          <reference field="13" count="1" selected="0">
            <x v="5"/>
          </reference>
          <reference field="14" count="1">
            <x v="0"/>
          </reference>
        </references>
      </pivotArea>
    </format>
    <format dxfId="75">
      <pivotArea dataOnly="0" labelOnly="1" fieldPosition="0">
        <references count="2">
          <reference field="13" count="1" selected="0">
            <x v="6"/>
          </reference>
          <reference field="14" count="2">
            <x v="6"/>
            <x v="7"/>
          </reference>
        </references>
      </pivotArea>
    </format>
    <format dxfId="74">
      <pivotArea dataOnly="0" labelOnly="1" fieldPosition="0">
        <references count="2">
          <reference field="13" count="1" selected="0">
            <x v="8"/>
          </reference>
          <reference field="14" count="1">
            <x v="9"/>
          </reference>
        </references>
      </pivotArea>
    </format>
    <format dxfId="73">
      <pivotArea dataOnly="0" labelOnly="1" fieldPosition="0">
        <references count="2">
          <reference field="13" count="1" selected="0">
            <x v="9"/>
          </reference>
          <reference field="14" count="1">
            <x v="10"/>
          </reference>
        </references>
      </pivotArea>
    </format>
    <format dxfId="72">
      <pivotArea dataOnly="0" labelOnly="1" fieldPosition="0">
        <references count="1">
          <reference field="13" count="8">
            <x v="1"/>
            <x v="2"/>
            <x v="4"/>
            <x v="5"/>
            <x v="6"/>
            <x v="8"/>
            <x v="9"/>
            <x v="11"/>
          </reference>
        </references>
      </pivotArea>
    </format>
    <format dxfId="71">
      <pivotArea dataOnly="0" labelOnly="1" fieldPosition="0">
        <references count="2">
          <reference field="13" count="1" selected="0">
            <x v="1"/>
          </reference>
          <reference field="14" count="3">
            <x v="3"/>
            <x v="11"/>
            <x v="24"/>
          </reference>
        </references>
      </pivotArea>
    </format>
    <format dxfId="70">
      <pivotArea dataOnly="0" labelOnly="1" fieldPosition="0">
        <references count="2">
          <reference field="13" count="1" selected="0">
            <x v="2"/>
          </reference>
          <reference field="14" count="1">
            <x v="4"/>
          </reference>
        </references>
      </pivotArea>
    </format>
    <format dxfId="69">
      <pivotArea dataOnly="0" labelOnly="1" fieldPosition="0">
        <references count="2">
          <reference field="13" count="1" selected="0">
            <x v="4"/>
          </reference>
          <reference field="14" count="2">
            <x v="1"/>
            <x v="25"/>
          </reference>
        </references>
      </pivotArea>
    </format>
    <format dxfId="68">
      <pivotArea dataOnly="0" labelOnly="1" fieldPosition="0">
        <references count="2">
          <reference field="13" count="1" selected="0">
            <x v="5"/>
          </reference>
          <reference field="14" count="1">
            <x v="0"/>
          </reference>
        </references>
      </pivotArea>
    </format>
    <format dxfId="67">
      <pivotArea dataOnly="0" labelOnly="1" fieldPosition="0">
        <references count="2">
          <reference field="13" count="1" selected="0">
            <x v="6"/>
          </reference>
          <reference field="14" count="2">
            <x v="6"/>
            <x v="7"/>
          </reference>
        </references>
      </pivotArea>
    </format>
    <format dxfId="66">
      <pivotArea dataOnly="0" labelOnly="1" fieldPosition="0">
        <references count="2">
          <reference field="13" count="1" selected="0">
            <x v="8"/>
          </reference>
          <reference field="14" count="1">
            <x v="9"/>
          </reference>
        </references>
      </pivotArea>
    </format>
    <format dxfId="65">
      <pivotArea dataOnly="0" labelOnly="1" fieldPosition="0">
        <references count="2">
          <reference field="13" count="1" selected="0">
            <x v="9"/>
          </reference>
          <reference field="14" count="1">
            <x v="10"/>
          </reference>
        </references>
      </pivotArea>
    </format>
    <format dxfId="64">
      <pivotArea dataOnly="0" labelOnly="1" fieldPosition="0">
        <references count="2">
          <reference field="13" count="1" selected="0">
            <x v="11"/>
          </reference>
          <reference field="14" count="1">
            <x v="13"/>
          </reference>
        </references>
      </pivotArea>
    </format>
    <format dxfId="63">
      <pivotArea dataOnly="0" labelOnly="1" outline="0" axis="axisValues" fieldPosition="0"/>
    </format>
    <format dxfId="62">
      <pivotArea dataOnly="0" labelOnly="1" outline="0" axis="axisValues" fieldPosition="0"/>
    </format>
  </formats>
  <pivotTableStyleInfo name="PivotStyleLight16" showRowHeaders="1" showColHeaders="1" showRowStripes="0" showColStripes="0" showLastColumn="1"/>
</pivotTableDefinition>
</file>

<file path=xl/pivotTables/pivotTable6.xml><?xml version="1.0" encoding="utf-8"?>
<pivotTableDefinition xmlns="http://schemas.openxmlformats.org/spreadsheetml/2006/main" name="TablaDinámica3" cacheId="64"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53:B81" firstHeaderRow="1" firstDataRow="1"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4">
        <item m="1" x="13"/>
        <item x="0"/>
        <item x="1"/>
        <item x="8"/>
        <item x="2"/>
        <item x="9"/>
        <item x="3"/>
        <item x="10"/>
        <item x="4"/>
        <item x="5"/>
        <item m="1" x="12"/>
        <item x="6"/>
        <item x="7"/>
        <item x="11"/>
      </items>
    </pivotField>
    <pivotField axis="axisRow" showAll="0" defaultSubtotal="0">
      <items count="27">
        <item x="12"/>
        <item x="2"/>
        <item m="1" x="24"/>
        <item x="0"/>
        <item x="1"/>
        <item m="1" x="26"/>
        <item x="4"/>
        <item x="5"/>
        <item x="20"/>
        <item x="6"/>
        <item x="7"/>
        <item x="11"/>
        <item m="1" x="23"/>
        <item x="8"/>
        <item x="9"/>
        <item x="10"/>
        <item x="13"/>
        <item x="14"/>
        <item n="SUBSECRETARIA DE SERVICIOS A LA CIUDADANÍA" x="15"/>
        <item x="16"/>
        <item x="17"/>
        <item m="1" x="25"/>
        <item x="19"/>
        <item x="21"/>
        <item x="18"/>
        <item x="3"/>
        <item x="22"/>
      </items>
    </pivotField>
    <pivotField showAll="0" defaultSubtotal="0"/>
    <pivotField numFmtId="166" showAll="0"/>
    <pivotField numFmtId="166" showAll="0"/>
    <pivotField showAll="0"/>
    <pivotField showAll="0"/>
    <pivotField showAll="0"/>
    <pivotField axis="axisPage" dataField="1" multipleItemSelectionAllowed="1" showAll="0">
      <items count="6">
        <item x="2"/>
        <item h="1" x="0"/>
        <item h="1" m="1" x="3"/>
        <item h="1" m="1" x="4"/>
        <item h="1" x="1"/>
        <item t="default"/>
      </items>
    </pivotField>
    <pivotField showAll="0"/>
    <pivotField showAll="0"/>
  </pivotFields>
  <rowFields count="2">
    <field x="13"/>
    <field x="14"/>
  </rowFields>
  <rowItems count="28">
    <i>
      <x v="1"/>
    </i>
    <i r="1">
      <x v="3"/>
    </i>
    <i r="1">
      <x v="11"/>
    </i>
    <i r="1">
      <x v="19"/>
    </i>
    <i r="1">
      <x v="22"/>
    </i>
    <i r="1">
      <x v="23"/>
    </i>
    <i r="1">
      <x v="24"/>
    </i>
    <i>
      <x v="3"/>
    </i>
    <i r="1">
      <x v="15"/>
    </i>
    <i r="1">
      <x v="17"/>
    </i>
    <i>
      <x v="4"/>
    </i>
    <i r="1">
      <x v="1"/>
    </i>
    <i r="1">
      <x v="20"/>
    </i>
    <i r="1">
      <x v="25"/>
    </i>
    <i>
      <x v="5"/>
    </i>
    <i r="1">
      <x/>
    </i>
    <i r="1">
      <x v="18"/>
    </i>
    <i>
      <x v="6"/>
    </i>
    <i r="1">
      <x v="6"/>
    </i>
    <i r="1">
      <x v="7"/>
    </i>
    <i r="1">
      <x v="16"/>
    </i>
    <i>
      <x v="7"/>
    </i>
    <i r="1">
      <x v="8"/>
    </i>
    <i>
      <x v="12"/>
    </i>
    <i r="1">
      <x v="14"/>
    </i>
    <i>
      <x v="13"/>
    </i>
    <i r="1">
      <x v="26"/>
    </i>
    <i t="grand">
      <x/>
    </i>
  </rowItems>
  <colItems count="1">
    <i/>
  </colItems>
  <pageFields count="1">
    <pageField fld="21" hier="-1"/>
  </pageFields>
  <dataFields count="1">
    <dataField name="ACCIONES ABIERTAS" fld="21" subtotal="count" baseField="0" baseItem="0"/>
  </dataFields>
  <formats count="56">
    <format dxfId="278">
      <pivotArea dataOnly="0" labelOnly="1" fieldPosition="0">
        <references count="1">
          <reference field="13" count="1">
            <x v="8"/>
          </reference>
        </references>
      </pivotArea>
    </format>
    <format dxfId="277">
      <pivotArea dataOnly="0" labelOnly="1" fieldPosition="0">
        <references count="1">
          <reference field="13" count="1">
            <x v="2"/>
          </reference>
        </references>
      </pivotArea>
    </format>
    <format dxfId="276">
      <pivotArea dataOnly="0" labelOnly="1" fieldPosition="0">
        <references count="1">
          <reference field="13" count="1">
            <x v="1"/>
          </reference>
        </references>
      </pivotArea>
    </format>
    <format dxfId="275">
      <pivotArea dataOnly="0" labelOnly="1" fieldPosition="0">
        <references count="1">
          <reference field="13" count="1">
            <x v="1"/>
          </reference>
        </references>
      </pivotArea>
    </format>
    <format dxfId="274">
      <pivotArea dataOnly="0" labelOnly="1" fieldPosition="0">
        <references count="1">
          <reference field="13" count="1">
            <x v="1"/>
          </reference>
        </references>
      </pivotArea>
    </format>
    <format dxfId="273">
      <pivotArea field="21" type="button" dataOnly="0" labelOnly="1" outline="0" axis="axisPage" fieldPosition="0"/>
    </format>
    <format dxfId="272">
      <pivotArea field="13" type="button" dataOnly="0" labelOnly="1" outline="0" axis="axisRow" fieldPosition="0"/>
    </format>
    <format dxfId="271">
      <pivotArea dataOnly="0" labelOnly="1" fieldPosition="0">
        <references count="1">
          <reference field="13" count="13">
            <x v="0"/>
            <x v="1"/>
            <x v="2"/>
            <x v="3"/>
            <x v="4"/>
            <x v="5"/>
            <x v="6"/>
            <x v="7"/>
            <x v="8"/>
            <x v="9"/>
            <x v="10"/>
            <x v="11"/>
            <x v="12"/>
          </reference>
        </references>
      </pivotArea>
    </format>
    <format dxfId="270">
      <pivotArea dataOnly="0" labelOnly="1" grandRow="1" outline="0" fieldPosition="0"/>
    </format>
    <format dxfId="269">
      <pivotArea dataOnly="0" labelOnly="1" fieldPosition="0">
        <references count="2">
          <reference field="13" count="1" selected="0">
            <x v="0"/>
          </reference>
          <reference field="14" count="1">
            <x v="2"/>
          </reference>
        </references>
      </pivotArea>
    </format>
    <format dxfId="268">
      <pivotArea dataOnly="0" labelOnly="1" fieldPosition="0">
        <references count="2">
          <reference field="13" count="1" selected="0">
            <x v="1"/>
          </reference>
          <reference field="14" count="2">
            <x v="3"/>
            <x v="11"/>
          </reference>
        </references>
      </pivotArea>
    </format>
    <format dxfId="267">
      <pivotArea dataOnly="0" labelOnly="1" fieldPosition="0">
        <references count="2">
          <reference field="13" count="1" selected="0">
            <x v="2"/>
          </reference>
          <reference field="14" count="1">
            <x v="4"/>
          </reference>
        </references>
      </pivotArea>
    </format>
    <format dxfId="266">
      <pivotArea dataOnly="0" labelOnly="1" fieldPosition="0">
        <references count="2">
          <reference field="13" count="1" selected="0">
            <x v="3"/>
          </reference>
          <reference field="14" count="1">
            <x v="15"/>
          </reference>
        </references>
      </pivotArea>
    </format>
    <format dxfId="265">
      <pivotArea dataOnly="0" labelOnly="1" fieldPosition="0">
        <references count="2">
          <reference field="13" count="1" selected="0">
            <x v="4"/>
          </reference>
          <reference field="14" count="2">
            <x v="1"/>
            <x v="5"/>
          </reference>
        </references>
      </pivotArea>
    </format>
    <format dxfId="264">
      <pivotArea dataOnly="0" labelOnly="1" fieldPosition="0">
        <references count="2">
          <reference field="13" count="1" selected="0">
            <x v="5"/>
          </reference>
          <reference field="14" count="1">
            <x v="0"/>
          </reference>
        </references>
      </pivotArea>
    </format>
    <format dxfId="263">
      <pivotArea dataOnly="0" labelOnly="1" fieldPosition="0">
        <references count="2">
          <reference field="13" count="1" selected="0">
            <x v="6"/>
          </reference>
          <reference field="14" count="2">
            <x v="6"/>
            <x v="7"/>
          </reference>
        </references>
      </pivotArea>
    </format>
    <format dxfId="262">
      <pivotArea dataOnly="0" labelOnly="1" fieldPosition="0">
        <references count="2">
          <reference field="13" count="1" selected="0">
            <x v="7"/>
          </reference>
          <reference field="14" count="1">
            <x v="8"/>
          </reference>
        </references>
      </pivotArea>
    </format>
    <format dxfId="261">
      <pivotArea dataOnly="0" labelOnly="1" fieldPosition="0">
        <references count="2">
          <reference field="13" count="1" selected="0">
            <x v="8"/>
          </reference>
          <reference field="14" count="1">
            <x v="9"/>
          </reference>
        </references>
      </pivotArea>
    </format>
    <format dxfId="260">
      <pivotArea dataOnly="0" labelOnly="1" fieldPosition="0">
        <references count="2">
          <reference field="13" count="1" selected="0">
            <x v="9"/>
          </reference>
          <reference field="14" count="1">
            <x v="10"/>
          </reference>
        </references>
      </pivotArea>
    </format>
    <format dxfId="259">
      <pivotArea dataOnly="0" labelOnly="1" fieldPosition="0">
        <references count="2">
          <reference field="13" count="1" selected="0">
            <x v="10"/>
          </reference>
          <reference field="14" count="1">
            <x v="12"/>
          </reference>
        </references>
      </pivotArea>
    </format>
    <format dxfId="258">
      <pivotArea dataOnly="0" labelOnly="1" fieldPosition="0">
        <references count="2">
          <reference field="13" count="1" selected="0">
            <x v="11"/>
          </reference>
          <reference field="14" count="1">
            <x v="13"/>
          </reference>
        </references>
      </pivotArea>
    </format>
    <format dxfId="257">
      <pivotArea dataOnly="0" labelOnly="1" fieldPosition="0">
        <references count="2">
          <reference field="13" count="1" selected="0">
            <x v="12"/>
          </reference>
          <reference field="14" count="1">
            <x v="14"/>
          </reference>
        </references>
      </pivotArea>
    </format>
    <format dxfId="256">
      <pivotArea field="21" type="button" dataOnly="0" labelOnly="1" outline="0" axis="axisPage" fieldPosition="0"/>
    </format>
    <format dxfId="255">
      <pivotArea field="13" type="button" dataOnly="0" labelOnly="1" outline="0" axis="axisRow" fieldPosition="0"/>
    </format>
    <format dxfId="254">
      <pivotArea dataOnly="0" labelOnly="1" fieldPosition="0">
        <references count="1">
          <reference field="13" count="13">
            <x v="0"/>
            <x v="1"/>
            <x v="2"/>
            <x v="3"/>
            <x v="4"/>
            <x v="5"/>
            <x v="6"/>
            <x v="7"/>
            <x v="8"/>
            <x v="9"/>
            <x v="10"/>
            <x v="11"/>
            <x v="12"/>
          </reference>
        </references>
      </pivotArea>
    </format>
    <format dxfId="253">
      <pivotArea dataOnly="0" labelOnly="1" grandRow="1" outline="0" fieldPosition="0"/>
    </format>
    <format dxfId="252">
      <pivotArea dataOnly="0" labelOnly="1" fieldPosition="0">
        <references count="2">
          <reference field="13" count="1" selected="0">
            <x v="0"/>
          </reference>
          <reference field="14" count="1">
            <x v="2"/>
          </reference>
        </references>
      </pivotArea>
    </format>
    <format dxfId="251">
      <pivotArea dataOnly="0" labelOnly="1" fieldPosition="0">
        <references count="2">
          <reference field="13" count="1" selected="0">
            <x v="1"/>
          </reference>
          <reference field="14" count="2">
            <x v="3"/>
            <x v="11"/>
          </reference>
        </references>
      </pivotArea>
    </format>
    <format dxfId="250">
      <pivotArea dataOnly="0" labelOnly="1" fieldPosition="0">
        <references count="2">
          <reference field="13" count="1" selected="0">
            <x v="2"/>
          </reference>
          <reference field="14" count="1">
            <x v="4"/>
          </reference>
        </references>
      </pivotArea>
    </format>
    <format dxfId="249">
      <pivotArea dataOnly="0" labelOnly="1" fieldPosition="0">
        <references count="2">
          <reference field="13" count="1" selected="0">
            <x v="3"/>
          </reference>
          <reference field="14" count="1">
            <x v="15"/>
          </reference>
        </references>
      </pivotArea>
    </format>
    <format dxfId="248">
      <pivotArea dataOnly="0" labelOnly="1" fieldPosition="0">
        <references count="2">
          <reference field="13" count="1" selected="0">
            <x v="4"/>
          </reference>
          <reference field="14" count="2">
            <x v="1"/>
            <x v="5"/>
          </reference>
        </references>
      </pivotArea>
    </format>
    <format dxfId="247">
      <pivotArea dataOnly="0" labelOnly="1" fieldPosition="0">
        <references count="2">
          <reference field="13" count="1" selected="0">
            <x v="5"/>
          </reference>
          <reference field="14" count="1">
            <x v="0"/>
          </reference>
        </references>
      </pivotArea>
    </format>
    <format dxfId="246">
      <pivotArea dataOnly="0" labelOnly="1" fieldPosition="0">
        <references count="2">
          <reference field="13" count="1" selected="0">
            <x v="6"/>
          </reference>
          <reference field="14" count="2">
            <x v="6"/>
            <x v="7"/>
          </reference>
        </references>
      </pivotArea>
    </format>
    <format dxfId="245">
      <pivotArea dataOnly="0" labelOnly="1" fieldPosition="0">
        <references count="2">
          <reference field="13" count="1" selected="0">
            <x v="7"/>
          </reference>
          <reference field="14" count="1">
            <x v="8"/>
          </reference>
        </references>
      </pivotArea>
    </format>
    <format dxfId="244">
      <pivotArea dataOnly="0" labelOnly="1" fieldPosition="0">
        <references count="2">
          <reference field="13" count="1" selected="0">
            <x v="8"/>
          </reference>
          <reference field="14" count="1">
            <x v="9"/>
          </reference>
        </references>
      </pivotArea>
    </format>
    <format dxfId="243">
      <pivotArea dataOnly="0" labelOnly="1" fieldPosition="0">
        <references count="2">
          <reference field="13" count="1" selected="0">
            <x v="9"/>
          </reference>
          <reference field="14" count="1">
            <x v="10"/>
          </reference>
        </references>
      </pivotArea>
    </format>
    <format dxfId="242">
      <pivotArea dataOnly="0" labelOnly="1" fieldPosition="0">
        <references count="2">
          <reference field="13" count="1" selected="0">
            <x v="10"/>
          </reference>
          <reference field="14" count="1">
            <x v="12"/>
          </reference>
        </references>
      </pivotArea>
    </format>
    <format dxfId="241">
      <pivotArea dataOnly="0" labelOnly="1" fieldPosition="0">
        <references count="2">
          <reference field="13" count="1" selected="0">
            <x v="11"/>
          </reference>
          <reference field="14" count="1">
            <x v="13"/>
          </reference>
        </references>
      </pivotArea>
    </format>
    <format dxfId="240">
      <pivotArea dataOnly="0" labelOnly="1" fieldPosition="0">
        <references count="2">
          <reference field="13" count="1" selected="0">
            <x v="12"/>
          </reference>
          <reference field="14" count="1">
            <x v="14"/>
          </reference>
        </references>
      </pivotArea>
    </format>
    <format dxfId="239">
      <pivotArea dataOnly="0" labelOnly="1" fieldPosition="0">
        <references count="1">
          <reference field="13" count="0"/>
        </references>
      </pivotArea>
    </format>
    <format dxfId="238">
      <pivotArea dataOnly="0" labelOnly="1" fieldPosition="0">
        <references count="2">
          <reference field="13" count="1" selected="0">
            <x v="0"/>
          </reference>
          <reference field="14" count="1">
            <x v="2"/>
          </reference>
        </references>
      </pivotArea>
    </format>
    <format dxfId="237">
      <pivotArea dataOnly="0" labelOnly="1" fieldPosition="0">
        <references count="2">
          <reference field="13" count="1" selected="0">
            <x v="1"/>
          </reference>
          <reference field="14" count="2">
            <x v="3"/>
            <x v="11"/>
          </reference>
        </references>
      </pivotArea>
    </format>
    <format dxfId="236">
      <pivotArea dataOnly="0" labelOnly="1" fieldPosition="0">
        <references count="2">
          <reference field="13" count="1" selected="0">
            <x v="2"/>
          </reference>
          <reference field="14" count="1">
            <x v="4"/>
          </reference>
        </references>
      </pivotArea>
    </format>
    <format dxfId="235">
      <pivotArea dataOnly="0" labelOnly="1" fieldPosition="0">
        <references count="2">
          <reference field="13" count="1" selected="0">
            <x v="3"/>
          </reference>
          <reference field="14" count="1">
            <x v="15"/>
          </reference>
        </references>
      </pivotArea>
    </format>
    <format dxfId="234">
      <pivotArea dataOnly="0" labelOnly="1" fieldPosition="0">
        <references count="2">
          <reference field="13" count="1" selected="0">
            <x v="4"/>
          </reference>
          <reference field="14" count="2">
            <x v="1"/>
            <x v="5"/>
          </reference>
        </references>
      </pivotArea>
    </format>
    <format dxfId="233">
      <pivotArea dataOnly="0" labelOnly="1" fieldPosition="0">
        <references count="2">
          <reference field="13" count="1" selected="0">
            <x v="5"/>
          </reference>
          <reference field="14" count="1">
            <x v="0"/>
          </reference>
        </references>
      </pivotArea>
    </format>
    <format dxfId="232">
      <pivotArea dataOnly="0" labelOnly="1" fieldPosition="0">
        <references count="2">
          <reference field="13" count="1" selected="0">
            <x v="6"/>
          </reference>
          <reference field="14" count="2">
            <x v="6"/>
            <x v="7"/>
          </reference>
        </references>
      </pivotArea>
    </format>
    <format dxfId="231">
      <pivotArea dataOnly="0" labelOnly="1" fieldPosition="0">
        <references count="2">
          <reference field="13" count="1" selected="0">
            <x v="7"/>
          </reference>
          <reference field="14" count="1">
            <x v="8"/>
          </reference>
        </references>
      </pivotArea>
    </format>
    <format dxfId="230">
      <pivotArea dataOnly="0" labelOnly="1" fieldPosition="0">
        <references count="2">
          <reference field="13" count="1" selected="0">
            <x v="8"/>
          </reference>
          <reference field="14" count="1">
            <x v="9"/>
          </reference>
        </references>
      </pivotArea>
    </format>
    <format dxfId="229">
      <pivotArea dataOnly="0" labelOnly="1" fieldPosition="0">
        <references count="2">
          <reference field="13" count="1" selected="0">
            <x v="9"/>
          </reference>
          <reference field="14" count="1">
            <x v="10"/>
          </reference>
        </references>
      </pivotArea>
    </format>
    <format dxfId="228">
      <pivotArea dataOnly="0" labelOnly="1" fieldPosition="0">
        <references count="2">
          <reference field="13" count="1" selected="0">
            <x v="10"/>
          </reference>
          <reference field="14" count="1">
            <x v="12"/>
          </reference>
        </references>
      </pivotArea>
    </format>
    <format dxfId="227">
      <pivotArea dataOnly="0" labelOnly="1" fieldPosition="0">
        <references count="2">
          <reference field="13" count="1" selected="0">
            <x v="11"/>
          </reference>
          <reference field="14" count="1">
            <x v="13"/>
          </reference>
        </references>
      </pivotArea>
    </format>
    <format dxfId="226">
      <pivotArea dataOnly="0" labelOnly="1" fieldPosition="0">
        <references count="2">
          <reference field="13" count="1" selected="0">
            <x v="12"/>
          </reference>
          <reference field="14" count="1">
            <x v="14"/>
          </reference>
        </references>
      </pivotArea>
    </format>
    <format dxfId="225">
      <pivotArea dataOnly="0" labelOnly="1" fieldPosition="0">
        <references count="1">
          <reference field="13" count="1">
            <x v="13"/>
          </reference>
        </references>
      </pivotArea>
    </format>
    <format dxfId="19">
      <pivotArea dataOnly="0" labelOnly="1" outline="0" axis="axisValues" fieldPosition="0"/>
    </format>
    <format dxfId="18">
      <pivotArea dataOnly="0" labelOnly="1" outline="0" axis="axisValues" fieldPosition="0"/>
    </format>
  </formats>
  <pivotTableStyleInfo name="PivotStyleLight16" showRowHeaders="1" showColHeaders="1" showRowStripes="0" showColStripes="0" showLastColumn="1"/>
</pivotTableDefinition>
</file>

<file path=xl/pivotTables/pivotTable7.xml><?xml version="1.0" encoding="utf-8"?>
<pivotTableDefinition xmlns="http://schemas.openxmlformats.org/spreadsheetml/2006/main" name="TablaDinámica3" cacheId="57"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H52:I73" firstHeaderRow="1" firstDataRow="1" firstDataCol="1" rowPageCount="1" colPageCount="1"/>
  <pivotFields count="24">
    <pivotField showAll="0"/>
    <pivotField dataField="1" showAll="0"/>
    <pivotField axis="axisPage" multipleItemSelectionAllowed="1" showAll="0">
      <items count="6">
        <item x="0"/>
        <item x="1"/>
        <item x="2"/>
        <item x="3"/>
        <item x="4"/>
        <item t="default"/>
      </items>
    </pivotField>
    <pivotField showAll="0"/>
    <pivotField axis="axisRow" showAll="0">
      <items count="25">
        <item m="1" x="11"/>
        <item x="3"/>
        <item x="6"/>
        <item m="1" x="13"/>
        <item m="1" x="20"/>
        <item x="2"/>
        <item m="1" x="16"/>
        <item m="1" x="10"/>
        <item m="1" x="12"/>
        <item x="1"/>
        <item m="1" x="18"/>
        <item m="1" x="22"/>
        <item x="5"/>
        <item m="1" x="9"/>
        <item m="1" x="15"/>
        <item m="1" x="17"/>
        <item m="1" x="21"/>
        <item x="0"/>
        <item m="1" x="19"/>
        <item m="1" x="23"/>
        <item m="1" x="8"/>
        <item m="1" x="14"/>
        <item x="4"/>
        <item x="7"/>
        <item t="default"/>
      </items>
    </pivotField>
    <pivotField numFmtId="166" showAll="0"/>
    <pivotField axis="axisRow" showAll="0">
      <items count="56">
        <item m="1" x="17"/>
        <item x="1"/>
        <item m="1" x="48"/>
        <item x="2"/>
        <item x="4"/>
        <item m="1" x="49"/>
        <item m="1" x="12"/>
        <item m="1" x="44"/>
        <item m="1" x="30"/>
        <item m="1" x="47"/>
        <item m="1" x="18"/>
        <item m="1" x="25"/>
        <item m="1" x="14"/>
        <item m="1" x="38"/>
        <item x="3"/>
        <item m="1" x="31"/>
        <item m="1" x="34"/>
        <item x="0"/>
        <item m="1" x="46"/>
        <item x="5"/>
        <item m="1" x="19"/>
        <item x="6"/>
        <item m="1" x="50"/>
        <item m="1" x="51"/>
        <item m="1" x="35"/>
        <item m="1" x="13"/>
        <item m="1" x="42"/>
        <item m="1" x="39"/>
        <item m="1" x="33"/>
        <item m="1" x="27"/>
        <item m="1" x="37"/>
        <item m="1" x="41"/>
        <item x="7"/>
        <item m="1" x="15"/>
        <item m="1" x="22"/>
        <item m="1" x="23"/>
        <item m="1" x="28"/>
        <item m="1" x="29"/>
        <item m="1" x="52"/>
        <item m="1" x="40"/>
        <item m="1" x="36"/>
        <item m="1" x="21"/>
        <item m="1" x="32"/>
        <item m="1" x="26"/>
        <item m="1" x="16"/>
        <item m="1" x="54"/>
        <item m="1" x="53"/>
        <item m="1" x="20"/>
        <item m="1" x="24"/>
        <item x="8"/>
        <item m="1" x="43"/>
        <item x="9"/>
        <item x="10"/>
        <item m="1" x="45"/>
        <item x="1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4"/>
    <field x="6"/>
  </rowFields>
  <rowItems count="21">
    <i>
      <x v="1"/>
    </i>
    <i r="1">
      <x v="14"/>
    </i>
    <i>
      <x v="2"/>
    </i>
    <i r="1">
      <x v="32"/>
    </i>
    <i r="1">
      <x v="49"/>
    </i>
    <i>
      <x v="5"/>
    </i>
    <i r="1">
      <x v="3"/>
    </i>
    <i>
      <x v="9"/>
    </i>
    <i r="1">
      <x v="1"/>
    </i>
    <i>
      <x v="12"/>
    </i>
    <i r="1">
      <x v="19"/>
    </i>
    <i r="1">
      <x v="21"/>
    </i>
    <i>
      <x v="17"/>
    </i>
    <i r="1">
      <x v="17"/>
    </i>
    <i>
      <x v="22"/>
    </i>
    <i r="1">
      <x v="4"/>
    </i>
    <i>
      <x v="23"/>
    </i>
    <i r="1">
      <x v="51"/>
    </i>
    <i r="1">
      <x v="52"/>
    </i>
    <i r="1">
      <x v="54"/>
    </i>
    <i t="grand">
      <x/>
    </i>
  </rowItems>
  <colItems count="1">
    <i/>
  </colItems>
  <pageFields count="1">
    <pageField fld="2" hier="-1"/>
  </pageFields>
  <dataFields count="1">
    <dataField name="Cuenta de No. Acción" fld="1" subtotal="count" baseField="4" baseItem="11"/>
  </dataFields>
  <formats count="23">
    <format dxfId="107">
      <pivotArea collapsedLevelsAreSubtotals="1" fieldPosition="0">
        <references count="1">
          <reference field="4" count="1">
            <x v="4"/>
          </reference>
        </references>
      </pivotArea>
    </format>
    <format dxfId="106">
      <pivotArea dataOnly="0" labelOnly="1" fieldPosition="0">
        <references count="1">
          <reference field="4" count="1">
            <x v="4"/>
          </reference>
        </references>
      </pivotArea>
    </format>
    <format dxfId="105">
      <pivotArea collapsedLevelsAreSubtotals="1" fieldPosition="0">
        <references count="1">
          <reference field="4" count="1">
            <x v="7"/>
          </reference>
        </references>
      </pivotArea>
    </format>
    <format dxfId="104">
      <pivotArea dataOnly="0" labelOnly="1" fieldPosition="0">
        <references count="1">
          <reference field="4" count="1">
            <x v="7"/>
          </reference>
        </references>
      </pivotArea>
    </format>
    <format dxfId="103">
      <pivotArea collapsedLevelsAreSubtotals="1" fieldPosition="0">
        <references count="1">
          <reference field="4" count="1">
            <x v="11"/>
          </reference>
        </references>
      </pivotArea>
    </format>
    <format dxfId="102">
      <pivotArea dataOnly="0" labelOnly="1" fieldPosition="0">
        <references count="1">
          <reference field="4" count="1">
            <x v="11"/>
          </reference>
        </references>
      </pivotArea>
    </format>
    <format dxfId="101">
      <pivotArea collapsedLevelsAreSubtotals="1" fieldPosition="0">
        <references count="1">
          <reference field="4" count="1">
            <x v="2"/>
          </reference>
        </references>
      </pivotArea>
    </format>
    <format dxfId="100">
      <pivotArea dataOnly="0" labelOnly="1" fieldPosition="0">
        <references count="1">
          <reference field="4" count="1">
            <x v="2"/>
          </reference>
        </references>
      </pivotArea>
    </format>
    <format dxfId="99">
      <pivotArea dataOnly="0" labelOnly="1" fieldPosition="0">
        <references count="1">
          <reference field="4" count="0"/>
        </references>
      </pivotArea>
    </format>
    <format dxfId="98">
      <pivotArea dataOnly="0" labelOnly="1" fieldPosition="0">
        <references count="1">
          <reference field="4" count="0"/>
        </references>
      </pivotArea>
    </format>
    <format dxfId="97">
      <pivotArea dataOnly="0" labelOnly="1" fieldPosition="0">
        <references count="1">
          <reference field="4" count="1">
            <x v="7"/>
          </reference>
        </references>
      </pivotArea>
    </format>
    <format dxfId="96">
      <pivotArea field="2" type="button" dataOnly="0" labelOnly="1" outline="0" axis="axisPage" fieldPosition="0"/>
    </format>
    <format dxfId="95">
      <pivotArea field="4" type="button" dataOnly="0" labelOnly="1" outline="0" axis="axisRow" fieldPosition="0"/>
    </format>
    <format dxfId="94">
      <pivotArea dataOnly="0" labelOnly="1" fieldPosition="0">
        <references count="1">
          <reference field="4" count="0"/>
        </references>
      </pivotArea>
    </format>
    <format dxfId="93">
      <pivotArea dataOnly="0" labelOnly="1" grandRow="1" outline="0" fieldPosition="0"/>
    </format>
    <format dxfId="92">
      <pivotArea collapsedLevelsAreSubtotals="1" fieldPosition="0">
        <references count="1">
          <reference field="4" count="1">
            <x v="2"/>
          </reference>
        </references>
      </pivotArea>
    </format>
    <format dxfId="91">
      <pivotArea dataOnly="0" labelOnly="1" fieldPosition="0">
        <references count="1">
          <reference field="4" count="1">
            <x v="2"/>
          </reference>
        </references>
      </pivotArea>
    </format>
    <format dxfId="90">
      <pivotArea collapsedLevelsAreSubtotals="1" fieldPosition="0">
        <references count="1">
          <reference field="4" count="1">
            <x v="2"/>
          </reference>
        </references>
      </pivotArea>
    </format>
    <format dxfId="89">
      <pivotArea dataOnly="0" labelOnly="1" fieldPosition="0">
        <references count="1">
          <reference field="4" count="1">
            <x v="2"/>
          </reference>
        </references>
      </pivotArea>
    </format>
    <format dxfId="88">
      <pivotArea outline="0" collapsedLevelsAreSubtotals="1" fieldPosition="0"/>
    </format>
    <format dxfId="87">
      <pivotArea dataOnly="0" labelOnly="1" outline="0" fieldPosition="0">
        <references count="1">
          <reference field="2" count="0"/>
        </references>
      </pivotArea>
    </format>
    <format dxfId="86">
      <pivotArea dataOnly="0" labelOnly="1" outline="0" axis="axisValues" fieldPosition="0"/>
    </format>
    <format dxfId="85">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8.xml><?xml version="1.0" encoding="utf-8"?>
<pivotTableDefinition xmlns="http://schemas.openxmlformats.org/spreadsheetml/2006/main" name="TablaDinámica1" cacheId="57"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L50:M56" firstHeaderRow="1" firstDataRow="1" firstDataCol="1"/>
  <pivotFields count="24">
    <pivotField showAll="0"/>
    <pivotField dataField="1" showAll="0"/>
    <pivotField axis="axisRow" showAll="0">
      <items count="6">
        <item x="0"/>
        <item x="1"/>
        <item x="2"/>
        <item x="3"/>
        <item x="4"/>
        <item t="default"/>
      </items>
    </pivotField>
    <pivotField showAll="0"/>
    <pivotField showAll="0"/>
    <pivotField numFmtId="166"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6">
    <i>
      <x/>
    </i>
    <i>
      <x v="1"/>
    </i>
    <i>
      <x v="2"/>
    </i>
    <i>
      <x v="3"/>
    </i>
    <i>
      <x v="4"/>
    </i>
    <i t="grand">
      <x/>
    </i>
  </rowItems>
  <colItems count="1">
    <i/>
  </colItems>
  <dataFields count="1">
    <dataField name="No Accciones" fld="1" subtotal="count" baseField="2" baseItem="1"/>
  </dataFields>
  <formats count="23">
    <format dxfId="130">
      <pivotArea collapsedLevelsAreSubtotals="1" fieldPosition="0">
        <references count="1">
          <reference field="2" count="1">
            <x v="4"/>
          </reference>
        </references>
      </pivotArea>
    </format>
    <format dxfId="129">
      <pivotArea dataOnly="0" labelOnly="1" fieldPosition="0">
        <references count="1">
          <reference field="2" count="1">
            <x v="4"/>
          </reference>
        </references>
      </pivotArea>
    </format>
    <format dxfId="128">
      <pivotArea outline="0" collapsedLevelsAreSubtotals="1" fieldPosition="0"/>
    </format>
    <format dxfId="127">
      <pivotArea dataOnly="0" labelOnly="1" outline="0" axis="axisValues" fieldPosition="0"/>
    </format>
    <format dxfId="126">
      <pivotArea dataOnly="0" labelOnly="1" outline="0" axis="axisValues" fieldPosition="0"/>
    </format>
    <format dxfId="125">
      <pivotArea outline="0" collapsedLevelsAreSubtotals="1" fieldPosition="0"/>
    </format>
    <format dxfId="124">
      <pivotArea dataOnly="0" labelOnly="1" outline="0" axis="axisValues" fieldPosition="0"/>
    </format>
    <format dxfId="123">
      <pivotArea dataOnly="0" labelOnly="1" outline="0" axis="axisValues" fieldPosition="0"/>
    </format>
    <format dxfId="122">
      <pivotArea grandRow="1" outline="0" collapsedLevelsAreSubtotals="1" fieldPosition="0"/>
    </format>
    <format dxfId="121">
      <pivotArea dataOnly="0" labelOnly="1" outline="0" axis="axisValues" fieldPosition="0"/>
    </format>
    <format dxfId="120">
      <pivotArea dataOnly="0" labelOnly="1" outline="0" axis="axisValues" fieldPosition="0"/>
    </format>
    <format dxfId="119">
      <pivotArea field="2" type="button" dataOnly="0" labelOnly="1" outline="0" axis="axisRow" fieldPosition="0"/>
    </format>
    <format dxfId="118">
      <pivotArea dataOnly="0" labelOnly="1" fieldPosition="0">
        <references count="1">
          <reference field="2" count="0"/>
        </references>
      </pivotArea>
    </format>
    <format dxfId="117">
      <pivotArea dataOnly="0" labelOnly="1" grandRow="1" outline="0" fieldPosition="0"/>
    </format>
    <format dxfId="116">
      <pivotArea outline="0" collapsedLevelsAreSubtotals="1" fieldPosition="0"/>
    </format>
    <format dxfId="115">
      <pivotArea dataOnly="0" labelOnly="1" outline="0" axis="axisValues" fieldPosition="0"/>
    </format>
    <format dxfId="114">
      <pivotArea dataOnly="0" labelOnly="1" outline="0" axis="axisValues" fieldPosition="0"/>
    </format>
    <format dxfId="113">
      <pivotArea outline="0" collapsedLevelsAreSubtotals="1" fieldPosition="0"/>
    </format>
    <format dxfId="112">
      <pivotArea dataOnly="0" labelOnly="1" outline="0" axis="axisValues" fieldPosition="0"/>
    </format>
    <format dxfId="111">
      <pivotArea dataOnly="0" labelOnly="1" outline="0" axis="axisValues" fieldPosition="0"/>
    </format>
    <format dxfId="110">
      <pivotArea outline="0" collapsedLevelsAreSubtotals="1" fieldPosition="0"/>
    </format>
    <format dxfId="109">
      <pivotArea dataOnly="0" labelOnly="1" outline="0" axis="axisValues" fieldPosition="0"/>
    </format>
    <format dxfId="108">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ivotTable" Target="../pivotTables/pivotTable3.xml"/><Relationship Id="rId7"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ivotTable" Target="../pivotTables/pivotTable8.xml"/><Relationship Id="rId1" Type="http://schemas.openxmlformats.org/officeDocument/2006/relationships/pivotTable" Target="../pivotTables/pivotTable7.xm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57"/>
  <sheetViews>
    <sheetView tabSelected="1" zoomScale="80" zoomScaleNormal="80" workbookViewId="0">
      <selection activeCell="E128" sqref="E128"/>
    </sheetView>
  </sheetViews>
  <sheetFormatPr baseColWidth="10" defaultRowHeight="15" x14ac:dyDescent="0.25"/>
  <cols>
    <col min="1" max="1" width="68.5703125" style="107" customWidth="1"/>
    <col min="2" max="2" width="22.140625" style="33" customWidth="1"/>
    <col min="3" max="3" width="10.85546875" style="33" customWidth="1"/>
    <col min="4" max="4" width="10.7109375" style="33" customWidth="1"/>
    <col min="5" max="17" width="10.85546875" style="33" customWidth="1"/>
    <col min="18" max="18" width="14.140625" style="33" customWidth="1"/>
    <col min="19" max="23" width="10.85546875" style="33" customWidth="1"/>
    <col min="24" max="26" width="14.140625" style="33" customWidth="1"/>
    <col min="27" max="27" width="10.85546875" style="33" customWidth="1"/>
    <col min="28" max="28" width="14.140625" style="33" customWidth="1"/>
    <col min="29" max="30" width="10.85546875" style="33" customWidth="1"/>
    <col min="31" max="31" width="14.140625" style="33" customWidth="1"/>
    <col min="32" max="34" width="10.85546875" style="33" customWidth="1"/>
    <col min="35" max="38" width="14.140625" style="33" customWidth="1"/>
    <col min="39" max="42" width="10.7109375" style="33" customWidth="1"/>
    <col min="43" max="43" width="12.5703125" style="33" customWidth="1"/>
    <col min="44" max="45" width="10.7109375" style="33" customWidth="1"/>
    <col min="46" max="46" width="12.5703125" style="33" customWidth="1"/>
    <col min="47" max="52" width="10.7109375" style="33" customWidth="1"/>
    <col min="53" max="53" width="12.5703125" style="33" bestFit="1" customWidth="1"/>
    <col min="54" max="16384" width="11.42578125" style="33"/>
  </cols>
  <sheetData>
    <row r="1" spans="1:8" ht="50.25" customHeight="1" x14ac:dyDescent="0.4">
      <c r="A1" s="114" t="s">
        <v>1568</v>
      </c>
      <c r="B1" s="114"/>
      <c r="C1" s="114"/>
      <c r="D1" s="114"/>
    </row>
    <row r="2" spans="1:8" ht="15" customHeight="1" x14ac:dyDescent="0.35">
      <c r="A2" s="105"/>
    </row>
    <row r="3" spans="1:8" ht="36" customHeight="1" x14ac:dyDescent="0.3">
      <c r="A3" s="106" t="s">
        <v>1569</v>
      </c>
    </row>
    <row r="4" spans="1:8" x14ac:dyDescent="0.25">
      <c r="A4" s="52" t="s">
        <v>402</v>
      </c>
      <c r="B4" s="34" t="s">
        <v>403</v>
      </c>
      <c r="C4"/>
      <c r="D4"/>
      <c r="E4"/>
    </row>
    <row r="5" spans="1:8" ht="26.25" x14ac:dyDescent="0.25">
      <c r="A5" s="52" t="s">
        <v>404</v>
      </c>
      <c r="B5" t="s">
        <v>391</v>
      </c>
      <c r="C5" t="s">
        <v>541</v>
      </c>
      <c r="D5" s="49" t="s">
        <v>1595</v>
      </c>
      <c r="E5" s="49" t="s">
        <v>405</v>
      </c>
    </row>
    <row r="6" spans="1:8" x14ac:dyDescent="0.25">
      <c r="A6" s="47" t="s">
        <v>277</v>
      </c>
      <c r="B6" s="35">
        <v>12</v>
      </c>
      <c r="C6" s="35">
        <v>5</v>
      </c>
      <c r="D6" s="35">
        <v>2</v>
      </c>
      <c r="E6" s="35">
        <v>19</v>
      </c>
      <c r="F6" s="95"/>
    </row>
    <row r="7" spans="1:8" ht="26.25" x14ac:dyDescent="0.25">
      <c r="A7" s="47" t="s">
        <v>285</v>
      </c>
      <c r="B7" s="35"/>
      <c r="C7" s="35">
        <v>1</v>
      </c>
      <c r="D7" s="35"/>
      <c r="E7" s="35">
        <v>1</v>
      </c>
      <c r="F7" s="95"/>
    </row>
    <row r="8" spans="1:8" x14ac:dyDescent="0.25">
      <c r="A8" s="47" t="s">
        <v>293</v>
      </c>
      <c r="B8" s="35">
        <v>3</v>
      </c>
      <c r="C8" s="35"/>
      <c r="D8" s="35"/>
      <c r="E8" s="35">
        <v>3</v>
      </c>
    </row>
    <row r="9" spans="1:8" x14ac:dyDescent="0.25">
      <c r="A9" s="47" t="s">
        <v>302</v>
      </c>
      <c r="B9" s="35">
        <v>14</v>
      </c>
      <c r="C9" s="35">
        <v>15</v>
      </c>
      <c r="D9" s="35"/>
      <c r="E9" s="35">
        <v>29</v>
      </c>
    </row>
    <row r="10" spans="1:8" x14ac:dyDescent="0.25">
      <c r="A10" s="47" t="s">
        <v>317</v>
      </c>
      <c r="B10" s="35">
        <v>12</v>
      </c>
      <c r="C10" s="35">
        <v>1</v>
      </c>
      <c r="D10" s="35"/>
      <c r="E10" s="35">
        <v>13</v>
      </c>
    </row>
    <row r="11" spans="1:8" x14ac:dyDescent="0.25">
      <c r="A11" s="47" t="s">
        <v>607</v>
      </c>
      <c r="B11" s="35">
        <v>3</v>
      </c>
      <c r="C11" s="35">
        <v>5</v>
      </c>
      <c r="D11" s="35"/>
      <c r="E11" s="35">
        <v>8</v>
      </c>
      <c r="G11" s="101" t="s">
        <v>407</v>
      </c>
      <c r="H11" s="33">
        <v>32</v>
      </c>
    </row>
    <row r="12" spans="1:8" ht="15" customHeight="1" x14ac:dyDescent="0.25">
      <c r="A12" s="47" t="s">
        <v>709</v>
      </c>
      <c r="B12" s="35">
        <v>3</v>
      </c>
      <c r="C12" s="35"/>
      <c r="D12" s="35"/>
      <c r="E12" s="35">
        <v>3</v>
      </c>
      <c r="G12" s="152" t="s">
        <v>1635</v>
      </c>
      <c r="H12" s="33">
        <v>2</v>
      </c>
    </row>
    <row r="13" spans="1:8" ht="39" x14ac:dyDescent="0.25">
      <c r="A13" s="47" t="s">
        <v>711</v>
      </c>
      <c r="B13" s="35"/>
      <c r="C13" s="35">
        <v>1</v>
      </c>
      <c r="D13" s="35"/>
      <c r="E13" s="35">
        <v>1</v>
      </c>
      <c r="G13" s="101" t="s">
        <v>1089</v>
      </c>
      <c r="H13" s="33">
        <v>52</v>
      </c>
    </row>
    <row r="14" spans="1:8" x14ac:dyDescent="0.25">
      <c r="A14" s="47" t="s">
        <v>729</v>
      </c>
      <c r="B14" s="35"/>
      <c r="C14" s="35">
        <v>2</v>
      </c>
      <c r="D14" s="35"/>
      <c r="E14" s="35">
        <v>2</v>
      </c>
      <c r="F14" s="101"/>
    </row>
    <row r="15" spans="1:8" ht="16.5" customHeight="1" x14ac:dyDescent="0.25">
      <c r="A15" s="47" t="s">
        <v>808</v>
      </c>
      <c r="B15" s="35"/>
      <c r="C15" s="35">
        <v>2</v>
      </c>
      <c r="D15" s="35"/>
      <c r="E15" s="35">
        <v>2</v>
      </c>
    </row>
    <row r="16" spans="1:8" ht="16.5" customHeight="1" x14ac:dyDescent="0.25">
      <c r="A16" s="47" t="s">
        <v>783</v>
      </c>
      <c r="B16" s="35">
        <v>2</v>
      </c>
      <c r="C16" s="35"/>
      <c r="D16" s="35"/>
      <c r="E16" s="35">
        <v>2</v>
      </c>
    </row>
    <row r="17" spans="1:6" ht="26.25" x14ac:dyDescent="0.25">
      <c r="A17" s="47" t="s">
        <v>1558</v>
      </c>
      <c r="B17" s="35">
        <v>3</v>
      </c>
      <c r="C17" s="35"/>
      <c r="D17" s="35"/>
      <c r="E17" s="35">
        <v>3</v>
      </c>
    </row>
    <row r="18" spans="1:6" x14ac:dyDescent="0.25">
      <c r="A18" s="47" t="s">
        <v>405</v>
      </c>
      <c r="B18" s="35">
        <v>52</v>
      </c>
      <c r="C18" s="35">
        <v>32</v>
      </c>
      <c r="D18" s="35">
        <v>2</v>
      </c>
      <c r="E18" s="35">
        <v>86</v>
      </c>
    </row>
    <row r="19" spans="1:6" x14ac:dyDescent="0.25">
      <c r="A19"/>
      <c r="B19"/>
      <c r="C19"/>
      <c r="D19"/>
      <c r="E19"/>
    </row>
    <row r="20" spans="1:6" x14ac:dyDescent="0.25">
      <c r="A20"/>
      <c r="B20"/>
      <c r="C20"/>
      <c r="D20"/>
      <c r="E20"/>
    </row>
    <row r="21" spans="1:6" x14ac:dyDescent="0.25">
      <c r="A21" s="49"/>
      <c r="B21"/>
      <c r="C21"/>
      <c r="D21"/>
      <c r="E21"/>
    </row>
    <row r="22" spans="1:6" x14ac:dyDescent="0.25">
      <c r="A22" s="47"/>
      <c r="B22" s="35"/>
      <c r="C22" s="35"/>
      <c r="D22" s="35"/>
      <c r="E22" s="35"/>
    </row>
    <row r="23" spans="1:6" ht="57" customHeight="1" x14ac:dyDescent="0.3">
      <c r="A23" s="106" t="s">
        <v>1570</v>
      </c>
    </row>
    <row r="24" spans="1:6" x14ac:dyDescent="0.25">
      <c r="A24" s="52" t="s">
        <v>14</v>
      </c>
      <c r="B24" t="s">
        <v>541</v>
      </c>
    </row>
    <row r="26" spans="1:6" ht="39" x14ac:dyDescent="0.25">
      <c r="A26" s="52" t="s">
        <v>406</v>
      </c>
      <c r="B26" s="49" t="s">
        <v>407</v>
      </c>
    </row>
    <row r="27" spans="1:6" x14ac:dyDescent="0.25">
      <c r="A27" s="47" t="s">
        <v>277</v>
      </c>
      <c r="B27" s="35"/>
    </row>
    <row r="28" spans="1:6" x14ac:dyDescent="0.25">
      <c r="A28" s="47" t="s">
        <v>278</v>
      </c>
      <c r="B28" s="35">
        <v>1</v>
      </c>
    </row>
    <row r="29" spans="1:6" x14ac:dyDescent="0.25">
      <c r="A29" s="47" t="s">
        <v>745</v>
      </c>
      <c r="B29" s="35">
        <v>1</v>
      </c>
    </row>
    <row r="30" spans="1:6" ht="15" customHeight="1" x14ac:dyDescent="0.25">
      <c r="A30" s="153" t="s">
        <v>1364</v>
      </c>
      <c r="B30" s="35">
        <v>3</v>
      </c>
      <c r="E30" s="152" t="s">
        <v>1624</v>
      </c>
      <c r="F30" s="33">
        <v>1</v>
      </c>
    </row>
    <row r="31" spans="1:6" ht="26.25" x14ac:dyDescent="0.25">
      <c r="A31" s="47" t="s">
        <v>285</v>
      </c>
      <c r="B31" s="35"/>
      <c r="E31" s="152" t="s">
        <v>1625</v>
      </c>
      <c r="F31" s="33">
        <v>1</v>
      </c>
    </row>
    <row r="32" spans="1:6" ht="39" x14ac:dyDescent="0.25">
      <c r="A32" s="153" t="s">
        <v>286</v>
      </c>
      <c r="B32" s="35">
        <v>1</v>
      </c>
      <c r="E32" s="152" t="s">
        <v>1626</v>
      </c>
      <c r="F32" s="33">
        <v>3</v>
      </c>
    </row>
    <row r="33" spans="1:6" x14ac:dyDescent="0.25">
      <c r="A33" s="47" t="s">
        <v>302</v>
      </c>
      <c r="B33" s="35"/>
      <c r="E33" s="152" t="s">
        <v>1627</v>
      </c>
      <c r="F33" s="104">
        <v>1</v>
      </c>
    </row>
    <row r="34" spans="1:6" x14ac:dyDescent="0.25">
      <c r="A34" s="47" t="s">
        <v>303</v>
      </c>
      <c r="B34" s="35">
        <v>6</v>
      </c>
      <c r="E34" s="152" t="s">
        <v>1628</v>
      </c>
      <c r="F34" s="33">
        <v>6</v>
      </c>
    </row>
    <row r="35" spans="1:6" x14ac:dyDescent="0.25">
      <c r="A35" s="153" t="s">
        <v>1500</v>
      </c>
      <c r="B35" s="35">
        <v>9</v>
      </c>
      <c r="E35" s="152" t="s">
        <v>1629</v>
      </c>
      <c r="F35" s="33">
        <v>9</v>
      </c>
    </row>
    <row r="36" spans="1:6" x14ac:dyDescent="0.25">
      <c r="A36" s="47" t="s">
        <v>317</v>
      </c>
      <c r="B36" s="35"/>
      <c r="E36" s="152" t="s">
        <v>1630</v>
      </c>
      <c r="F36" s="33">
        <v>1</v>
      </c>
    </row>
    <row r="37" spans="1:6" x14ac:dyDescent="0.25">
      <c r="A37" s="47" t="s">
        <v>326</v>
      </c>
      <c r="B37" s="35">
        <v>1</v>
      </c>
      <c r="E37" s="152" t="s">
        <v>1633</v>
      </c>
      <c r="F37" s="33">
        <v>1</v>
      </c>
    </row>
    <row r="38" spans="1:6" x14ac:dyDescent="0.25">
      <c r="A38" s="47" t="s">
        <v>607</v>
      </c>
      <c r="B38" s="35"/>
      <c r="E38" s="152" t="s">
        <v>1631</v>
      </c>
      <c r="F38" s="33">
        <v>4</v>
      </c>
    </row>
    <row r="39" spans="1:6" ht="28.5" customHeight="1" x14ac:dyDescent="0.25">
      <c r="A39" s="111" t="s">
        <v>614</v>
      </c>
      <c r="B39" s="35">
        <v>1</v>
      </c>
      <c r="E39" s="152" t="s">
        <v>1634</v>
      </c>
      <c r="F39" s="33">
        <v>1</v>
      </c>
    </row>
    <row r="40" spans="1:6" x14ac:dyDescent="0.25">
      <c r="A40" s="153" t="s">
        <v>663</v>
      </c>
      <c r="B40" s="35">
        <v>4</v>
      </c>
      <c r="E40" s="152" t="s">
        <v>1094</v>
      </c>
      <c r="F40" s="33">
        <v>2</v>
      </c>
    </row>
    <row r="41" spans="1:6" ht="39" x14ac:dyDescent="0.25">
      <c r="A41" s="47" t="s">
        <v>711</v>
      </c>
      <c r="B41" s="35"/>
      <c r="E41" s="152" t="s">
        <v>1632</v>
      </c>
      <c r="F41" s="33">
        <v>2</v>
      </c>
    </row>
    <row r="42" spans="1:6" ht="39" x14ac:dyDescent="0.25">
      <c r="A42" s="153" t="s">
        <v>710</v>
      </c>
      <c r="B42" s="35">
        <v>1</v>
      </c>
    </row>
    <row r="43" spans="1:6" x14ac:dyDescent="0.25">
      <c r="A43" s="47" t="s">
        <v>729</v>
      </c>
      <c r="B43" s="35"/>
    </row>
    <row r="44" spans="1:6" x14ac:dyDescent="0.25">
      <c r="A44" s="47" t="s">
        <v>729</v>
      </c>
      <c r="B44" s="35">
        <v>2</v>
      </c>
    </row>
    <row r="45" spans="1:6" ht="26.25" x14ac:dyDescent="0.25">
      <c r="A45" s="47" t="s">
        <v>808</v>
      </c>
      <c r="B45" s="35"/>
    </row>
    <row r="46" spans="1:6" ht="26.25" x14ac:dyDescent="0.25">
      <c r="A46" s="153" t="s">
        <v>808</v>
      </c>
      <c r="B46" s="35">
        <v>2</v>
      </c>
    </row>
    <row r="47" spans="1:6" x14ac:dyDescent="0.25">
      <c r="A47" s="47" t="s">
        <v>405</v>
      </c>
      <c r="B47" s="35">
        <v>32</v>
      </c>
    </row>
    <row r="48" spans="1:6" x14ac:dyDescent="0.25">
      <c r="A48"/>
      <c r="B48"/>
    </row>
    <row r="49" spans="1:6" x14ac:dyDescent="0.25">
      <c r="A49" s="47"/>
      <c r="B49" s="35"/>
    </row>
    <row r="50" spans="1:6" ht="59.25" customHeight="1" x14ac:dyDescent="0.3">
      <c r="A50" s="106" t="s">
        <v>1571</v>
      </c>
      <c r="B50" s="35"/>
    </row>
    <row r="51" spans="1:6" x14ac:dyDescent="0.25">
      <c r="A51" s="52" t="s">
        <v>14</v>
      </c>
      <c r="B51" t="s">
        <v>391</v>
      </c>
    </row>
    <row r="53" spans="1:6" ht="26.25" x14ac:dyDescent="0.25">
      <c r="A53" s="52" t="s">
        <v>406</v>
      </c>
      <c r="B53" s="49" t="s">
        <v>408</v>
      </c>
    </row>
    <row r="54" spans="1:6" x14ac:dyDescent="0.25">
      <c r="A54" s="111" t="s">
        <v>277</v>
      </c>
      <c r="B54" s="35"/>
    </row>
    <row r="55" spans="1:6" x14ac:dyDescent="0.25">
      <c r="A55" s="111" t="s">
        <v>278</v>
      </c>
      <c r="B55" s="35">
        <v>1</v>
      </c>
    </row>
    <row r="56" spans="1:6" x14ac:dyDescent="0.25">
      <c r="A56" s="111" t="s">
        <v>745</v>
      </c>
      <c r="B56" s="35">
        <v>5</v>
      </c>
    </row>
    <row r="57" spans="1:6" x14ac:dyDescent="0.25">
      <c r="A57" s="37" t="s">
        <v>1216</v>
      </c>
      <c r="B57" s="35">
        <v>1</v>
      </c>
    </row>
    <row r="58" spans="1:6" x14ac:dyDescent="0.25">
      <c r="A58" s="37" t="s">
        <v>1275</v>
      </c>
      <c r="B58" s="35">
        <v>1</v>
      </c>
    </row>
    <row r="59" spans="1:6" x14ac:dyDescent="0.25">
      <c r="A59" s="37" t="s">
        <v>1345</v>
      </c>
      <c r="B59" s="35">
        <v>1</v>
      </c>
    </row>
    <row r="60" spans="1:6" x14ac:dyDescent="0.25">
      <c r="A60" s="37" t="s">
        <v>1364</v>
      </c>
      <c r="B60" s="35">
        <v>3</v>
      </c>
      <c r="E60" s="152" t="s">
        <v>1624</v>
      </c>
      <c r="F60" s="33">
        <v>1</v>
      </c>
    </row>
    <row r="61" spans="1:6" x14ac:dyDescent="0.25">
      <c r="A61" s="111" t="s">
        <v>293</v>
      </c>
      <c r="B61" s="35"/>
      <c r="E61" s="152" t="s">
        <v>1625</v>
      </c>
      <c r="F61" s="33">
        <v>5</v>
      </c>
    </row>
    <row r="62" spans="1:6" x14ac:dyDescent="0.25">
      <c r="A62" s="111" t="s">
        <v>839</v>
      </c>
      <c r="B62" s="35">
        <v>2</v>
      </c>
      <c r="E62" s="152" t="s">
        <v>1636</v>
      </c>
      <c r="F62" s="33">
        <v>1</v>
      </c>
    </row>
    <row r="63" spans="1:6" x14ac:dyDescent="0.25">
      <c r="A63" s="37" t="s">
        <v>1214</v>
      </c>
      <c r="B63" s="35">
        <v>1</v>
      </c>
      <c r="E63" s="152" t="s">
        <v>1637</v>
      </c>
      <c r="F63" s="33">
        <v>1</v>
      </c>
    </row>
    <row r="64" spans="1:6" x14ac:dyDescent="0.25">
      <c r="A64" s="111" t="s">
        <v>302</v>
      </c>
      <c r="B64" s="35"/>
      <c r="E64" s="152" t="s">
        <v>1638</v>
      </c>
      <c r="F64" s="33">
        <v>1</v>
      </c>
    </row>
    <row r="65" spans="1:6" x14ac:dyDescent="0.25">
      <c r="A65" s="111" t="s">
        <v>303</v>
      </c>
      <c r="B65" s="35">
        <v>10</v>
      </c>
      <c r="E65" s="152" t="s">
        <v>1626</v>
      </c>
      <c r="F65" s="33">
        <v>3</v>
      </c>
    </row>
    <row r="66" spans="1:6" x14ac:dyDescent="0.25">
      <c r="A66" s="37" t="s">
        <v>1218</v>
      </c>
      <c r="B66" s="35">
        <v>1</v>
      </c>
      <c r="E66" s="152" t="s">
        <v>1639</v>
      </c>
      <c r="F66" s="33">
        <v>2</v>
      </c>
    </row>
    <row r="67" spans="1:6" x14ac:dyDescent="0.25">
      <c r="A67" s="37" t="s">
        <v>1500</v>
      </c>
      <c r="B67" s="35">
        <v>3</v>
      </c>
      <c r="E67" s="152" t="s">
        <v>1090</v>
      </c>
      <c r="F67" s="33">
        <v>1</v>
      </c>
    </row>
    <row r="68" spans="1:6" x14ac:dyDescent="0.25">
      <c r="A68" s="111" t="s">
        <v>317</v>
      </c>
      <c r="B68" s="35"/>
      <c r="E68" s="152" t="s">
        <v>1628</v>
      </c>
      <c r="F68" s="33">
        <v>10</v>
      </c>
    </row>
    <row r="69" spans="1:6" x14ac:dyDescent="0.25">
      <c r="A69" s="111" t="s">
        <v>326</v>
      </c>
      <c r="B69" s="35">
        <v>11</v>
      </c>
      <c r="E69" s="152" t="s">
        <v>1091</v>
      </c>
      <c r="F69" s="33">
        <v>1</v>
      </c>
    </row>
    <row r="70" spans="1:6" x14ac:dyDescent="0.25">
      <c r="A70" s="37" t="s">
        <v>1567</v>
      </c>
      <c r="B70" s="35">
        <v>1</v>
      </c>
      <c r="E70" s="152" t="s">
        <v>1629</v>
      </c>
      <c r="F70" s="33">
        <v>3</v>
      </c>
    </row>
    <row r="71" spans="1:6" x14ac:dyDescent="0.25">
      <c r="A71" s="111" t="s">
        <v>607</v>
      </c>
      <c r="B71" s="35"/>
      <c r="E71" s="152" t="s">
        <v>1630</v>
      </c>
      <c r="F71" s="33">
        <v>11</v>
      </c>
    </row>
    <row r="72" spans="1:6" ht="30.75" customHeight="1" x14ac:dyDescent="0.25">
      <c r="A72" s="111" t="s">
        <v>614</v>
      </c>
      <c r="B72" s="35">
        <v>1</v>
      </c>
      <c r="E72" s="152" t="s">
        <v>1092</v>
      </c>
      <c r="F72" s="33">
        <v>1</v>
      </c>
    </row>
    <row r="73" spans="1:6" x14ac:dyDescent="0.25">
      <c r="A73" s="111" t="s">
        <v>663</v>
      </c>
      <c r="B73" s="35">
        <v>1</v>
      </c>
      <c r="E73" s="152" t="s">
        <v>1633</v>
      </c>
      <c r="F73" s="33">
        <v>1</v>
      </c>
    </row>
    <row r="74" spans="1:6" x14ac:dyDescent="0.25">
      <c r="A74" s="37" t="s">
        <v>1212</v>
      </c>
      <c r="B74" s="35">
        <v>1</v>
      </c>
      <c r="E74" s="152" t="s">
        <v>1631</v>
      </c>
      <c r="F74" s="33">
        <v>1</v>
      </c>
    </row>
    <row r="75" spans="1:6" x14ac:dyDescent="0.25">
      <c r="A75" s="111" t="s">
        <v>709</v>
      </c>
      <c r="B75" s="35"/>
      <c r="E75" s="152" t="s">
        <v>1641</v>
      </c>
      <c r="F75" s="33">
        <v>1</v>
      </c>
    </row>
    <row r="76" spans="1:6" x14ac:dyDescent="0.25">
      <c r="A76" s="111" t="s">
        <v>709</v>
      </c>
      <c r="B76" s="35">
        <v>3</v>
      </c>
      <c r="E76" s="152" t="s">
        <v>1093</v>
      </c>
      <c r="F76" s="33">
        <v>3</v>
      </c>
    </row>
    <row r="77" spans="1:6" ht="25.5" x14ac:dyDescent="0.25">
      <c r="A77" s="111" t="s">
        <v>783</v>
      </c>
      <c r="B77" s="35"/>
      <c r="E77" s="152" t="s">
        <v>1095</v>
      </c>
      <c r="F77" s="33">
        <v>2</v>
      </c>
    </row>
    <row r="78" spans="1:6" x14ac:dyDescent="0.25">
      <c r="A78" s="111" t="s">
        <v>783</v>
      </c>
      <c r="B78" s="35">
        <v>2</v>
      </c>
      <c r="E78" s="152" t="s">
        <v>1642</v>
      </c>
      <c r="F78" s="33">
        <v>3</v>
      </c>
    </row>
    <row r="79" spans="1:6" x14ac:dyDescent="0.25">
      <c r="A79" s="111" t="s">
        <v>1558</v>
      </c>
      <c r="B79" s="35"/>
    </row>
    <row r="80" spans="1:6" x14ac:dyDescent="0.25">
      <c r="A80" s="37" t="s">
        <v>1565</v>
      </c>
      <c r="B80" s="35">
        <v>3</v>
      </c>
    </row>
    <row r="81" spans="1:5" x14ac:dyDescent="0.25">
      <c r="A81" s="47" t="s">
        <v>405</v>
      </c>
      <c r="B81" s="35">
        <v>52</v>
      </c>
    </row>
    <row r="82" spans="1:5" x14ac:dyDescent="0.25">
      <c r="A82"/>
      <c r="B82"/>
    </row>
    <row r="83" spans="1:5" x14ac:dyDescent="0.25">
      <c r="A83"/>
      <c r="B83"/>
    </row>
    <row r="84" spans="1:5" x14ac:dyDescent="0.25">
      <c r="A84"/>
      <c r="B84"/>
    </row>
    <row r="85" spans="1:5" x14ac:dyDescent="0.25">
      <c r="A85"/>
      <c r="B85"/>
    </row>
    <row r="86" spans="1:5" x14ac:dyDescent="0.25">
      <c r="A86"/>
      <c r="B86"/>
    </row>
    <row r="87" spans="1:5" x14ac:dyDescent="0.25">
      <c r="A87"/>
      <c r="B87"/>
    </row>
    <row r="88" spans="1:5" x14ac:dyDescent="0.25">
      <c r="A88" s="47"/>
      <c r="B88" s="35"/>
    </row>
    <row r="89" spans="1:5" ht="54.75" customHeight="1" x14ac:dyDescent="0.3">
      <c r="A89" s="106" t="s">
        <v>1572</v>
      </c>
    </row>
    <row r="90" spans="1:5" x14ac:dyDescent="0.25">
      <c r="A90" s="34" t="s">
        <v>14</v>
      </c>
      <c r="B90" t="s">
        <v>1595</v>
      </c>
    </row>
    <row r="91" spans="1:5" x14ac:dyDescent="0.25">
      <c r="A91" s="34" t="s">
        <v>7</v>
      </c>
      <c r="B91" t="s">
        <v>409</v>
      </c>
      <c r="D91" s="152" t="s">
        <v>1624</v>
      </c>
      <c r="E91" s="33">
        <v>2</v>
      </c>
    </row>
    <row r="92" spans="1:5" x14ac:dyDescent="0.25">
      <c r="D92" s="95"/>
    </row>
    <row r="93" spans="1:5" ht="39" x14ac:dyDescent="0.25">
      <c r="A93" s="52" t="s">
        <v>406</v>
      </c>
      <c r="B93" s="49" t="s">
        <v>1635</v>
      </c>
      <c r="D93" s="95"/>
    </row>
    <row r="94" spans="1:5" x14ac:dyDescent="0.25">
      <c r="A94" s="47" t="s">
        <v>277</v>
      </c>
      <c r="B94" s="35"/>
    </row>
    <row r="95" spans="1:5" ht="26.25" x14ac:dyDescent="0.25">
      <c r="A95" s="47" t="s">
        <v>278</v>
      </c>
      <c r="B95" s="35">
        <v>2</v>
      </c>
      <c r="D95" s="101"/>
    </row>
    <row r="96" spans="1:5" x14ac:dyDescent="0.25">
      <c r="A96" s="47" t="s">
        <v>405</v>
      </c>
      <c r="B96" s="35">
        <v>2</v>
      </c>
      <c r="D96" s="101"/>
    </row>
    <row r="97" spans="1:38" x14ac:dyDescent="0.25">
      <c r="A97"/>
      <c r="B97"/>
      <c r="D97" s="101"/>
    </row>
    <row r="98" spans="1:38" x14ac:dyDescent="0.25">
      <c r="A98"/>
      <c r="B98"/>
      <c r="D98" s="112"/>
    </row>
    <row r="99" spans="1:38" x14ac:dyDescent="0.25">
      <c r="A99"/>
      <c r="B99"/>
    </row>
    <row r="100" spans="1:38" x14ac:dyDescent="0.25">
      <c r="A100"/>
      <c r="B100"/>
      <c r="D100" s="103"/>
    </row>
    <row r="101" spans="1:38" x14ac:dyDescent="0.25">
      <c r="A101"/>
      <c r="B101"/>
    </row>
    <row r="102" spans="1:38" x14ac:dyDescent="0.25">
      <c r="A102" s="47"/>
      <c r="B102" s="35"/>
    </row>
    <row r="103" spans="1:38" x14ac:dyDescent="0.25">
      <c r="A103" s="47"/>
      <c r="B103" s="35"/>
    </row>
    <row r="104" spans="1:38" ht="37.5" customHeight="1" x14ac:dyDescent="0.3">
      <c r="A104" s="106" t="s">
        <v>1643</v>
      </c>
    </row>
    <row r="105" spans="1:38" x14ac:dyDescent="0.25">
      <c r="A105" s="52" t="s">
        <v>14</v>
      </c>
      <c r="B105" t="s">
        <v>409</v>
      </c>
    </row>
    <row r="107" spans="1:38" x14ac:dyDescent="0.25">
      <c r="A107" s="52" t="s">
        <v>402</v>
      </c>
      <c r="B107" s="34" t="s">
        <v>403</v>
      </c>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row>
    <row r="108" spans="1:38" x14ac:dyDescent="0.25">
      <c r="A108" s="52" t="s">
        <v>404</v>
      </c>
      <c r="B108" s="38">
        <v>44195</v>
      </c>
      <c r="C108" s="38">
        <v>44211</v>
      </c>
      <c r="D108" s="38">
        <v>44226</v>
      </c>
      <c r="E108" s="38">
        <v>44227</v>
      </c>
      <c r="F108" s="38">
        <v>44242</v>
      </c>
      <c r="G108" s="38">
        <v>44253</v>
      </c>
      <c r="H108" s="38">
        <v>44255</v>
      </c>
      <c r="I108" s="38">
        <v>44270</v>
      </c>
      <c r="J108" s="38">
        <v>44285</v>
      </c>
      <c r="K108" s="38">
        <v>44286</v>
      </c>
      <c r="L108" s="38">
        <v>44316</v>
      </c>
      <c r="M108" s="38">
        <v>44347</v>
      </c>
      <c r="N108" s="38">
        <v>44354</v>
      </c>
      <c r="O108" s="38">
        <v>44377</v>
      </c>
      <c r="P108" s="38">
        <v>44407</v>
      </c>
      <c r="Q108" s="38">
        <v>44439</v>
      </c>
      <c r="R108" s="38" t="s">
        <v>405</v>
      </c>
      <c r="S108"/>
      <c r="T108"/>
      <c r="U108"/>
      <c r="V108"/>
      <c r="W108"/>
      <c r="X108"/>
      <c r="Y108"/>
      <c r="Z108"/>
      <c r="AA108"/>
      <c r="AB108"/>
      <c r="AC108"/>
      <c r="AD108"/>
      <c r="AE108"/>
      <c r="AF108"/>
      <c r="AG108"/>
      <c r="AH108"/>
      <c r="AI108"/>
      <c r="AJ108"/>
      <c r="AK108"/>
      <c r="AL108"/>
    </row>
    <row r="109" spans="1:38" x14ac:dyDescent="0.25">
      <c r="A109" s="47" t="s">
        <v>277</v>
      </c>
      <c r="B109" s="62">
        <v>2</v>
      </c>
      <c r="C109" s="97">
        <v>1</v>
      </c>
      <c r="D109" s="97"/>
      <c r="E109" s="97">
        <v>2</v>
      </c>
      <c r="F109" s="100"/>
      <c r="G109" s="100"/>
      <c r="H109" s="100">
        <v>1</v>
      </c>
      <c r="I109" s="100"/>
      <c r="J109" s="100"/>
      <c r="K109" s="100">
        <v>2</v>
      </c>
      <c r="L109" s="100"/>
      <c r="M109" s="100"/>
      <c r="N109" s="100">
        <v>1</v>
      </c>
      <c r="O109" s="100">
        <v>4</v>
      </c>
      <c r="P109" s="100"/>
      <c r="Q109" s="100">
        <v>1</v>
      </c>
      <c r="R109" s="100">
        <v>14</v>
      </c>
      <c r="S109"/>
      <c r="T109"/>
      <c r="U109"/>
      <c r="V109"/>
      <c r="W109"/>
      <c r="X109"/>
      <c r="Y109"/>
      <c r="Z109"/>
      <c r="AA109"/>
      <c r="AB109"/>
      <c r="AC109"/>
      <c r="AD109"/>
      <c r="AE109"/>
      <c r="AF109"/>
      <c r="AG109"/>
      <c r="AH109"/>
      <c r="AI109"/>
      <c r="AJ109"/>
      <c r="AK109"/>
      <c r="AL109"/>
    </row>
    <row r="110" spans="1:38" x14ac:dyDescent="0.25">
      <c r="A110" s="47" t="s">
        <v>293</v>
      </c>
      <c r="B110" s="62"/>
      <c r="C110" s="97"/>
      <c r="D110" s="97"/>
      <c r="E110" s="97"/>
      <c r="F110" s="100"/>
      <c r="G110" s="100">
        <v>1</v>
      </c>
      <c r="H110" s="100"/>
      <c r="I110" s="100"/>
      <c r="J110" s="100"/>
      <c r="K110" s="100"/>
      <c r="L110" s="100"/>
      <c r="M110" s="100">
        <v>1</v>
      </c>
      <c r="N110" s="100"/>
      <c r="O110" s="100">
        <v>1</v>
      </c>
      <c r="P110" s="100"/>
      <c r="Q110" s="100"/>
      <c r="R110" s="100">
        <v>3</v>
      </c>
      <c r="S110"/>
      <c r="T110"/>
      <c r="U110"/>
      <c r="V110"/>
      <c r="W110"/>
      <c r="X110"/>
      <c r="Y110"/>
      <c r="Z110"/>
      <c r="AA110"/>
      <c r="AB110"/>
      <c r="AC110"/>
      <c r="AD110"/>
      <c r="AE110"/>
      <c r="AF110"/>
      <c r="AG110"/>
      <c r="AH110"/>
      <c r="AI110"/>
      <c r="AJ110"/>
      <c r="AK110"/>
      <c r="AL110"/>
    </row>
    <row r="111" spans="1:38" x14ac:dyDescent="0.25">
      <c r="A111" s="47" t="s">
        <v>302</v>
      </c>
      <c r="B111" s="62"/>
      <c r="C111" s="97"/>
      <c r="D111" s="97"/>
      <c r="E111" s="97"/>
      <c r="F111" s="100"/>
      <c r="G111" s="100"/>
      <c r="H111" s="100">
        <v>1</v>
      </c>
      <c r="I111" s="100"/>
      <c r="J111" s="100">
        <v>1</v>
      </c>
      <c r="K111" s="100">
        <v>4</v>
      </c>
      <c r="L111" s="100"/>
      <c r="M111" s="100"/>
      <c r="N111" s="100"/>
      <c r="O111" s="100">
        <v>6</v>
      </c>
      <c r="P111" s="100">
        <v>2</v>
      </c>
      <c r="Q111" s="100"/>
      <c r="R111" s="100">
        <v>14</v>
      </c>
      <c r="S111"/>
      <c r="T111"/>
      <c r="U111"/>
      <c r="V111"/>
      <c r="W111"/>
      <c r="X111"/>
      <c r="Y111"/>
      <c r="Z111"/>
      <c r="AA111"/>
      <c r="AB111"/>
      <c r="AC111"/>
      <c r="AD111"/>
      <c r="AE111"/>
      <c r="AF111"/>
      <c r="AG111"/>
      <c r="AH111"/>
      <c r="AI111"/>
      <c r="AJ111"/>
      <c r="AK111"/>
      <c r="AL111"/>
    </row>
    <row r="112" spans="1:38" x14ac:dyDescent="0.25">
      <c r="A112" s="47" t="s">
        <v>317</v>
      </c>
      <c r="B112" s="62"/>
      <c r="C112" s="97"/>
      <c r="D112" s="97">
        <v>1</v>
      </c>
      <c r="E112" s="97"/>
      <c r="F112" s="100"/>
      <c r="G112" s="100"/>
      <c r="H112" s="100">
        <v>1</v>
      </c>
      <c r="I112" s="100">
        <v>1</v>
      </c>
      <c r="J112" s="100">
        <v>1</v>
      </c>
      <c r="K112" s="100">
        <v>1</v>
      </c>
      <c r="L112" s="100">
        <v>1</v>
      </c>
      <c r="M112" s="100"/>
      <c r="N112" s="100"/>
      <c r="O112" s="100">
        <v>6</v>
      </c>
      <c r="P112" s="100"/>
      <c r="Q112" s="100"/>
      <c r="R112" s="100">
        <v>12</v>
      </c>
      <c r="S112"/>
      <c r="T112"/>
      <c r="U112"/>
      <c r="V112"/>
      <c r="W112"/>
      <c r="X112"/>
      <c r="Y112"/>
      <c r="Z112"/>
      <c r="AA112"/>
      <c r="AB112"/>
      <c r="AC112"/>
      <c r="AD112"/>
      <c r="AE112"/>
      <c r="AF112"/>
      <c r="AG112"/>
      <c r="AH112"/>
      <c r="AI112"/>
      <c r="AJ112"/>
      <c r="AK112"/>
      <c r="AL112"/>
    </row>
    <row r="113" spans="1:38" x14ac:dyDescent="0.25">
      <c r="A113" s="47" t="s">
        <v>607</v>
      </c>
      <c r="B113" s="62"/>
      <c r="C113" s="97"/>
      <c r="D113" s="97"/>
      <c r="E113" s="97">
        <v>2</v>
      </c>
      <c r="F113" s="100"/>
      <c r="G113" s="100"/>
      <c r="H113" s="100"/>
      <c r="I113" s="100"/>
      <c r="J113" s="100"/>
      <c r="K113" s="100"/>
      <c r="L113" s="100"/>
      <c r="M113" s="100"/>
      <c r="N113" s="100"/>
      <c r="O113" s="100">
        <v>1</v>
      </c>
      <c r="P113" s="100"/>
      <c r="Q113" s="100"/>
      <c r="R113" s="100">
        <v>3</v>
      </c>
      <c r="S113"/>
      <c r="T113"/>
      <c r="U113"/>
      <c r="V113"/>
      <c r="W113"/>
      <c r="X113"/>
      <c r="Y113"/>
      <c r="Z113"/>
      <c r="AA113"/>
      <c r="AB113"/>
      <c r="AC113"/>
      <c r="AD113"/>
      <c r="AE113"/>
      <c r="AF113"/>
      <c r="AG113"/>
      <c r="AH113"/>
      <c r="AI113"/>
      <c r="AJ113"/>
      <c r="AK113"/>
      <c r="AL113"/>
    </row>
    <row r="114" spans="1:38" x14ac:dyDescent="0.25">
      <c r="A114" s="47" t="s">
        <v>709</v>
      </c>
      <c r="B114" s="62"/>
      <c r="C114" s="97"/>
      <c r="D114" s="97"/>
      <c r="E114" s="97"/>
      <c r="F114" s="100">
        <v>3</v>
      </c>
      <c r="G114" s="100"/>
      <c r="H114" s="100"/>
      <c r="I114" s="100"/>
      <c r="J114" s="100"/>
      <c r="K114" s="100"/>
      <c r="L114" s="100"/>
      <c r="M114" s="100"/>
      <c r="N114" s="100"/>
      <c r="O114" s="100"/>
      <c r="P114" s="100"/>
      <c r="Q114" s="100"/>
      <c r="R114" s="100">
        <v>3</v>
      </c>
      <c r="S114"/>
      <c r="T114"/>
      <c r="U114"/>
      <c r="V114"/>
      <c r="W114"/>
      <c r="X114"/>
      <c r="Y114"/>
      <c r="Z114"/>
      <c r="AA114"/>
      <c r="AB114"/>
      <c r="AC114"/>
      <c r="AD114"/>
      <c r="AE114"/>
      <c r="AF114"/>
      <c r="AG114"/>
      <c r="AH114"/>
      <c r="AI114"/>
      <c r="AJ114"/>
      <c r="AK114"/>
      <c r="AL114"/>
    </row>
    <row r="115" spans="1:38" ht="17.25" customHeight="1" x14ac:dyDescent="0.25">
      <c r="A115" s="47" t="s">
        <v>783</v>
      </c>
      <c r="B115" s="62"/>
      <c r="C115" s="97"/>
      <c r="D115" s="97"/>
      <c r="E115" s="97"/>
      <c r="F115" s="100"/>
      <c r="G115" s="100"/>
      <c r="H115" s="100"/>
      <c r="I115" s="100"/>
      <c r="J115" s="100"/>
      <c r="K115" s="100"/>
      <c r="L115" s="100">
        <v>1</v>
      </c>
      <c r="M115" s="100"/>
      <c r="N115" s="100"/>
      <c r="O115" s="100">
        <v>1</v>
      </c>
      <c r="P115" s="100"/>
      <c r="Q115" s="100"/>
      <c r="R115" s="100">
        <v>2</v>
      </c>
      <c r="S115"/>
      <c r="T115"/>
      <c r="U115"/>
      <c r="V115"/>
      <c r="W115"/>
      <c r="X115"/>
      <c r="Y115"/>
      <c r="Z115"/>
      <c r="AA115"/>
      <c r="AB115"/>
      <c r="AC115"/>
      <c r="AD115"/>
      <c r="AE115"/>
      <c r="AF115"/>
      <c r="AG115"/>
      <c r="AH115"/>
      <c r="AI115"/>
      <c r="AJ115"/>
      <c r="AK115"/>
      <c r="AL115"/>
    </row>
    <row r="116" spans="1:38" ht="26.25" x14ac:dyDescent="0.25">
      <c r="A116" s="47" t="s">
        <v>1558</v>
      </c>
      <c r="B116" s="62"/>
      <c r="C116" s="97"/>
      <c r="D116" s="97"/>
      <c r="E116" s="97"/>
      <c r="F116" s="100"/>
      <c r="G116" s="100"/>
      <c r="H116" s="100"/>
      <c r="I116" s="100"/>
      <c r="J116" s="100">
        <v>1</v>
      </c>
      <c r="K116" s="100"/>
      <c r="L116" s="100"/>
      <c r="M116" s="100"/>
      <c r="N116" s="100"/>
      <c r="O116" s="100">
        <v>2</v>
      </c>
      <c r="P116" s="100"/>
      <c r="Q116" s="100"/>
      <c r="R116" s="100">
        <v>3</v>
      </c>
      <c r="S116"/>
      <c r="T116"/>
      <c r="U116"/>
      <c r="V116"/>
      <c r="W116"/>
      <c r="X116"/>
      <c r="Y116"/>
      <c r="Z116"/>
      <c r="AA116"/>
      <c r="AB116"/>
      <c r="AC116"/>
      <c r="AD116"/>
      <c r="AE116"/>
      <c r="AF116"/>
      <c r="AG116"/>
      <c r="AH116"/>
      <c r="AI116"/>
      <c r="AJ116"/>
      <c r="AK116"/>
      <c r="AL116"/>
    </row>
    <row r="117" spans="1:38" x14ac:dyDescent="0.25">
      <c r="A117" s="47" t="s">
        <v>405</v>
      </c>
      <c r="B117" s="35">
        <v>2</v>
      </c>
      <c r="C117" s="35">
        <v>1</v>
      </c>
      <c r="D117" s="35">
        <v>1</v>
      </c>
      <c r="E117" s="35">
        <v>4</v>
      </c>
      <c r="F117" s="35">
        <v>3</v>
      </c>
      <c r="G117" s="35">
        <v>1</v>
      </c>
      <c r="H117" s="35">
        <v>3</v>
      </c>
      <c r="I117" s="35">
        <v>1</v>
      </c>
      <c r="J117" s="35">
        <v>3</v>
      </c>
      <c r="K117" s="35">
        <v>7</v>
      </c>
      <c r="L117" s="35">
        <v>2</v>
      </c>
      <c r="M117" s="35">
        <v>1</v>
      </c>
      <c r="N117" s="35">
        <v>1</v>
      </c>
      <c r="O117" s="35">
        <v>21</v>
      </c>
      <c r="P117" s="35">
        <v>2</v>
      </c>
      <c r="Q117" s="35">
        <v>1</v>
      </c>
      <c r="R117" s="35">
        <v>54</v>
      </c>
      <c r="S117"/>
      <c r="T117"/>
      <c r="U117"/>
      <c r="V117"/>
      <c r="W117"/>
      <c r="X117"/>
      <c r="Y117"/>
      <c r="Z117"/>
      <c r="AA117"/>
      <c r="AB117"/>
      <c r="AC117"/>
      <c r="AD117"/>
      <c r="AE117"/>
      <c r="AF117"/>
      <c r="AG117"/>
      <c r="AH117"/>
      <c r="AI117"/>
      <c r="AJ117"/>
      <c r="AK117"/>
      <c r="AL117"/>
    </row>
    <row r="118" spans="1:38" x14ac:dyDescent="0.25">
      <c r="A118"/>
      <c r="B118"/>
      <c r="C118"/>
      <c r="D118"/>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row>
    <row r="119" spans="1:38" x14ac:dyDescent="0.25">
      <c r="A119"/>
      <c r="B119"/>
      <c r="C119"/>
      <c r="D119"/>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row>
    <row r="120" spans="1:38" x14ac:dyDescent="0.25">
      <c r="A120"/>
      <c r="B120"/>
      <c r="C120"/>
      <c r="D120"/>
      <c r="E120"/>
      <c r="F120"/>
      <c r="G120"/>
      <c r="H120"/>
      <c r="I120"/>
      <c r="J120"/>
      <c r="K120"/>
      <c r="L120"/>
      <c r="M120"/>
      <c r="N120"/>
      <c r="O120"/>
      <c r="P120"/>
      <c r="Q120"/>
      <c r="R120"/>
      <c r="S120"/>
      <c r="T120"/>
      <c r="U120"/>
      <c r="V120"/>
      <c r="W120"/>
      <c r="X120"/>
      <c r="Y120"/>
      <c r="Z120" s="35"/>
      <c r="AA120"/>
      <c r="AB120"/>
      <c r="AC120"/>
      <c r="AD120"/>
      <c r="AE120"/>
      <c r="AF120"/>
      <c r="AG120"/>
      <c r="AH120"/>
      <c r="AI120"/>
      <c r="AJ120"/>
      <c r="AK120"/>
      <c r="AL120"/>
    </row>
    <row r="121" spans="1:38" x14ac:dyDescent="0.25">
      <c r="A121" s="49"/>
      <c r="B121"/>
      <c r="C121"/>
      <c r="D121"/>
      <c r="E121"/>
      <c r="F121"/>
      <c r="G121"/>
      <c r="H121"/>
      <c r="I121"/>
      <c r="J121"/>
      <c r="K121"/>
      <c r="L121"/>
      <c r="M121"/>
      <c r="N121"/>
      <c r="O121"/>
      <c r="P121"/>
      <c r="Q121"/>
      <c r="R121"/>
      <c r="S121"/>
      <c r="T121"/>
      <c r="U121"/>
      <c r="V121"/>
      <c r="W121"/>
      <c r="X121"/>
      <c r="Y121"/>
      <c r="Z121"/>
      <c r="AA121"/>
      <c r="AB121"/>
      <c r="AC121"/>
      <c r="AD121"/>
    </row>
    <row r="122" spans="1:38" ht="15.75" x14ac:dyDescent="0.25">
      <c r="A122" s="108" t="s">
        <v>1086</v>
      </c>
      <c r="B122" s="35"/>
      <c r="C122" s="35"/>
      <c r="D122" s="35"/>
      <c r="E122" s="35"/>
      <c r="F122" s="35"/>
      <c r="G122" s="35"/>
      <c r="H122" s="35"/>
      <c r="I122" s="35"/>
      <c r="J122" s="35"/>
      <c r="K122" s="35"/>
      <c r="L122" s="35"/>
      <c r="M122" s="35"/>
      <c r="N122" s="35"/>
      <c r="O122" s="35"/>
      <c r="P122" s="35"/>
      <c r="Q122" s="35"/>
      <c r="R122" s="35"/>
      <c r="S122" s="35"/>
      <c r="T122" s="35"/>
      <c r="U122" s="35"/>
      <c r="V122" s="35"/>
      <c r="W122"/>
    </row>
    <row r="123" spans="1:38" ht="17.25" customHeight="1" x14ac:dyDescent="0.25">
      <c r="A123" s="109" t="s">
        <v>1087</v>
      </c>
      <c r="B123" s="35"/>
      <c r="C123" s="35"/>
      <c r="D123" s="35"/>
      <c r="E123" s="35"/>
      <c r="F123" s="35"/>
      <c r="G123" s="35"/>
      <c r="H123" s="35"/>
      <c r="I123" s="35"/>
      <c r="J123" s="35"/>
      <c r="K123" s="35"/>
      <c r="L123" s="35"/>
      <c r="M123" s="35"/>
      <c r="N123" s="35"/>
      <c r="O123" s="35"/>
      <c r="P123" s="35"/>
      <c r="Q123" s="35"/>
      <c r="R123" s="35"/>
      <c r="S123" s="35"/>
      <c r="T123" s="35"/>
      <c r="U123" s="35"/>
      <c r="V123" s="35"/>
      <c r="W123"/>
    </row>
    <row r="124" spans="1:38" ht="15.75" x14ac:dyDescent="0.25">
      <c r="A124" s="110" t="s">
        <v>1088</v>
      </c>
      <c r="B124" s="35"/>
      <c r="C124" s="35"/>
      <c r="D124" s="35"/>
      <c r="E124" s="35"/>
      <c r="F124" s="35"/>
      <c r="G124" s="35"/>
      <c r="H124" s="35"/>
      <c r="I124" s="35"/>
      <c r="J124" s="35"/>
      <c r="K124" s="35"/>
      <c r="L124" s="35"/>
      <c r="M124" s="35"/>
      <c r="N124" s="35"/>
      <c r="O124" s="35"/>
      <c r="P124" s="35"/>
      <c r="Q124" s="35"/>
      <c r="R124" s="35"/>
      <c r="S124" s="35"/>
      <c r="T124" s="35"/>
      <c r="U124" s="35"/>
      <c r="V124" s="35"/>
      <c r="W124"/>
    </row>
    <row r="127" spans="1:38" ht="56.25" x14ac:dyDescent="0.3">
      <c r="A127" s="106" t="s">
        <v>1644</v>
      </c>
      <c r="B127"/>
    </row>
    <row r="128" spans="1:38" ht="15" customHeight="1" x14ac:dyDescent="0.25">
      <c r="A128" s="52" t="s">
        <v>14</v>
      </c>
      <c r="B128" t="s">
        <v>409</v>
      </c>
    </row>
    <row r="130" spans="1:3" x14ac:dyDescent="0.25">
      <c r="A130" s="52" t="s">
        <v>436</v>
      </c>
      <c r="B130" t="s">
        <v>437</v>
      </c>
      <c r="C130"/>
    </row>
    <row r="131" spans="1:3" x14ac:dyDescent="0.25">
      <c r="A131" s="111" t="s">
        <v>229</v>
      </c>
      <c r="B131" s="35">
        <v>1</v>
      </c>
      <c r="C131"/>
    </row>
    <row r="132" spans="1:3" x14ac:dyDescent="0.25">
      <c r="A132" s="111" t="s">
        <v>427</v>
      </c>
      <c r="B132" s="35">
        <v>1</v>
      </c>
      <c r="C132"/>
    </row>
    <row r="133" spans="1:3" x14ac:dyDescent="0.25">
      <c r="A133" s="47" t="s">
        <v>1564</v>
      </c>
      <c r="B133" s="35">
        <v>13</v>
      </c>
      <c r="C133"/>
    </row>
    <row r="134" spans="1:3" x14ac:dyDescent="0.25">
      <c r="A134" s="47" t="s">
        <v>1344</v>
      </c>
      <c r="B134" s="35">
        <v>3</v>
      </c>
      <c r="C134"/>
    </row>
    <row r="135" spans="1:3" x14ac:dyDescent="0.25">
      <c r="A135" s="47" t="s">
        <v>1303</v>
      </c>
      <c r="B135" s="35">
        <v>3</v>
      </c>
      <c r="C135"/>
    </row>
    <row r="136" spans="1:3" x14ac:dyDescent="0.25">
      <c r="A136" s="111" t="s">
        <v>87</v>
      </c>
      <c r="B136" s="35">
        <v>1</v>
      </c>
      <c r="C136"/>
    </row>
    <row r="137" spans="1:3" x14ac:dyDescent="0.25">
      <c r="A137" s="111" t="s">
        <v>1120</v>
      </c>
      <c r="B137" s="35">
        <v>2</v>
      </c>
      <c r="C137"/>
    </row>
    <row r="138" spans="1:3" ht="15.75" customHeight="1" x14ac:dyDescent="0.25">
      <c r="A138" s="111" t="s">
        <v>726</v>
      </c>
      <c r="B138" s="35">
        <v>4</v>
      </c>
      <c r="C138"/>
    </row>
    <row r="139" spans="1:3" x14ac:dyDescent="0.25">
      <c r="A139" s="47" t="s">
        <v>1563</v>
      </c>
      <c r="B139" s="35">
        <v>10</v>
      </c>
      <c r="C139"/>
    </row>
    <row r="140" spans="1:3" x14ac:dyDescent="0.25">
      <c r="A140" s="47" t="s">
        <v>1357</v>
      </c>
      <c r="B140" s="35">
        <v>1</v>
      </c>
      <c r="C140"/>
    </row>
    <row r="141" spans="1:3" x14ac:dyDescent="0.25">
      <c r="A141" s="111" t="s">
        <v>662</v>
      </c>
      <c r="B141" s="35">
        <v>1</v>
      </c>
      <c r="C141"/>
    </row>
    <row r="142" spans="1:3" ht="28.5" customHeight="1" x14ac:dyDescent="0.25">
      <c r="A142" s="111" t="s">
        <v>177</v>
      </c>
      <c r="B142" s="35">
        <v>1</v>
      </c>
      <c r="C142"/>
    </row>
    <row r="143" spans="1:3" ht="15" customHeight="1" x14ac:dyDescent="0.25">
      <c r="A143" s="111" t="s">
        <v>835</v>
      </c>
      <c r="B143" s="35">
        <v>3</v>
      </c>
      <c r="C143"/>
    </row>
    <row r="144" spans="1:3" ht="15" customHeight="1" x14ac:dyDescent="0.25">
      <c r="A144" s="47" t="s">
        <v>1499</v>
      </c>
      <c r="B144" s="35">
        <v>1</v>
      </c>
      <c r="C144"/>
    </row>
    <row r="145" spans="1:3" x14ac:dyDescent="0.25">
      <c r="A145" s="47" t="s">
        <v>1497</v>
      </c>
      <c r="B145" s="35">
        <v>3</v>
      </c>
      <c r="C145"/>
    </row>
    <row r="146" spans="1:3" ht="25.5" x14ac:dyDescent="0.25">
      <c r="A146" s="111" t="s">
        <v>1083</v>
      </c>
      <c r="B146" s="35">
        <v>2</v>
      </c>
      <c r="C146"/>
    </row>
    <row r="147" spans="1:3" x14ac:dyDescent="0.25">
      <c r="A147" s="47" t="s">
        <v>1414</v>
      </c>
      <c r="B147" s="35">
        <v>2</v>
      </c>
      <c r="C147"/>
    </row>
    <row r="148" spans="1:3" x14ac:dyDescent="0.25">
      <c r="A148" s="111" t="s">
        <v>1082</v>
      </c>
      <c r="B148" s="35">
        <v>1</v>
      </c>
    </row>
    <row r="149" spans="1:3" x14ac:dyDescent="0.25">
      <c r="A149" s="111" t="s">
        <v>171</v>
      </c>
      <c r="B149" s="35">
        <v>1</v>
      </c>
    </row>
    <row r="150" spans="1:3" x14ac:dyDescent="0.25">
      <c r="A150" s="47" t="s">
        <v>405</v>
      </c>
      <c r="B150" s="35">
        <v>54</v>
      </c>
    </row>
    <row r="151" spans="1:3" x14ac:dyDescent="0.25">
      <c r="A151"/>
      <c r="B151"/>
    </row>
    <row r="152" spans="1:3" x14ac:dyDescent="0.25">
      <c r="A152"/>
      <c r="B152"/>
    </row>
    <row r="153" spans="1:3" x14ac:dyDescent="0.25">
      <c r="A153"/>
      <c r="B153"/>
    </row>
    <row r="154" spans="1:3" x14ac:dyDescent="0.25">
      <c r="A154"/>
      <c r="B154"/>
    </row>
    <row r="155" spans="1:3" x14ac:dyDescent="0.25">
      <c r="A155"/>
      <c r="B155"/>
    </row>
    <row r="156" spans="1:3" x14ac:dyDescent="0.25">
      <c r="A156"/>
      <c r="B156"/>
    </row>
    <row r="157" spans="1:3" x14ac:dyDescent="0.25">
      <c r="A157" s="49"/>
      <c r="B157"/>
    </row>
  </sheetData>
  <mergeCells count="1">
    <mergeCell ref="A1:D1"/>
  </mergeCells>
  <pageMargins left="0.7" right="0.7" top="0.75" bottom="0.75" header="0.3" footer="0.3"/>
  <pageSetup orientation="portrait" r:id="rId7"/>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499984740745262"/>
  </sheetPr>
  <dimension ref="A1:Y92"/>
  <sheetViews>
    <sheetView showGridLines="0" zoomScaleNormal="100" workbookViewId="0">
      <selection activeCell="Q13" sqref="Q13"/>
    </sheetView>
  </sheetViews>
  <sheetFormatPr baseColWidth="10" defaultRowHeight="20.25" customHeight="1" x14ac:dyDescent="0.2"/>
  <cols>
    <col min="1" max="1" width="11.7109375" style="1" customWidth="1"/>
    <col min="2" max="2" width="5" style="1" customWidth="1"/>
    <col min="3" max="3" width="8" style="1" customWidth="1"/>
    <col min="4" max="4" width="16.42578125" style="1" customWidth="1"/>
    <col min="5" max="5" width="27.85546875" style="2" customWidth="1"/>
    <col min="6" max="6" width="15.7109375" style="2" customWidth="1"/>
    <col min="7" max="8" width="23.42578125" style="3" customWidth="1"/>
    <col min="9" max="9" width="21.140625" style="3" customWidth="1"/>
    <col min="10" max="10" width="24.5703125" style="3" customWidth="1"/>
    <col min="11" max="11" width="22.140625" style="3" customWidth="1"/>
    <col min="12" max="12" width="26.7109375" style="3" customWidth="1"/>
    <col min="13" max="14" width="28.7109375" style="3" customWidth="1"/>
    <col min="15" max="15" width="22.7109375" style="3" customWidth="1"/>
    <col min="16" max="16" width="27.7109375" style="5" customWidth="1"/>
    <col min="17" max="18" width="11" style="58" customWidth="1"/>
    <col min="19" max="19" width="12.28515625" style="59" customWidth="1"/>
    <col min="20" max="20" width="12.28515625" style="6" customWidth="1"/>
    <col min="21" max="21" width="30.85546875" style="6" customWidth="1"/>
    <col min="22" max="22" width="18" style="3" customWidth="1"/>
    <col min="23" max="23" width="11.42578125" style="3"/>
    <col min="24" max="24" width="11.42578125" style="3" customWidth="1"/>
    <col min="25" max="16384" width="11.42578125" style="3"/>
  </cols>
  <sheetData>
    <row r="1" spans="1:25" s="4" customFormat="1" ht="18.75" customHeight="1" x14ac:dyDescent="0.2">
      <c r="A1" s="116"/>
      <c r="B1" s="116"/>
      <c r="C1" s="116"/>
      <c r="D1" s="116"/>
      <c r="E1" s="116"/>
      <c r="F1" s="118" t="s">
        <v>23</v>
      </c>
      <c r="G1" s="119"/>
      <c r="H1" s="119"/>
      <c r="I1" s="119"/>
      <c r="J1" s="119"/>
      <c r="K1" s="119"/>
      <c r="L1" s="119"/>
      <c r="M1" s="119"/>
      <c r="N1" s="119"/>
      <c r="O1" s="119"/>
      <c r="P1" s="119"/>
      <c r="Q1" s="119"/>
      <c r="R1" s="119"/>
      <c r="S1" s="119"/>
      <c r="T1" s="119"/>
      <c r="U1" s="119"/>
      <c r="V1" s="120"/>
    </row>
    <row r="2" spans="1:25" s="4" customFormat="1" ht="18.75" customHeight="1" x14ac:dyDescent="0.2">
      <c r="A2" s="116"/>
      <c r="B2" s="116"/>
      <c r="C2" s="116"/>
      <c r="D2" s="116"/>
      <c r="E2" s="116"/>
      <c r="F2" s="121" t="s">
        <v>16</v>
      </c>
      <c r="G2" s="119"/>
      <c r="H2" s="119"/>
      <c r="I2" s="119"/>
      <c r="J2" s="119"/>
      <c r="K2" s="119"/>
      <c r="L2" s="119"/>
      <c r="M2" s="119"/>
      <c r="N2" s="119"/>
      <c r="O2" s="119"/>
      <c r="P2" s="119"/>
      <c r="Q2" s="119"/>
      <c r="R2" s="119"/>
      <c r="S2" s="119"/>
      <c r="T2" s="119"/>
      <c r="U2" s="119"/>
      <c r="V2" s="120"/>
    </row>
    <row r="3" spans="1:25" s="4" customFormat="1" ht="18.75" customHeight="1" x14ac:dyDescent="0.2">
      <c r="A3" s="116"/>
      <c r="B3" s="116"/>
      <c r="C3" s="116"/>
      <c r="D3" s="116"/>
      <c r="E3" s="116"/>
      <c r="F3" s="121" t="s">
        <v>21</v>
      </c>
      <c r="G3" s="119"/>
      <c r="H3" s="119"/>
      <c r="I3" s="119"/>
      <c r="J3" s="119"/>
      <c r="K3" s="119"/>
      <c r="L3" s="119"/>
      <c r="M3" s="119"/>
      <c r="N3" s="119"/>
      <c r="O3" s="119"/>
      <c r="P3" s="119"/>
      <c r="Q3" s="119"/>
      <c r="R3" s="119"/>
      <c r="S3" s="119"/>
      <c r="T3" s="119"/>
      <c r="U3" s="119"/>
      <c r="V3" s="120"/>
    </row>
    <row r="4" spans="1:25" s="4" customFormat="1" ht="30" customHeight="1" x14ac:dyDescent="0.2">
      <c r="A4" s="116"/>
      <c r="B4" s="116"/>
      <c r="C4" s="116"/>
      <c r="D4" s="116"/>
      <c r="E4" s="116"/>
      <c r="F4" s="117" t="s">
        <v>22</v>
      </c>
      <c r="G4" s="117"/>
      <c r="H4" s="117"/>
      <c r="I4" s="117"/>
      <c r="J4" s="117"/>
      <c r="K4" s="117"/>
      <c r="L4" s="117"/>
      <c r="M4" s="117"/>
      <c r="N4" s="117"/>
      <c r="O4" s="117"/>
      <c r="P4" s="122" t="s">
        <v>24</v>
      </c>
      <c r="Q4" s="123"/>
      <c r="R4" s="123"/>
      <c r="S4" s="124"/>
      <c r="T4" s="124"/>
      <c r="U4" s="124"/>
      <c r="V4" s="125"/>
    </row>
    <row r="5" spans="1:25" s="9" customFormat="1" ht="33.75" customHeight="1" x14ac:dyDescent="0.2">
      <c r="A5" s="115" t="s">
        <v>9</v>
      </c>
      <c r="B5" s="115"/>
      <c r="C5" s="115"/>
      <c r="D5" s="115"/>
      <c r="E5" s="115"/>
      <c r="F5" s="115"/>
      <c r="G5" s="115"/>
      <c r="H5" s="115"/>
      <c r="I5" s="115"/>
      <c r="J5" s="115"/>
      <c r="K5" s="115"/>
      <c r="L5" s="115"/>
      <c r="M5" s="115"/>
      <c r="N5" s="115"/>
      <c r="O5" s="115"/>
      <c r="P5" s="115"/>
      <c r="Q5" s="115"/>
      <c r="R5" s="115"/>
      <c r="S5" s="126" t="s">
        <v>11</v>
      </c>
      <c r="T5" s="126"/>
      <c r="U5" s="126"/>
      <c r="V5" s="126"/>
      <c r="W5" s="126"/>
      <c r="X5" s="126"/>
    </row>
    <row r="6" spans="1:25" s="9" customFormat="1" ht="49.5" customHeight="1" x14ac:dyDescent="0.2">
      <c r="A6" s="10" t="s">
        <v>28</v>
      </c>
      <c r="B6" s="17" t="s">
        <v>27</v>
      </c>
      <c r="C6" s="17" t="s">
        <v>26</v>
      </c>
      <c r="D6" s="14" t="s">
        <v>17</v>
      </c>
      <c r="E6" s="10" t="s">
        <v>0</v>
      </c>
      <c r="F6" s="10" t="s">
        <v>8</v>
      </c>
      <c r="G6" s="10" t="s">
        <v>10</v>
      </c>
      <c r="H6" s="16" t="s">
        <v>20</v>
      </c>
      <c r="I6" s="13" t="s">
        <v>19</v>
      </c>
      <c r="J6" s="10" t="s">
        <v>1</v>
      </c>
      <c r="K6" s="12" t="s">
        <v>15</v>
      </c>
      <c r="L6" s="10" t="s">
        <v>2</v>
      </c>
      <c r="M6" s="10" t="s">
        <v>3</v>
      </c>
      <c r="N6" s="17" t="s">
        <v>25</v>
      </c>
      <c r="O6" s="10" t="s">
        <v>4</v>
      </c>
      <c r="P6" s="10" t="s">
        <v>5</v>
      </c>
      <c r="Q6" s="53" t="s">
        <v>6</v>
      </c>
      <c r="R6" s="53" t="s">
        <v>7</v>
      </c>
      <c r="S6" s="54" t="s">
        <v>12</v>
      </c>
      <c r="T6" s="15" t="s">
        <v>18</v>
      </c>
      <c r="U6" s="11" t="s">
        <v>13</v>
      </c>
      <c r="V6" s="11" t="s">
        <v>14</v>
      </c>
      <c r="W6" s="18" t="s">
        <v>399</v>
      </c>
      <c r="X6" s="18" t="s">
        <v>400</v>
      </c>
    </row>
    <row r="7" spans="1:25" ht="12" customHeight="1" x14ac:dyDescent="0.2">
      <c r="A7" s="19" t="s">
        <v>29</v>
      </c>
      <c r="B7" s="20">
        <v>3</v>
      </c>
      <c r="C7" s="21">
        <v>2016</v>
      </c>
      <c r="D7" s="22" t="s">
        <v>70</v>
      </c>
      <c r="E7" s="22" t="s">
        <v>71</v>
      </c>
      <c r="F7" s="23">
        <v>42045</v>
      </c>
      <c r="G7" s="39" t="s">
        <v>72</v>
      </c>
      <c r="H7" s="22" t="s">
        <v>73</v>
      </c>
      <c r="I7" s="22" t="s">
        <v>74</v>
      </c>
      <c r="J7" s="24" t="s">
        <v>75</v>
      </c>
      <c r="K7" s="8" t="s">
        <v>305</v>
      </c>
      <c r="L7" s="25" t="s">
        <v>276</v>
      </c>
      <c r="M7" s="25" t="s">
        <v>276</v>
      </c>
      <c r="N7" s="25" t="s">
        <v>277</v>
      </c>
      <c r="O7" s="8" t="s">
        <v>278</v>
      </c>
      <c r="P7" s="27" t="s">
        <v>279</v>
      </c>
      <c r="Q7" s="55">
        <v>42614</v>
      </c>
      <c r="R7" s="56">
        <v>44180</v>
      </c>
      <c r="S7" s="56">
        <v>44200</v>
      </c>
      <c r="T7" s="7" t="s">
        <v>390</v>
      </c>
      <c r="U7" s="7" t="s">
        <v>1581</v>
      </c>
      <c r="V7" s="7" t="s">
        <v>541</v>
      </c>
      <c r="W7" s="26">
        <v>5</v>
      </c>
      <c r="X7" s="26">
        <v>1</v>
      </c>
      <c r="Y7" s="6"/>
    </row>
    <row r="8" spans="1:25" ht="12" customHeight="1" x14ac:dyDescent="0.2">
      <c r="A8" s="19" t="s">
        <v>32</v>
      </c>
      <c r="B8" s="20">
        <v>1</v>
      </c>
      <c r="C8" s="21">
        <v>2016</v>
      </c>
      <c r="D8" s="22" t="s">
        <v>70</v>
      </c>
      <c r="E8" s="22" t="s">
        <v>83</v>
      </c>
      <c r="F8" s="23">
        <v>42724</v>
      </c>
      <c r="G8" s="39" t="s">
        <v>84</v>
      </c>
      <c r="H8" s="22" t="s">
        <v>73</v>
      </c>
      <c r="I8" s="22" t="s">
        <v>85</v>
      </c>
      <c r="J8" s="24" t="s">
        <v>86</v>
      </c>
      <c r="K8" s="8" t="s">
        <v>305</v>
      </c>
      <c r="L8" s="25" t="s">
        <v>283</v>
      </c>
      <c r="M8" s="26" t="s">
        <v>284</v>
      </c>
      <c r="N8" s="26" t="s">
        <v>285</v>
      </c>
      <c r="O8" s="7" t="s">
        <v>286</v>
      </c>
      <c r="P8" s="27" t="s">
        <v>287</v>
      </c>
      <c r="Q8" s="55">
        <v>42781</v>
      </c>
      <c r="R8" s="56">
        <v>44195</v>
      </c>
      <c r="S8" s="56">
        <v>44203</v>
      </c>
      <c r="T8" s="7" t="s">
        <v>1144</v>
      </c>
      <c r="U8" s="7" t="s">
        <v>1592</v>
      </c>
      <c r="V8" s="7" t="s">
        <v>541</v>
      </c>
      <c r="W8" s="26">
        <v>5</v>
      </c>
      <c r="X8" s="26">
        <v>0</v>
      </c>
      <c r="Y8" s="6"/>
    </row>
    <row r="9" spans="1:25" ht="12" customHeight="1" x14ac:dyDescent="0.2">
      <c r="A9" s="19" t="s">
        <v>33</v>
      </c>
      <c r="B9" s="20">
        <v>1</v>
      </c>
      <c r="C9" s="21">
        <v>2017</v>
      </c>
      <c r="D9" s="22" t="s">
        <v>70</v>
      </c>
      <c r="E9" s="22" t="s">
        <v>87</v>
      </c>
      <c r="F9" s="23">
        <v>42646</v>
      </c>
      <c r="G9" s="39" t="s">
        <v>88</v>
      </c>
      <c r="H9" s="22" t="s">
        <v>73</v>
      </c>
      <c r="I9" s="22" t="s">
        <v>89</v>
      </c>
      <c r="J9" s="24" t="s">
        <v>90</v>
      </c>
      <c r="K9" s="8" t="s">
        <v>305</v>
      </c>
      <c r="L9" s="25" t="s">
        <v>288</v>
      </c>
      <c r="M9" s="26" t="s">
        <v>289</v>
      </c>
      <c r="N9" s="25" t="s">
        <v>277</v>
      </c>
      <c r="O9" s="7" t="s">
        <v>278</v>
      </c>
      <c r="P9" s="27" t="s">
        <v>279</v>
      </c>
      <c r="Q9" s="55">
        <v>42850</v>
      </c>
      <c r="R9" s="56">
        <v>44195</v>
      </c>
      <c r="S9" s="56" t="s">
        <v>1593</v>
      </c>
      <c r="T9" s="7" t="s">
        <v>1144</v>
      </c>
      <c r="U9" s="7" t="s">
        <v>1594</v>
      </c>
      <c r="V9" s="7" t="s">
        <v>1595</v>
      </c>
      <c r="W9" s="26">
        <v>5</v>
      </c>
      <c r="X9" s="26">
        <v>1</v>
      </c>
      <c r="Y9" s="6"/>
    </row>
    <row r="10" spans="1:25" ht="12" customHeight="1" x14ac:dyDescent="0.2">
      <c r="A10" s="19" t="s">
        <v>42</v>
      </c>
      <c r="B10" s="20">
        <v>1</v>
      </c>
      <c r="C10" s="21">
        <v>2018</v>
      </c>
      <c r="D10" s="22" t="s">
        <v>117</v>
      </c>
      <c r="E10" s="22" t="s">
        <v>428</v>
      </c>
      <c r="F10" s="23">
        <v>43418</v>
      </c>
      <c r="G10" s="39" t="s">
        <v>126</v>
      </c>
      <c r="H10" s="22" t="s">
        <v>127</v>
      </c>
      <c r="I10" s="22" t="s">
        <v>128</v>
      </c>
      <c r="J10" s="24" t="s">
        <v>129</v>
      </c>
      <c r="K10" s="8" t="s">
        <v>305</v>
      </c>
      <c r="L10" s="25" t="s">
        <v>315</v>
      </c>
      <c r="M10" s="99">
        <v>0.8</v>
      </c>
      <c r="N10" s="26" t="s">
        <v>302</v>
      </c>
      <c r="O10" s="7" t="s">
        <v>303</v>
      </c>
      <c r="P10" s="27" t="s">
        <v>1097</v>
      </c>
      <c r="Q10" s="55">
        <v>43466</v>
      </c>
      <c r="R10" s="57">
        <v>43921</v>
      </c>
      <c r="S10" s="56">
        <v>44204</v>
      </c>
      <c r="T10" s="7" t="s">
        <v>1347</v>
      </c>
      <c r="U10" s="7" t="s">
        <v>1605</v>
      </c>
      <c r="V10" s="7" t="s">
        <v>541</v>
      </c>
      <c r="W10" s="26">
        <v>2</v>
      </c>
      <c r="X10" s="26">
        <v>0</v>
      </c>
      <c r="Y10" s="6"/>
    </row>
    <row r="11" spans="1:25" ht="12" customHeight="1" x14ac:dyDescent="0.2">
      <c r="A11" s="19" t="s">
        <v>51</v>
      </c>
      <c r="B11" s="20">
        <v>1</v>
      </c>
      <c r="C11" s="21">
        <v>2019</v>
      </c>
      <c r="D11" s="22" t="s">
        <v>70</v>
      </c>
      <c r="E11" s="22" t="s">
        <v>171</v>
      </c>
      <c r="F11" s="23">
        <v>43418</v>
      </c>
      <c r="G11" s="39" t="s">
        <v>172</v>
      </c>
      <c r="H11" s="22" t="s">
        <v>173</v>
      </c>
      <c r="I11" s="22" t="s">
        <v>174</v>
      </c>
      <c r="J11" s="30" t="s">
        <v>175</v>
      </c>
      <c r="K11" s="8" t="s">
        <v>305</v>
      </c>
      <c r="L11" s="25" t="s">
        <v>334</v>
      </c>
      <c r="M11" s="26" t="s">
        <v>335</v>
      </c>
      <c r="N11" s="25" t="s">
        <v>277</v>
      </c>
      <c r="O11" s="26" t="s">
        <v>278</v>
      </c>
      <c r="P11" s="27" t="s">
        <v>279</v>
      </c>
      <c r="Q11" s="57">
        <v>43497</v>
      </c>
      <c r="R11" s="57">
        <v>44195</v>
      </c>
      <c r="S11" s="57" t="s">
        <v>1593</v>
      </c>
      <c r="T11" s="28" t="s">
        <v>1144</v>
      </c>
      <c r="U11" s="28" t="s">
        <v>1596</v>
      </c>
      <c r="V11" s="28" t="s">
        <v>1595</v>
      </c>
      <c r="W11" s="26">
        <v>2</v>
      </c>
      <c r="X11" s="26">
        <v>1</v>
      </c>
      <c r="Y11" s="6"/>
    </row>
    <row r="12" spans="1:25" ht="12" customHeight="1" x14ac:dyDescent="0.2">
      <c r="A12" s="19" t="s">
        <v>52</v>
      </c>
      <c r="B12" s="20">
        <v>3</v>
      </c>
      <c r="C12" s="21">
        <v>2019</v>
      </c>
      <c r="D12" s="31" t="s">
        <v>176</v>
      </c>
      <c r="E12" s="22" t="s">
        <v>177</v>
      </c>
      <c r="F12" s="23">
        <v>43528</v>
      </c>
      <c r="G12" s="39" t="s">
        <v>178</v>
      </c>
      <c r="H12" s="22" t="s">
        <v>179</v>
      </c>
      <c r="I12" s="23" t="s">
        <v>1469</v>
      </c>
      <c r="J12" s="24" t="s">
        <v>1470</v>
      </c>
      <c r="K12" s="7" t="s">
        <v>298</v>
      </c>
      <c r="L12" s="25" t="s">
        <v>1471</v>
      </c>
      <c r="M12" s="26">
        <v>0.9</v>
      </c>
      <c r="N12" s="26" t="s">
        <v>302</v>
      </c>
      <c r="O12" s="7" t="s">
        <v>303</v>
      </c>
      <c r="P12" s="27" t="s">
        <v>1097</v>
      </c>
      <c r="Q12" s="57">
        <v>43585</v>
      </c>
      <c r="R12" s="57">
        <v>44286</v>
      </c>
      <c r="S12" s="56">
        <v>44172</v>
      </c>
      <c r="T12" s="28" t="s">
        <v>1347</v>
      </c>
      <c r="U12" s="70" t="s">
        <v>1472</v>
      </c>
      <c r="V12" s="28" t="s">
        <v>391</v>
      </c>
      <c r="W12" s="26">
        <v>2</v>
      </c>
      <c r="X12" s="26">
        <v>1</v>
      </c>
      <c r="Y12" s="6"/>
    </row>
    <row r="13" spans="1:25" ht="12" customHeight="1" x14ac:dyDescent="0.2">
      <c r="A13" s="19" t="s">
        <v>53</v>
      </c>
      <c r="B13" s="20">
        <v>5</v>
      </c>
      <c r="C13" s="21">
        <v>2019</v>
      </c>
      <c r="D13" s="31" t="s">
        <v>176</v>
      </c>
      <c r="E13" s="22" t="s">
        <v>177</v>
      </c>
      <c r="F13" s="23">
        <v>43528</v>
      </c>
      <c r="G13" s="39" t="s">
        <v>182</v>
      </c>
      <c r="H13" s="23" t="s">
        <v>185</v>
      </c>
      <c r="I13" s="23" t="s">
        <v>180</v>
      </c>
      <c r="J13" s="24" t="s">
        <v>186</v>
      </c>
      <c r="K13" s="7" t="s">
        <v>298</v>
      </c>
      <c r="L13" s="25" t="s">
        <v>339</v>
      </c>
      <c r="M13" s="99">
        <v>1</v>
      </c>
      <c r="N13" s="26" t="s">
        <v>302</v>
      </c>
      <c r="O13" s="7" t="s">
        <v>303</v>
      </c>
      <c r="P13" s="27" t="s">
        <v>1097</v>
      </c>
      <c r="Q13" s="57">
        <v>43585</v>
      </c>
      <c r="R13" s="57">
        <v>44196</v>
      </c>
      <c r="S13" s="56">
        <v>44204</v>
      </c>
      <c r="T13" s="28" t="s">
        <v>1347</v>
      </c>
      <c r="U13" s="70" t="s">
        <v>1606</v>
      </c>
      <c r="V13" s="28" t="s">
        <v>541</v>
      </c>
      <c r="W13" s="26">
        <v>1</v>
      </c>
      <c r="X13" s="26">
        <v>0</v>
      </c>
      <c r="Y13" s="6"/>
    </row>
    <row r="14" spans="1:25" ht="12" customHeight="1" x14ac:dyDescent="0.2">
      <c r="A14" s="19" t="s">
        <v>425</v>
      </c>
      <c r="B14" s="20">
        <v>1</v>
      </c>
      <c r="C14" s="21">
        <v>2020</v>
      </c>
      <c r="D14" s="31" t="s">
        <v>176</v>
      </c>
      <c r="E14" s="29" t="s">
        <v>427</v>
      </c>
      <c r="F14" s="23">
        <v>43741</v>
      </c>
      <c r="G14" s="26" t="s">
        <v>500</v>
      </c>
      <c r="H14" s="22" t="s">
        <v>508</v>
      </c>
      <c r="I14" s="25" t="s">
        <v>513</v>
      </c>
      <c r="J14" s="32" t="s">
        <v>413</v>
      </c>
      <c r="K14" s="8" t="s">
        <v>305</v>
      </c>
      <c r="L14" s="25" t="s">
        <v>419</v>
      </c>
      <c r="M14" s="26">
        <v>1</v>
      </c>
      <c r="N14" s="26" t="s">
        <v>302</v>
      </c>
      <c r="O14" s="7" t="s">
        <v>303</v>
      </c>
      <c r="P14" s="27" t="s">
        <v>1097</v>
      </c>
      <c r="Q14" s="57">
        <v>43829</v>
      </c>
      <c r="R14" s="57">
        <v>43921</v>
      </c>
      <c r="S14" s="57">
        <v>44204</v>
      </c>
      <c r="T14" s="28" t="s">
        <v>1347</v>
      </c>
      <c r="U14" s="70" t="s">
        <v>1607</v>
      </c>
      <c r="V14" s="28" t="s">
        <v>541</v>
      </c>
      <c r="W14" s="26">
        <v>0</v>
      </c>
      <c r="X14" s="26">
        <v>0</v>
      </c>
      <c r="Y14" s="6"/>
    </row>
    <row r="15" spans="1:25" ht="12" customHeight="1" x14ac:dyDescent="0.2">
      <c r="A15" s="19" t="s">
        <v>426</v>
      </c>
      <c r="B15" s="20">
        <v>2</v>
      </c>
      <c r="C15" s="21">
        <v>2020</v>
      </c>
      <c r="D15" s="31" t="s">
        <v>176</v>
      </c>
      <c r="E15" s="29" t="s">
        <v>427</v>
      </c>
      <c r="F15" s="23">
        <v>43741</v>
      </c>
      <c r="G15" s="26" t="s">
        <v>501</v>
      </c>
      <c r="H15" s="22" t="s">
        <v>509</v>
      </c>
      <c r="I15" s="25" t="s">
        <v>1474</v>
      </c>
      <c r="J15" s="32" t="s">
        <v>1470</v>
      </c>
      <c r="K15" s="8" t="s">
        <v>305</v>
      </c>
      <c r="L15" s="25" t="s">
        <v>1471</v>
      </c>
      <c r="M15" s="99">
        <v>0.9</v>
      </c>
      <c r="N15" s="26" t="s">
        <v>302</v>
      </c>
      <c r="O15" s="7" t="s">
        <v>303</v>
      </c>
      <c r="P15" s="27" t="s">
        <v>1097</v>
      </c>
      <c r="Q15" s="57">
        <v>43829</v>
      </c>
      <c r="R15" s="57">
        <v>44286</v>
      </c>
      <c r="S15" s="57">
        <v>44172</v>
      </c>
      <c r="T15" s="28" t="s">
        <v>1347</v>
      </c>
      <c r="U15" s="70" t="s">
        <v>1475</v>
      </c>
      <c r="V15" s="28" t="s">
        <v>391</v>
      </c>
      <c r="W15" s="26">
        <v>2</v>
      </c>
      <c r="X15" s="26">
        <v>1</v>
      </c>
      <c r="Y15" s="6"/>
    </row>
    <row r="16" spans="1:25" ht="12" customHeight="1" x14ac:dyDescent="0.2">
      <c r="A16" s="19" t="s">
        <v>479</v>
      </c>
      <c r="B16" s="20">
        <v>2</v>
      </c>
      <c r="C16" s="21">
        <v>2020</v>
      </c>
      <c r="D16" s="31" t="s">
        <v>176</v>
      </c>
      <c r="E16" s="29" t="s">
        <v>483</v>
      </c>
      <c r="F16" s="23">
        <v>43782</v>
      </c>
      <c r="G16" s="26" t="s">
        <v>503</v>
      </c>
      <c r="H16" s="22" t="s">
        <v>510</v>
      </c>
      <c r="I16" s="25" t="s">
        <v>516</v>
      </c>
      <c r="J16" s="32" t="s">
        <v>467</v>
      </c>
      <c r="K16" s="7" t="s">
        <v>298</v>
      </c>
      <c r="L16" s="25" t="s">
        <v>468</v>
      </c>
      <c r="M16" s="26">
        <v>1</v>
      </c>
      <c r="N16" s="26" t="s">
        <v>302</v>
      </c>
      <c r="O16" s="26" t="s">
        <v>1500</v>
      </c>
      <c r="P16" s="26" t="s">
        <v>1098</v>
      </c>
      <c r="Q16" s="57">
        <v>43871</v>
      </c>
      <c r="R16" s="57">
        <v>44196</v>
      </c>
      <c r="S16" s="57">
        <v>44204</v>
      </c>
      <c r="T16" s="28" t="s">
        <v>1347</v>
      </c>
      <c r="U16" s="70" t="s">
        <v>1608</v>
      </c>
      <c r="V16" s="28" t="s">
        <v>541</v>
      </c>
      <c r="W16" s="26">
        <v>2</v>
      </c>
      <c r="X16" s="26">
        <v>0</v>
      </c>
      <c r="Y16" s="6"/>
    </row>
    <row r="17" spans="1:25" ht="12" customHeight="1" x14ac:dyDescent="0.2">
      <c r="A17" s="19" t="s">
        <v>481</v>
      </c>
      <c r="B17" s="20">
        <v>1</v>
      </c>
      <c r="C17" s="21">
        <v>2020</v>
      </c>
      <c r="D17" s="31" t="s">
        <v>176</v>
      </c>
      <c r="E17" s="29" t="s">
        <v>483</v>
      </c>
      <c r="F17" s="23">
        <v>43782</v>
      </c>
      <c r="G17" s="26" t="s">
        <v>504</v>
      </c>
      <c r="H17" s="22" t="s">
        <v>510</v>
      </c>
      <c r="I17" s="25" t="s">
        <v>519</v>
      </c>
      <c r="J17" s="32" t="s">
        <v>469</v>
      </c>
      <c r="K17" s="8" t="s">
        <v>305</v>
      </c>
      <c r="L17" s="25" t="s">
        <v>470</v>
      </c>
      <c r="M17" s="26">
        <v>1</v>
      </c>
      <c r="N17" s="26" t="s">
        <v>302</v>
      </c>
      <c r="O17" s="26" t="s">
        <v>1500</v>
      </c>
      <c r="P17" s="26" t="s">
        <v>1098</v>
      </c>
      <c r="Q17" s="57">
        <v>43871</v>
      </c>
      <c r="R17" s="57">
        <v>44196</v>
      </c>
      <c r="S17" s="57">
        <v>44204</v>
      </c>
      <c r="T17" s="28" t="s">
        <v>1347</v>
      </c>
      <c r="U17" s="70" t="s">
        <v>1609</v>
      </c>
      <c r="V17" s="28" t="s">
        <v>541</v>
      </c>
      <c r="W17" s="26">
        <v>2</v>
      </c>
      <c r="X17" s="26">
        <v>0</v>
      </c>
      <c r="Y17" s="6"/>
    </row>
    <row r="18" spans="1:25" ht="12" customHeight="1" x14ac:dyDescent="0.2">
      <c r="A18" s="19" t="s">
        <v>481</v>
      </c>
      <c r="B18" s="20">
        <v>2</v>
      </c>
      <c r="C18" s="21">
        <v>2020</v>
      </c>
      <c r="D18" s="31" t="s">
        <v>176</v>
      </c>
      <c r="E18" s="29" t="s">
        <v>483</v>
      </c>
      <c r="F18" s="23">
        <v>43782</v>
      </c>
      <c r="G18" s="26" t="s">
        <v>504</v>
      </c>
      <c r="H18" s="22" t="s">
        <v>510</v>
      </c>
      <c r="I18" s="25" t="s">
        <v>519</v>
      </c>
      <c r="J18" s="32" t="s">
        <v>471</v>
      </c>
      <c r="K18" s="8" t="s">
        <v>305</v>
      </c>
      <c r="L18" s="25" t="s">
        <v>472</v>
      </c>
      <c r="M18" s="26">
        <v>2</v>
      </c>
      <c r="N18" s="26" t="s">
        <v>302</v>
      </c>
      <c r="O18" s="26" t="s">
        <v>1500</v>
      </c>
      <c r="P18" s="26" t="s">
        <v>1098</v>
      </c>
      <c r="Q18" s="57">
        <v>43871</v>
      </c>
      <c r="R18" s="57">
        <v>44196</v>
      </c>
      <c r="S18" s="57">
        <v>44204</v>
      </c>
      <c r="T18" s="28" t="s">
        <v>1347</v>
      </c>
      <c r="U18" s="70" t="s">
        <v>1610</v>
      </c>
      <c r="V18" s="28" t="s">
        <v>541</v>
      </c>
      <c r="W18" s="26">
        <v>2</v>
      </c>
      <c r="X18" s="26">
        <v>0</v>
      </c>
      <c r="Y18" s="6"/>
    </row>
    <row r="19" spans="1:25" ht="12" customHeight="1" x14ac:dyDescent="0.2">
      <c r="A19" s="19" t="s">
        <v>482</v>
      </c>
      <c r="B19" s="20">
        <v>2</v>
      </c>
      <c r="C19" s="21">
        <v>2020</v>
      </c>
      <c r="D19" s="31" t="s">
        <v>176</v>
      </c>
      <c r="E19" s="29" t="s">
        <v>483</v>
      </c>
      <c r="F19" s="23">
        <v>43782</v>
      </c>
      <c r="G19" s="26" t="s">
        <v>506</v>
      </c>
      <c r="H19" s="22" t="s">
        <v>510</v>
      </c>
      <c r="I19" s="25" t="s">
        <v>518</v>
      </c>
      <c r="J19" s="32" t="s">
        <v>476</v>
      </c>
      <c r="K19" s="8" t="s">
        <v>305</v>
      </c>
      <c r="L19" s="25" t="s">
        <v>477</v>
      </c>
      <c r="M19" s="26">
        <v>4</v>
      </c>
      <c r="N19" s="26" t="s">
        <v>302</v>
      </c>
      <c r="O19" s="26" t="s">
        <v>1500</v>
      </c>
      <c r="P19" s="26" t="s">
        <v>1098</v>
      </c>
      <c r="Q19" s="57">
        <v>43871</v>
      </c>
      <c r="R19" s="57">
        <v>44196</v>
      </c>
      <c r="S19" s="57">
        <v>44204</v>
      </c>
      <c r="T19" s="28" t="s">
        <v>1347</v>
      </c>
      <c r="U19" s="70" t="s">
        <v>1611</v>
      </c>
      <c r="V19" s="28" t="s">
        <v>541</v>
      </c>
      <c r="W19" s="26">
        <v>0</v>
      </c>
      <c r="X19" s="26">
        <v>0</v>
      </c>
      <c r="Y19" s="6"/>
    </row>
    <row r="20" spans="1:25" ht="12" customHeight="1" x14ac:dyDescent="0.2">
      <c r="A20" s="19" t="s">
        <v>605</v>
      </c>
      <c r="B20" s="20">
        <v>1</v>
      </c>
      <c r="C20" s="21">
        <v>2020</v>
      </c>
      <c r="D20" s="31" t="s">
        <v>579</v>
      </c>
      <c r="E20" s="29" t="s">
        <v>229</v>
      </c>
      <c r="F20" s="23">
        <v>43921</v>
      </c>
      <c r="G20" s="26" t="s">
        <v>592</v>
      </c>
      <c r="H20" s="22" t="s">
        <v>593</v>
      </c>
      <c r="I20" s="25" t="s">
        <v>594</v>
      </c>
      <c r="J20" s="32" t="s">
        <v>595</v>
      </c>
      <c r="K20" s="8" t="s">
        <v>305</v>
      </c>
      <c r="L20" s="25" t="s">
        <v>596</v>
      </c>
      <c r="M20" s="26">
        <v>1</v>
      </c>
      <c r="N20" s="26" t="s">
        <v>607</v>
      </c>
      <c r="O20" s="40" t="s">
        <v>614</v>
      </c>
      <c r="P20" s="26" t="s">
        <v>591</v>
      </c>
      <c r="Q20" s="57">
        <v>43917</v>
      </c>
      <c r="R20" s="57">
        <v>44227</v>
      </c>
      <c r="S20" s="57">
        <v>44200</v>
      </c>
      <c r="T20" s="28" t="s">
        <v>1459</v>
      </c>
      <c r="U20" s="28" t="s">
        <v>1582</v>
      </c>
      <c r="V20" s="28" t="s">
        <v>391</v>
      </c>
      <c r="W20" s="26">
        <v>1</v>
      </c>
      <c r="X20" s="26">
        <v>0</v>
      </c>
      <c r="Y20" s="6"/>
    </row>
    <row r="21" spans="1:25" ht="12" customHeight="1" x14ac:dyDescent="0.2">
      <c r="A21" s="19" t="s">
        <v>606</v>
      </c>
      <c r="B21" s="20">
        <v>1</v>
      </c>
      <c r="C21" s="21">
        <v>2020</v>
      </c>
      <c r="D21" s="31" t="s">
        <v>579</v>
      </c>
      <c r="E21" s="29" t="s">
        <v>597</v>
      </c>
      <c r="F21" s="23">
        <v>43921</v>
      </c>
      <c r="G21" s="26" t="s">
        <v>598</v>
      </c>
      <c r="H21" s="22" t="s">
        <v>599</v>
      </c>
      <c r="I21" s="25" t="s">
        <v>600</v>
      </c>
      <c r="J21" s="32" t="s">
        <v>601</v>
      </c>
      <c r="K21" s="8" t="s">
        <v>305</v>
      </c>
      <c r="L21" s="25" t="s">
        <v>602</v>
      </c>
      <c r="M21" s="26">
        <v>1</v>
      </c>
      <c r="N21" s="26" t="s">
        <v>607</v>
      </c>
      <c r="O21" s="40" t="s">
        <v>614</v>
      </c>
      <c r="P21" s="26" t="s">
        <v>591</v>
      </c>
      <c r="Q21" s="57">
        <v>43917</v>
      </c>
      <c r="R21" s="57">
        <v>44195</v>
      </c>
      <c r="S21" s="57">
        <v>44201</v>
      </c>
      <c r="T21" s="28" t="s">
        <v>1459</v>
      </c>
      <c r="U21" s="28" t="s">
        <v>1583</v>
      </c>
      <c r="V21" s="28" t="s">
        <v>541</v>
      </c>
      <c r="W21" s="26">
        <v>1</v>
      </c>
      <c r="X21" s="26">
        <v>0</v>
      </c>
      <c r="Y21" s="6"/>
    </row>
    <row r="22" spans="1:25" ht="12" customHeight="1" x14ac:dyDescent="0.2">
      <c r="A22" s="19" t="s">
        <v>657</v>
      </c>
      <c r="B22" s="20">
        <v>2</v>
      </c>
      <c r="C22" s="21">
        <v>2020</v>
      </c>
      <c r="D22" s="31" t="s">
        <v>656</v>
      </c>
      <c r="E22" s="29" t="s">
        <v>662</v>
      </c>
      <c r="F22" s="23">
        <v>43934</v>
      </c>
      <c r="G22" s="26" t="s">
        <v>625</v>
      </c>
      <c r="H22" s="22" t="s">
        <v>626</v>
      </c>
      <c r="I22" s="25" t="s">
        <v>627</v>
      </c>
      <c r="J22" s="32" t="s">
        <v>631</v>
      </c>
      <c r="K22" s="8" t="s">
        <v>305</v>
      </c>
      <c r="L22" s="25" t="s">
        <v>632</v>
      </c>
      <c r="M22" s="26">
        <v>1</v>
      </c>
      <c r="N22" s="26" t="s">
        <v>607</v>
      </c>
      <c r="O22" s="26" t="s">
        <v>663</v>
      </c>
      <c r="P22" s="40" t="s">
        <v>630</v>
      </c>
      <c r="Q22" s="57">
        <v>44180</v>
      </c>
      <c r="R22" s="57">
        <v>44196</v>
      </c>
      <c r="S22" s="57">
        <v>44179</v>
      </c>
      <c r="T22" s="28" t="s">
        <v>1459</v>
      </c>
      <c r="U22" s="28" t="s">
        <v>1575</v>
      </c>
      <c r="V22" s="28" t="s">
        <v>541</v>
      </c>
      <c r="W22" s="26">
        <v>0</v>
      </c>
      <c r="X22" s="26">
        <v>0</v>
      </c>
      <c r="Y22" s="6"/>
    </row>
    <row r="23" spans="1:25" ht="12" customHeight="1" x14ac:dyDescent="0.2">
      <c r="A23" s="19" t="s">
        <v>658</v>
      </c>
      <c r="B23" s="20">
        <v>2</v>
      </c>
      <c r="C23" s="21">
        <v>2020</v>
      </c>
      <c r="D23" s="31" t="s">
        <v>656</v>
      </c>
      <c r="E23" s="29" t="s">
        <v>662</v>
      </c>
      <c r="F23" s="23">
        <v>43934</v>
      </c>
      <c r="G23" s="26" t="s">
        <v>633</v>
      </c>
      <c r="H23" s="22" t="s">
        <v>626</v>
      </c>
      <c r="I23" s="25" t="s">
        <v>634</v>
      </c>
      <c r="J23" s="32" t="s">
        <v>638</v>
      </c>
      <c r="K23" s="8" t="s">
        <v>305</v>
      </c>
      <c r="L23" s="25" t="s">
        <v>639</v>
      </c>
      <c r="M23" s="26">
        <v>2</v>
      </c>
      <c r="N23" s="26" t="s">
        <v>607</v>
      </c>
      <c r="O23" s="26" t="s">
        <v>663</v>
      </c>
      <c r="P23" s="40" t="s">
        <v>630</v>
      </c>
      <c r="Q23" s="57">
        <v>44104</v>
      </c>
      <c r="R23" s="57">
        <v>44196</v>
      </c>
      <c r="S23" s="57">
        <v>44181</v>
      </c>
      <c r="T23" s="28" t="s">
        <v>1459</v>
      </c>
      <c r="U23" s="28" t="s">
        <v>1576</v>
      </c>
      <c r="V23" s="28" t="s">
        <v>541</v>
      </c>
      <c r="W23" s="26">
        <v>0</v>
      </c>
      <c r="X23" s="26">
        <v>0</v>
      </c>
      <c r="Y23" s="6"/>
    </row>
    <row r="24" spans="1:25" ht="12" customHeight="1" x14ac:dyDescent="0.2">
      <c r="A24" s="19" t="s">
        <v>660</v>
      </c>
      <c r="B24" s="20">
        <v>2</v>
      </c>
      <c r="C24" s="21">
        <v>2020</v>
      </c>
      <c r="D24" s="31" t="s">
        <v>656</v>
      </c>
      <c r="E24" s="29" t="s">
        <v>662</v>
      </c>
      <c r="F24" s="23">
        <v>43934</v>
      </c>
      <c r="G24" s="26" t="s">
        <v>644</v>
      </c>
      <c r="H24" s="22" t="s">
        <v>626</v>
      </c>
      <c r="I24" s="25" t="s">
        <v>645</v>
      </c>
      <c r="J24" s="32" t="s">
        <v>648</v>
      </c>
      <c r="K24" s="8" t="s">
        <v>305</v>
      </c>
      <c r="L24" s="25" t="s">
        <v>649</v>
      </c>
      <c r="M24" s="26">
        <v>1</v>
      </c>
      <c r="N24" s="26" t="s">
        <v>607</v>
      </c>
      <c r="O24" s="26" t="s">
        <v>663</v>
      </c>
      <c r="P24" s="40" t="s">
        <v>630</v>
      </c>
      <c r="Q24" s="57">
        <v>43959</v>
      </c>
      <c r="R24" s="57">
        <v>44196</v>
      </c>
      <c r="S24" s="57">
        <v>44193</v>
      </c>
      <c r="T24" s="28" t="s">
        <v>1459</v>
      </c>
      <c r="U24" s="28" t="s">
        <v>1577</v>
      </c>
      <c r="V24" s="28" t="s">
        <v>541</v>
      </c>
      <c r="W24" s="26">
        <v>0</v>
      </c>
      <c r="X24" s="26">
        <v>0</v>
      </c>
      <c r="Y24" s="6"/>
    </row>
    <row r="25" spans="1:25" ht="12" customHeight="1" x14ac:dyDescent="0.2">
      <c r="A25" s="19" t="s">
        <v>661</v>
      </c>
      <c r="B25" s="20">
        <v>2</v>
      </c>
      <c r="C25" s="21">
        <v>2020</v>
      </c>
      <c r="D25" s="31" t="s">
        <v>656</v>
      </c>
      <c r="E25" s="29" t="s">
        <v>662</v>
      </c>
      <c r="F25" s="23">
        <v>43934</v>
      </c>
      <c r="G25" s="26" t="s">
        <v>650</v>
      </c>
      <c r="H25" s="22" t="s">
        <v>626</v>
      </c>
      <c r="I25" s="25" t="s">
        <v>651</v>
      </c>
      <c r="J25" s="32" t="s">
        <v>654</v>
      </c>
      <c r="K25" s="8" t="s">
        <v>305</v>
      </c>
      <c r="L25" s="25" t="s">
        <v>655</v>
      </c>
      <c r="M25" s="26">
        <v>1</v>
      </c>
      <c r="N25" s="26" t="s">
        <v>607</v>
      </c>
      <c r="O25" s="26" t="s">
        <v>663</v>
      </c>
      <c r="P25" s="40" t="s">
        <v>630</v>
      </c>
      <c r="Q25" s="57">
        <v>43969</v>
      </c>
      <c r="R25" s="57">
        <v>44227</v>
      </c>
      <c r="S25" s="57">
        <v>44169</v>
      </c>
      <c r="T25" s="28" t="s">
        <v>1459</v>
      </c>
      <c r="U25" s="28" t="s">
        <v>1460</v>
      </c>
      <c r="V25" s="28" t="s">
        <v>391</v>
      </c>
      <c r="W25" s="26">
        <v>1</v>
      </c>
      <c r="X25" s="26">
        <v>0</v>
      </c>
      <c r="Y25" s="6"/>
    </row>
    <row r="26" spans="1:25" ht="12" customHeight="1" x14ac:dyDescent="0.2">
      <c r="A26" s="19" t="s">
        <v>708</v>
      </c>
      <c r="B26" s="20">
        <v>1</v>
      </c>
      <c r="C26" s="21">
        <v>2020</v>
      </c>
      <c r="D26" s="32" t="s">
        <v>705</v>
      </c>
      <c r="E26" s="29" t="s">
        <v>1083</v>
      </c>
      <c r="F26" s="23">
        <v>43948</v>
      </c>
      <c r="G26" s="26" t="s">
        <v>696</v>
      </c>
      <c r="H26" s="22" t="s">
        <v>697</v>
      </c>
      <c r="I26" s="25" t="s">
        <v>698</v>
      </c>
      <c r="J26" s="32" t="s">
        <v>699</v>
      </c>
      <c r="K26" s="8" t="s">
        <v>305</v>
      </c>
      <c r="L26" s="25" t="s">
        <v>700</v>
      </c>
      <c r="M26" s="26">
        <v>2</v>
      </c>
      <c r="N26" s="40" t="s">
        <v>711</v>
      </c>
      <c r="O26" s="40" t="s">
        <v>710</v>
      </c>
      <c r="P26" s="26" t="s">
        <v>701</v>
      </c>
      <c r="Q26" s="57">
        <v>43966</v>
      </c>
      <c r="R26" s="57">
        <v>44180</v>
      </c>
      <c r="S26" s="57">
        <v>44180</v>
      </c>
      <c r="T26" s="28" t="s">
        <v>394</v>
      </c>
      <c r="U26" s="28" t="s">
        <v>1601</v>
      </c>
      <c r="V26" s="28" t="s">
        <v>541</v>
      </c>
      <c r="W26" s="26">
        <v>0</v>
      </c>
      <c r="X26" s="26">
        <v>0</v>
      </c>
      <c r="Y26" s="6"/>
    </row>
    <row r="27" spans="1:25" ht="12" customHeight="1" x14ac:dyDescent="0.2">
      <c r="A27" s="19" t="s">
        <v>728</v>
      </c>
      <c r="B27" s="20">
        <v>1</v>
      </c>
      <c r="C27" s="21">
        <v>2020</v>
      </c>
      <c r="D27" s="32" t="s">
        <v>725</v>
      </c>
      <c r="E27" s="29" t="s">
        <v>1579</v>
      </c>
      <c r="F27" s="23">
        <v>43971</v>
      </c>
      <c r="G27" s="26" t="s">
        <v>720</v>
      </c>
      <c r="H27" s="22" t="s">
        <v>721</v>
      </c>
      <c r="I27" s="25" t="s">
        <v>722</v>
      </c>
      <c r="J27" s="32" t="s">
        <v>723</v>
      </c>
      <c r="K27" s="8" t="s">
        <v>305</v>
      </c>
      <c r="L27" s="25" t="s">
        <v>724</v>
      </c>
      <c r="M27" s="26">
        <v>3</v>
      </c>
      <c r="N27" s="40" t="s">
        <v>729</v>
      </c>
      <c r="O27" s="40" t="s">
        <v>729</v>
      </c>
      <c r="P27" s="40" t="s">
        <v>717</v>
      </c>
      <c r="Q27" s="57">
        <v>43983</v>
      </c>
      <c r="R27" s="57">
        <v>44196</v>
      </c>
      <c r="S27" s="57">
        <v>44194</v>
      </c>
      <c r="T27" s="28" t="s">
        <v>1108</v>
      </c>
      <c r="U27" s="28" t="s">
        <v>1580</v>
      </c>
      <c r="V27" s="28" t="s">
        <v>541</v>
      </c>
      <c r="W27" s="26">
        <v>0</v>
      </c>
      <c r="X27" s="26">
        <v>0</v>
      </c>
      <c r="Y27" s="6"/>
    </row>
    <row r="28" spans="1:25" ht="12" customHeight="1" x14ac:dyDescent="0.2">
      <c r="A28" s="19" t="s">
        <v>801</v>
      </c>
      <c r="B28" s="20">
        <v>1</v>
      </c>
      <c r="C28" s="21">
        <v>2020</v>
      </c>
      <c r="D28" s="32" t="s">
        <v>187</v>
      </c>
      <c r="E28" s="29" t="s">
        <v>726</v>
      </c>
      <c r="F28" s="23">
        <v>43972</v>
      </c>
      <c r="G28" s="26" t="s">
        <v>1602</v>
      </c>
      <c r="H28" s="22" t="s">
        <v>218</v>
      </c>
      <c r="I28" s="25" t="s">
        <v>765</v>
      </c>
      <c r="J28" s="32" t="s">
        <v>766</v>
      </c>
      <c r="K28" s="8" t="s">
        <v>305</v>
      </c>
      <c r="L28" s="25" t="s">
        <v>767</v>
      </c>
      <c r="M28" s="26">
        <v>2</v>
      </c>
      <c r="N28" s="25" t="s">
        <v>808</v>
      </c>
      <c r="O28" s="25" t="s">
        <v>808</v>
      </c>
      <c r="P28" s="40" t="s">
        <v>768</v>
      </c>
      <c r="Q28" s="57">
        <v>44013</v>
      </c>
      <c r="R28" s="57">
        <v>44180</v>
      </c>
      <c r="S28" s="57">
        <v>44180</v>
      </c>
      <c r="T28" s="28" t="s">
        <v>394</v>
      </c>
      <c r="U28" s="28" t="s">
        <v>1603</v>
      </c>
      <c r="V28" s="28" t="s">
        <v>541</v>
      </c>
      <c r="W28" s="26">
        <v>0</v>
      </c>
      <c r="X28" s="26">
        <v>0</v>
      </c>
      <c r="Y28" s="6"/>
    </row>
    <row r="29" spans="1:25" ht="12" customHeight="1" x14ac:dyDescent="0.2">
      <c r="A29" s="19" t="s">
        <v>802</v>
      </c>
      <c r="B29" s="20">
        <v>2</v>
      </c>
      <c r="C29" s="21">
        <v>2020</v>
      </c>
      <c r="D29" s="32" t="s">
        <v>187</v>
      </c>
      <c r="E29" s="29" t="s">
        <v>726</v>
      </c>
      <c r="F29" s="23">
        <v>43972</v>
      </c>
      <c r="G29" s="26" t="s">
        <v>772</v>
      </c>
      <c r="H29" s="22" t="s">
        <v>218</v>
      </c>
      <c r="I29" s="25" t="s">
        <v>773</v>
      </c>
      <c r="J29" s="32" t="s">
        <v>776</v>
      </c>
      <c r="K29" s="8" t="s">
        <v>305</v>
      </c>
      <c r="L29" s="25" t="s">
        <v>777</v>
      </c>
      <c r="M29" s="26">
        <v>2</v>
      </c>
      <c r="N29" s="25" t="s">
        <v>808</v>
      </c>
      <c r="O29" s="25" t="s">
        <v>808</v>
      </c>
      <c r="P29" s="40" t="s">
        <v>768</v>
      </c>
      <c r="Q29" s="57">
        <v>44089</v>
      </c>
      <c r="R29" s="57">
        <v>44195</v>
      </c>
      <c r="S29" s="57">
        <v>44202</v>
      </c>
      <c r="T29" s="28" t="s">
        <v>394</v>
      </c>
      <c r="U29" s="28" t="s">
        <v>1604</v>
      </c>
      <c r="V29" s="28" t="s">
        <v>541</v>
      </c>
      <c r="W29" s="26">
        <v>0</v>
      </c>
      <c r="X29" s="26">
        <v>0</v>
      </c>
      <c r="Y29" s="6"/>
    </row>
    <row r="30" spans="1:25" ht="12" customHeight="1" x14ac:dyDescent="0.2">
      <c r="A30" s="19" t="s">
        <v>807</v>
      </c>
      <c r="B30" s="20">
        <v>1</v>
      </c>
      <c r="C30" s="21">
        <v>2020</v>
      </c>
      <c r="D30" s="32" t="s">
        <v>778</v>
      </c>
      <c r="E30" s="29" t="s">
        <v>726</v>
      </c>
      <c r="F30" s="23">
        <v>43964</v>
      </c>
      <c r="G30" s="26" t="s">
        <v>796</v>
      </c>
      <c r="H30" s="22" t="s">
        <v>101</v>
      </c>
      <c r="I30" s="25" t="s">
        <v>790</v>
      </c>
      <c r="J30" s="32" t="s">
        <v>797</v>
      </c>
      <c r="K30" s="8" t="s">
        <v>305</v>
      </c>
      <c r="L30" s="25" t="s">
        <v>792</v>
      </c>
      <c r="M30" s="26">
        <v>1</v>
      </c>
      <c r="N30" s="25" t="s">
        <v>783</v>
      </c>
      <c r="O30" s="40" t="s">
        <v>783</v>
      </c>
      <c r="P30" s="40" t="s">
        <v>784</v>
      </c>
      <c r="Q30" s="57">
        <v>44013</v>
      </c>
      <c r="R30" s="57">
        <v>44316</v>
      </c>
      <c r="S30" s="57">
        <v>44153</v>
      </c>
      <c r="T30" s="28" t="s">
        <v>394</v>
      </c>
      <c r="U30" s="28" t="s">
        <v>1462</v>
      </c>
      <c r="V30" s="28" t="s">
        <v>391</v>
      </c>
      <c r="W30" s="26">
        <v>1</v>
      </c>
      <c r="X30" s="26">
        <v>0</v>
      </c>
      <c r="Y30" s="6"/>
    </row>
    <row r="31" spans="1:25" ht="12" customHeight="1" x14ac:dyDescent="0.2">
      <c r="A31" s="19" t="s">
        <v>836</v>
      </c>
      <c r="B31" s="20">
        <v>1</v>
      </c>
      <c r="C31" s="21">
        <v>2020</v>
      </c>
      <c r="D31" s="32" t="s">
        <v>562</v>
      </c>
      <c r="E31" s="29" t="s">
        <v>835</v>
      </c>
      <c r="F31" s="23">
        <v>43979</v>
      </c>
      <c r="G31" s="26" t="s">
        <v>809</v>
      </c>
      <c r="H31" s="22" t="s">
        <v>810</v>
      </c>
      <c r="I31" s="25" t="s">
        <v>811</v>
      </c>
      <c r="J31" s="32" t="s">
        <v>812</v>
      </c>
      <c r="K31" s="8" t="s">
        <v>305</v>
      </c>
      <c r="L31" s="25" t="s">
        <v>813</v>
      </c>
      <c r="M31" s="26">
        <v>2</v>
      </c>
      <c r="N31" s="25" t="s">
        <v>293</v>
      </c>
      <c r="O31" s="25" t="s">
        <v>839</v>
      </c>
      <c r="P31" s="40" t="s">
        <v>814</v>
      </c>
      <c r="Q31" s="57">
        <v>43959</v>
      </c>
      <c r="R31" s="57">
        <v>44347</v>
      </c>
      <c r="S31" s="57">
        <v>44201</v>
      </c>
      <c r="T31" s="28" t="s">
        <v>390</v>
      </c>
      <c r="U31" s="70" t="s">
        <v>1622</v>
      </c>
      <c r="V31" s="28" t="s">
        <v>391</v>
      </c>
      <c r="W31" s="26">
        <v>0</v>
      </c>
      <c r="X31" s="26">
        <v>0</v>
      </c>
      <c r="Y31" s="6"/>
    </row>
    <row r="32" spans="1:25" ht="12" customHeight="1" x14ac:dyDescent="0.2">
      <c r="A32" s="19" t="s">
        <v>836</v>
      </c>
      <c r="B32" s="20">
        <v>2</v>
      </c>
      <c r="C32" s="21">
        <v>2020</v>
      </c>
      <c r="D32" s="32" t="s">
        <v>562</v>
      </c>
      <c r="E32" s="29" t="s">
        <v>835</v>
      </c>
      <c r="F32" s="23">
        <v>43979</v>
      </c>
      <c r="G32" s="26" t="s">
        <v>809</v>
      </c>
      <c r="H32" s="22" t="s">
        <v>810</v>
      </c>
      <c r="I32" s="25" t="s">
        <v>815</v>
      </c>
      <c r="J32" s="32" t="s">
        <v>816</v>
      </c>
      <c r="K32" s="7" t="s">
        <v>298</v>
      </c>
      <c r="L32" s="25" t="s">
        <v>817</v>
      </c>
      <c r="M32" s="26">
        <v>1</v>
      </c>
      <c r="N32" s="25" t="s">
        <v>293</v>
      </c>
      <c r="O32" s="25" t="s">
        <v>839</v>
      </c>
      <c r="P32" s="40" t="s">
        <v>814</v>
      </c>
      <c r="Q32" s="57">
        <v>43959</v>
      </c>
      <c r="R32" s="57">
        <v>44253</v>
      </c>
      <c r="S32" s="57">
        <v>44144</v>
      </c>
      <c r="T32" s="28" t="s">
        <v>390</v>
      </c>
      <c r="U32" s="28" t="s">
        <v>1640</v>
      </c>
      <c r="V32" s="28" t="s">
        <v>391</v>
      </c>
      <c r="W32" s="26">
        <v>1</v>
      </c>
      <c r="X32" s="26">
        <v>0</v>
      </c>
      <c r="Y32" s="6"/>
    </row>
    <row r="33" spans="1:25" ht="12" customHeight="1" x14ac:dyDescent="0.2">
      <c r="A33" s="19" t="s">
        <v>837</v>
      </c>
      <c r="B33" s="20">
        <v>2</v>
      </c>
      <c r="C33" s="21">
        <v>2020</v>
      </c>
      <c r="D33" s="32" t="s">
        <v>70</v>
      </c>
      <c r="E33" s="29" t="s">
        <v>835</v>
      </c>
      <c r="F33" s="23">
        <v>43979</v>
      </c>
      <c r="G33" s="26" t="s">
        <v>824</v>
      </c>
      <c r="H33" s="22" t="s">
        <v>825</v>
      </c>
      <c r="I33" s="25" t="s">
        <v>826</v>
      </c>
      <c r="J33" s="32" t="s">
        <v>827</v>
      </c>
      <c r="K33" s="8" t="s">
        <v>305</v>
      </c>
      <c r="L33" s="25" t="s">
        <v>828</v>
      </c>
      <c r="M33" s="26" t="s">
        <v>829</v>
      </c>
      <c r="N33" s="25" t="s">
        <v>277</v>
      </c>
      <c r="O33" s="25" t="s">
        <v>278</v>
      </c>
      <c r="P33" s="40" t="s">
        <v>830</v>
      </c>
      <c r="Q33" s="57">
        <v>43990</v>
      </c>
      <c r="R33" s="57">
        <v>44354</v>
      </c>
      <c r="S33" s="57">
        <v>44203</v>
      </c>
      <c r="T33" s="28" t="s">
        <v>1144</v>
      </c>
      <c r="U33" s="28" t="s">
        <v>1597</v>
      </c>
      <c r="V33" s="28" t="s">
        <v>391</v>
      </c>
      <c r="W33" s="26">
        <v>0</v>
      </c>
      <c r="X33" s="26">
        <v>0</v>
      </c>
      <c r="Y33" s="6"/>
    </row>
    <row r="34" spans="1:25" ht="12" customHeight="1" x14ac:dyDescent="0.2">
      <c r="A34" s="19" t="s">
        <v>893</v>
      </c>
      <c r="B34" s="20">
        <v>3</v>
      </c>
      <c r="C34" s="21">
        <v>2020</v>
      </c>
      <c r="D34" s="32" t="s">
        <v>744</v>
      </c>
      <c r="E34" s="29" t="s">
        <v>1084</v>
      </c>
      <c r="F34" s="23">
        <v>43952</v>
      </c>
      <c r="G34" s="26" t="s">
        <v>883</v>
      </c>
      <c r="H34" s="22" t="s">
        <v>884</v>
      </c>
      <c r="I34" s="25" t="s">
        <v>885</v>
      </c>
      <c r="J34" s="32" t="s">
        <v>891</v>
      </c>
      <c r="K34" s="8" t="s">
        <v>305</v>
      </c>
      <c r="L34" s="25" t="s">
        <v>892</v>
      </c>
      <c r="M34" s="26">
        <v>1</v>
      </c>
      <c r="N34" s="25" t="s">
        <v>277</v>
      </c>
      <c r="O34" s="40" t="s">
        <v>745</v>
      </c>
      <c r="P34" s="25" t="s">
        <v>888</v>
      </c>
      <c r="Q34" s="57">
        <v>44013</v>
      </c>
      <c r="R34" s="57">
        <v>44196</v>
      </c>
      <c r="S34" s="57">
        <v>44200</v>
      </c>
      <c r="T34" s="28" t="s">
        <v>1144</v>
      </c>
      <c r="U34" s="28" t="s">
        <v>1598</v>
      </c>
      <c r="V34" s="7" t="s">
        <v>541</v>
      </c>
      <c r="W34" s="26">
        <v>0</v>
      </c>
      <c r="X34" s="26">
        <v>0</v>
      </c>
      <c r="Y34" s="6"/>
    </row>
    <row r="35" spans="1:25" ht="12" customHeight="1" x14ac:dyDescent="0.2">
      <c r="A35" s="19" t="s">
        <v>952</v>
      </c>
      <c r="B35" s="20">
        <v>1</v>
      </c>
      <c r="C35" s="21">
        <v>2020</v>
      </c>
      <c r="D35" s="32" t="s">
        <v>936</v>
      </c>
      <c r="E35" s="29" t="s">
        <v>1083</v>
      </c>
      <c r="F35" s="23">
        <v>43948</v>
      </c>
      <c r="G35" s="40" t="s">
        <v>954</v>
      </c>
      <c r="H35" s="22" t="s">
        <v>940</v>
      </c>
      <c r="I35" s="25" t="s">
        <v>941</v>
      </c>
      <c r="J35" s="32" t="s">
        <v>942</v>
      </c>
      <c r="K35" s="8" t="s">
        <v>305</v>
      </c>
      <c r="L35" s="25" t="s">
        <v>943</v>
      </c>
      <c r="M35" s="26">
        <v>1</v>
      </c>
      <c r="N35" s="26" t="s">
        <v>302</v>
      </c>
      <c r="O35" s="7" t="s">
        <v>303</v>
      </c>
      <c r="P35" s="27" t="s">
        <v>1097</v>
      </c>
      <c r="Q35" s="57">
        <v>44014</v>
      </c>
      <c r="R35" s="57">
        <v>44286</v>
      </c>
      <c r="S35" s="57">
        <v>44172</v>
      </c>
      <c r="T35" s="28" t="s">
        <v>1347</v>
      </c>
      <c r="U35" s="70" t="s">
        <v>1480</v>
      </c>
      <c r="V35" s="28" t="s">
        <v>391</v>
      </c>
      <c r="W35" s="26">
        <v>2</v>
      </c>
      <c r="X35" s="26">
        <v>1</v>
      </c>
      <c r="Y35" s="6"/>
    </row>
    <row r="36" spans="1:25" ht="12" customHeight="1" x14ac:dyDescent="0.2">
      <c r="A36" s="19" t="s">
        <v>952</v>
      </c>
      <c r="B36" s="20">
        <v>2</v>
      </c>
      <c r="C36" s="21">
        <v>2020</v>
      </c>
      <c r="D36" s="32" t="s">
        <v>936</v>
      </c>
      <c r="E36" s="29" t="s">
        <v>1083</v>
      </c>
      <c r="F36" s="23">
        <v>43948</v>
      </c>
      <c r="G36" s="40" t="s">
        <v>954</v>
      </c>
      <c r="H36" s="22" t="s">
        <v>940</v>
      </c>
      <c r="I36" s="25" t="s">
        <v>941</v>
      </c>
      <c r="J36" s="32" t="s">
        <v>944</v>
      </c>
      <c r="K36" s="8" t="s">
        <v>305</v>
      </c>
      <c r="L36" s="25" t="s">
        <v>945</v>
      </c>
      <c r="M36" s="26">
        <v>1</v>
      </c>
      <c r="N36" s="26" t="s">
        <v>302</v>
      </c>
      <c r="O36" s="7" t="s">
        <v>303</v>
      </c>
      <c r="P36" s="27" t="s">
        <v>1097</v>
      </c>
      <c r="Q36" s="57">
        <v>44014</v>
      </c>
      <c r="R36" s="57">
        <v>44286</v>
      </c>
      <c r="S36" s="57">
        <v>44172</v>
      </c>
      <c r="T36" s="28" t="s">
        <v>1347</v>
      </c>
      <c r="U36" s="70" t="s">
        <v>1480</v>
      </c>
      <c r="V36" s="28" t="s">
        <v>391</v>
      </c>
      <c r="W36" s="26">
        <v>2</v>
      </c>
      <c r="X36" s="26">
        <v>1</v>
      </c>
      <c r="Y36" s="6"/>
    </row>
    <row r="37" spans="1:25" ht="12" customHeight="1" x14ac:dyDescent="0.2">
      <c r="A37" s="19" t="s">
        <v>953</v>
      </c>
      <c r="B37" s="20">
        <v>1</v>
      </c>
      <c r="C37" s="21">
        <v>2020</v>
      </c>
      <c r="D37" s="32" t="s">
        <v>936</v>
      </c>
      <c r="E37" s="29" t="s">
        <v>1083</v>
      </c>
      <c r="F37" s="23">
        <v>43948</v>
      </c>
      <c r="G37" s="26" t="s">
        <v>955</v>
      </c>
      <c r="H37" s="22" t="s">
        <v>946</v>
      </c>
      <c r="I37" s="25" t="s">
        <v>947</v>
      </c>
      <c r="J37" s="32" t="s">
        <v>948</v>
      </c>
      <c r="K37" s="8" t="s">
        <v>305</v>
      </c>
      <c r="L37" s="25" t="s">
        <v>949</v>
      </c>
      <c r="M37" s="26">
        <v>1</v>
      </c>
      <c r="N37" s="26" t="s">
        <v>302</v>
      </c>
      <c r="O37" s="7" t="s">
        <v>303</v>
      </c>
      <c r="P37" s="27" t="s">
        <v>1097</v>
      </c>
      <c r="Q37" s="57">
        <v>44014</v>
      </c>
      <c r="R37" s="57">
        <v>44196</v>
      </c>
      <c r="S37" s="57">
        <v>44204</v>
      </c>
      <c r="T37" s="28" t="s">
        <v>1347</v>
      </c>
      <c r="U37" s="70" t="s">
        <v>1612</v>
      </c>
      <c r="V37" s="28" t="s">
        <v>541</v>
      </c>
      <c r="W37" s="26">
        <v>0</v>
      </c>
      <c r="X37" s="26">
        <v>0</v>
      </c>
      <c r="Y37" s="6"/>
    </row>
    <row r="38" spans="1:25" ht="12" customHeight="1" x14ac:dyDescent="0.2">
      <c r="A38" s="19" t="s">
        <v>953</v>
      </c>
      <c r="B38" s="20">
        <v>3</v>
      </c>
      <c r="C38" s="21">
        <v>2020</v>
      </c>
      <c r="D38" s="32" t="s">
        <v>936</v>
      </c>
      <c r="E38" s="29" t="s">
        <v>1083</v>
      </c>
      <c r="F38" s="23">
        <v>43948</v>
      </c>
      <c r="G38" s="26" t="s">
        <v>955</v>
      </c>
      <c r="H38" s="22" t="s">
        <v>946</v>
      </c>
      <c r="I38" s="25" t="s">
        <v>1482</v>
      </c>
      <c r="J38" s="32" t="s">
        <v>1483</v>
      </c>
      <c r="K38" s="7" t="s">
        <v>298</v>
      </c>
      <c r="L38" s="25" t="s">
        <v>1484</v>
      </c>
      <c r="M38" s="26">
        <v>1</v>
      </c>
      <c r="N38" s="26" t="s">
        <v>302</v>
      </c>
      <c r="O38" s="7" t="s">
        <v>303</v>
      </c>
      <c r="P38" s="27" t="s">
        <v>1097</v>
      </c>
      <c r="Q38" s="57">
        <v>44014</v>
      </c>
      <c r="R38" s="57">
        <v>44196</v>
      </c>
      <c r="S38" s="57">
        <v>44204</v>
      </c>
      <c r="T38" s="28" t="s">
        <v>1347</v>
      </c>
      <c r="U38" s="70" t="s">
        <v>1613</v>
      </c>
      <c r="V38" s="28" t="s">
        <v>541</v>
      </c>
      <c r="W38" s="26">
        <v>0</v>
      </c>
      <c r="X38" s="26">
        <v>1</v>
      </c>
      <c r="Y38" s="6"/>
    </row>
    <row r="39" spans="1:25" ht="12" customHeight="1" x14ac:dyDescent="0.2">
      <c r="A39" s="19" t="s">
        <v>1017</v>
      </c>
      <c r="B39" s="20">
        <v>1</v>
      </c>
      <c r="C39" s="21">
        <v>2020</v>
      </c>
      <c r="D39" s="32" t="s">
        <v>192</v>
      </c>
      <c r="E39" s="29" t="s">
        <v>726</v>
      </c>
      <c r="F39" s="23">
        <v>43972</v>
      </c>
      <c r="G39" s="26" t="s">
        <v>962</v>
      </c>
      <c r="H39" s="22" t="s">
        <v>957</v>
      </c>
      <c r="I39" s="25" t="s">
        <v>963</v>
      </c>
      <c r="J39" s="32" t="s">
        <v>964</v>
      </c>
      <c r="K39" s="8" t="s">
        <v>305</v>
      </c>
      <c r="L39" s="25" t="s">
        <v>965</v>
      </c>
      <c r="M39" s="26">
        <v>1</v>
      </c>
      <c r="N39" s="26" t="s">
        <v>317</v>
      </c>
      <c r="O39" s="26" t="s">
        <v>326</v>
      </c>
      <c r="P39" s="25" t="s">
        <v>961</v>
      </c>
      <c r="Q39" s="98">
        <v>44013</v>
      </c>
      <c r="R39" s="57">
        <v>44377</v>
      </c>
      <c r="S39" s="57" t="s">
        <v>1584</v>
      </c>
      <c r="T39" s="28" t="s">
        <v>395</v>
      </c>
      <c r="U39" s="28" t="s">
        <v>1585</v>
      </c>
      <c r="V39" s="28" t="s">
        <v>391</v>
      </c>
      <c r="W39" s="26">
        <v>0</v>
      </c>
      <c r="X39" s="26">
        <v>0</v>
      </c>
      <c r="Y39" s="6"/>
    </row>
    <row r="40" spans="1:25" ht="12" customHeight="1" x14ac:dyDescent="0.2">
      <c r="A40" s="19" t="s">
        <v>1021</v>
      </c>
      <c r="B40" s="20">
        <v>1</v>
      </c>
      <c r="C40" s="21">
        <v>2020</v>
      </c>
      <c r="D40" s="32" t="s">
        <v>192</v>
      </c>
      <c r="E40" s="29" t="s">
        <v>726</v>
      </c>
      <c r="F40" s="23">
        <v>43972</v>
      </c>
      <c r="G40" s="26" t="s">
        <v>970</v>
      </c>
      <c r="H40" s="22" t="s">
        <v>971</v>
      </c>
      <c r="I40" s="25" t="s">
        <v>972</v>
      </c>
      <c r="J40" s="32" t="s">
        <v>973</v>
      </c>
      <c r="K40" s="7" t="s">
        <v>298</v>
      </c>
      <c r="L40" s="25" t="s">
        <v>974</v>
      </c>
      <c r="M40" s="26">
        <v>1</v>
      </c>
      <c r="N40" s="26" t="s">
        <v>317</v>
      </c>
      <c r="O40" s="26" t="s">
        <v>326</v>
      </c>
      <c r="P40" s="25" t="s">
        <v>961</v>
      </c>
      <c r="Q40" s="98">
        <v>44013</v>
      </c>
      <c r="R40" s="57">
        <v>44255</v>
      </c>
      <c r="S40" s="57" t="s">
        <v>1584</v>
      </c>
      <c r="T40" s="28" t="s">
        <v>395</v>
      </c>
      <c r="U40" s="28" t="s">
        <v>1585</v>
      </c>
      <c r="V40" s="28" t="s">
        <v>391</v>
      </c>
      <c r="W40" s="26">
        <v>0</v>
      </c>
      <c r="X40" s="26">
        <v>0</v>
      </c>
      <c r="Y40" s="6"/>
    </row>
    <row r="41" spans="1:25" ht="12" customHeight="1" x14ac:dyDescent="0.2">
      <c r="A41" s="19" t="s">
        <v>1026</v>
      </c>
      <c r="B41" s="20">
        <v>1</v>
      </c>
      <c r="C41" s="21">
        <v>2020</v>
      </c>
      <c r="D41" s="32" t="s">
        <v>192</v>
      </c>
      <c r="E41" s="29" t="s">
        <v>726</v>
      </c>
      <c r="F41" s="23">
        <v>43972</v>
      </c>
      <c r="G41" s="26" t="s">
        <v>999</v>
      </c>
      <c r="H41" s="22" t="s">
        <v>1000</v>
      </c>
      <c r="I41" s="25" t="s">
        <v>1001</v>
      </c>
      <c r="J41" s="32" t="s">
        <v>1002</v>
      </c>
      <c r="K41" s="8" t="s">
        <v>305</v>
      </c>
      <c r="L41" s="25" t="s">
        <v>1003</v>
      </c>
      <c r="M41" s="26">
        <v>1</v>
      </c>
      <c r="N41" s="26" t="s">
        <v>317</v>
      </c>
      <c r="O41" s="26" t="s">
        <v>326</v>
      </c>
      <c r="P41" s="25" t="s">
        <v>961</v>
      </c>
      <c r="Q41" s="98">
        <v>44013</v>
      </c>
      <c r="R41" s="57">
        <v>44270</v>
      </c>
      <c r="S41" s="57" t="s">
        <v>1584</v>
      </c>
      <c r="T41" s="28" t="s">
        <v>395</v>
      </c>
      <c r="U41" s="28" t="s">
        <v>1586</v>
      </c>
      <c r="V41" s="28" t="s">
        <v>391</v>
      </c>
      <c r="W41" s="26">
        <v>0</v>
      </c>
      <c r="X41" s="26">
        <v>0</v>
      </c>
      <c r="Y41" s="6"/>
    </row>
    <row r="42" spans="1:25" ht="12" customHeight="1" x14ac:dyDescent="0.2">
      <c r="A42" s="19" t="s">
        <v>1027</v>
      </c>
      <c r="B42" s="20">
        <v>1</v>
      </c>
      <c r="C42" s="21">
        <v>2020</v>
      </c>
      <c r="D42" s="32" t="s">
        <v>192</v>
      </c>
      <c r="E42" s="29" t="s">
        <v>726</v>
      </c>
      <c r="F42" s="23">
        <v>43972</v>
      </c>
      <c r="G42" s="26" t="s">
        <v>1004</v>
      </c>
      <c r="H42" s="22" t="s">
        <v>957</v>
      </c>
      <c r="I42" s="25" t="s">
        <v>1005</v>
      </c>
      <c r="J42" s="32" t="s">
        <v>1006</v>
      </c>
      <c r="K42" s="8" t="s">
        <v>305</v>
      </c>
      <c r="L42" s="25" t="s">
        <v>1007</v>
      </c>
      <c r="M42" s="26">
        <v>1</v>
      </c>
      <c r="N42" s="26" t="s">
        <v>317</v>
      </c>
      <c r="O42" s="26" t="s">
        <v>326</v>
      </c>
      <c r="P42" s="25" t="s">
        <v>961</v>
      </c>
      <c r="Q42" s="98">
        <v>44013</v>
      </c>
      <c r="R42" s="57">
        <v>44180</v>
      </c>
      <c r="S42" s="57" t="s">
        <v>1584</v>
      </c>
      <c r="T42" s="28" t="s">
        <v>395</v>
      </c>
      <c r="U42" s="28" t="s">
        <v>1587</v>
      </c>
      <c r="V42" s="28" t="s">
        <v>541</v>
      </c>
      <c r="W42" s="26">
        <v>0</v>
      </c>
      <c r="X42" s="26">
        <v>0</v>
      </c>
      <c r="Y42" s="6"/>
    </row>
    <row r="43" spans="1:25" ht="12" customHeight="1" x14ac:dyDescent="0.2">
      <c r="A43" s="19" t="s">
        <v>1072</v>
      </c>
      <c r="B43" s="20">
        <v>1</v>
      </c>
      <c r="C43" s="21">
        <v>2020</v>
      </c>
      <c r="D43" s="32" t="s">
        <v>192</v>
      </c>
      <c r="E43" s="29" t="s">
        <v>1082</v>
      </c>
      <c r="F43" s="23">
        <v>43952</v>
      </c>
      <c r="G43" s="26" t="s">
        <v>1057</v>
      </c>
      <c r="H43" s="22" t="s">
        <v>1058</v>
      </c>
      <c r="I43" s="25" t="s">
        <v>1059</v>
      </c>
      <c r="J43" s="32" t="s">
        <v>1060</v>
      </c>
      <c r="K43" s="8" t="s">
        <v>305</v>
      </c>
      <c r="L43" s="25" t="s">
        <v>1061</v>
      </c>
      <c r="M43" s="26">
        <v>1</v>
      </c>
      <c r="N43" s="26" t="s">
        <v>317</v>
      </c>
      <c r="O43" s="26" t="s">
        <v>326</v>
      </c>
      <c r="P43" s="25" t="s">
        <v>1062</v>
      </c>
      <c r="Q43" s="98">
        <v>43987</v>
      </c>
      <c r="R43" s="98">
        <v>44226</v>
      </c>
      <c r="S43" s="57" t="s">
        <v>1584</v>
      </c>
      <c r="T43" s="28" t="s">
        <v>395</v>
      </c>
      <c r="U43" s="28" t="s">
        <v>1586</v>
      </c>
      <c r="V43" s="28" t="s">
        <v>391</v>
      </c>
      <c r="W43" s="26">
        <v>0</v>
      </c>
      <c r="X43" s="26">
        <v>0</v>
      </c>
      <c r="Y43" s="6"/>
    </row>
    <row r="44" spans="1:25" ht="12" customHeight="1" x14ac:dyDescent="0.2">
      <c r="A44" s="19" t="s">
        <v>1141</v>
      </c>
      <c r="B44" s="20">
        <v>1</v>
      </c>
      <c r="C44" s="21">
        <v>2020</v>
      </c>
      <c r="D44" s="32" t="s">
        <v>778</v>
      </c>
      <c r="E44" s="29" t="s">
        <v>1120</v>
      </c>
      <c r="F44" s="23">
        <v>44061</v>
      </c>
      <c r="G44" s="26" t="s">
        <v>1134</v>
      </c>
      <c r="H44" s="22" t="s">
        <v>1135</v>
      </c>
      <c r="I44" s="25" t="s">
        <v>1136</v>
      </c>
      <c r="J44" s="32" t="s">
        <v>1137</v>
      </c>
      <c r="K44" s="8" t="s">
        <v>305</v>
      </c>
      <c r="L44" s="25" t="s">
        <v>1138</v>
      </c>
      <c r="M44" s="26">
        <v>1</v>
      </c>
      <c r="N44" s="26" t="s">
        <v>783</v>
      </c>
      <c r="O44" s="26" t="s">
        <v>783</v>
      </c>
      <c r="P44" s="25" t="s">
        <v>784</v>
      </c>
      <c r="Q44" s="98">
        <v>44073</v>
      </c>
      <c r="R44" s="98">
        <v>44377</v>
      </c>
      <c r="S44" s="57"/>
      <c r="T44" s="28"/>
      <c r="U44" s="28"/>
      <c r="V44" s="28" t="s">
        <v>391</v>
      </c>
      <c r="W44" s="26">
        <v>0</v>
      </c>
      <c r="X44" s="26">
        <v>0</v>
      </c>
      <c r="Y44" s="6"/>
    </row>
    <row r="45" spans="1:25" ht="12" customHeight="1" x14ac:dyDescent="0.2">
      <c r="A45" s="19" t="s">
        <v>1156</v>
      </c>
      <c r="B45" s="20">
        <v>2</v>
      </c>
      <c r="C45" s="21">
        <v>2020</v>
      </c>
      <c r="D45" s="32" t="s">
        <v>725</v>
      </c>
      <c r="E45" s="29" t="s">
        <v>229</v>
      </c>
      <c r="F45" s="23">
        <v>44067</v>
      </c>
      <c r="G45" s="26" t="s">
        <v>1151</v>
      </c>
      <c r="H45" s="22" t="s">
        <v>101</v>
      </c>
      <c r="I45" s="25" t="s">
        <v>1152</v>
      </c>
      <c r="J45" s="32" t="s">
        <v>1154</v>
      </c>
      <c r="K45" s="8" t="s">
        <v>305</v>
      </c>
      <c r="L45" s="25" t="s">
        <v>1155</v>
      </c>
      <c r="M45" s="26">
        <v>1</v>
      </c>
      <c r="N45" s="26" t="s">
        <v>729</v>
      </c>
      <c r="O45" s="26" t="s">
        <v>729</v>
      </c>
      <c r="P45" s="26" t="s">
        <v>1573</v>
      </c>
      <c r="Q45" s="98">
        <v>44134</v>
      </c>
      <c r="R45" s="98">
        <v>44165</v>
      </c>
      <c r="S45" s="57">
        <v>44175</v>
      </c>
      <c r="T45" s="28" t="s">
        <v>1108</v>
      </c>
      <c r="U45" s="28" t="s">
        <v>1574</v>
      </c>
      <c r="V45" s="28" t="s">
        <v>541</v>
      </c>
      <c r="W45" s="26">
        <v>0</v>
      </c>
      <c r="X45" s="26">
        <v>0</v>
      </c>
      <c r="Y45" s="6"/>
    </row>
    <row r="46" spans="1:25" ht="12" customHeight="1" x14ac:dyDescent="0.2">
      <c r="A46" s="19" t="s">
        <v>1189</v>
      </c>
      <c r="B46" s="20">
        <v>1</v>
      </c>
      <c r="C46" s="21">
        <v>2020</v>
      </c>
      <c r="D46" s="32" t="s">
        <v>656</v>
      </c>
      <c r="E46" s="29" t="s">
        <v>229</v>
      </c>
      <c r="F46" s="23">
        <v>44112</v>
      </c>
      <c r="G46" s="26" t="s">
        <v>1183</v>
      </c>
      <c r="H46" s="22" t="s">
        <v>1184</v>
      </c>
      <c r="I46" s="25" t="s">
        <v>1185</v>
      </c>
      <c r="J46" s="32" t="s">
        <v>1186</v>
      </c>
      <c r="K46" s="8" t="s">
        <v>305</v>
      </c>
      <c r="L46" s="25" t="s">
        <v>1187</v>
      </c>
      <c r="M46" s="26">
        <v>1</v>
      </c>
      <c r="N46" s="26" t="s">
        <v>607</v>
      </c>
      <c r="O46" s="26" t="s">
        <v>663</v>
      </c>
      <c r="P46" s="26" t="s">
        <v>1188</v>
      </c>
      <c r="Q46" s="98">
        <v>44113</v>
      </c>
      <c r="R46" s="98">
        <v>44227</v>
      </c>
      <c r="S46" s="57">
        <v>44194</v>
      </c>
      <c r="T46" s="28" t="s">
        <v>1459</v>
      </c>
      <c r="U46" s="28" t="s">
        <v>1578</v>
      </c>
      <c r="V46" s="28" t="s">
        <v>541</v>
      </c>
      <c r="W46" s="26">
        <v>0</v>
      </c>
      <c r="X46" s="26">
        <v>0</v>
      </c>
      <c r="Y46" s="6"/>
    </row>
    <row r="47" spans="1:25" ht="12" customHeight="1" x14ac:dyDescent="0.2">
      <c r="A47" s="19" t="s">
        <v>1252</v>
      </c>
      <c r="B47" s="20">
        <v>1</v>
      </c>
      <c r="C47" s="21">
        <v>2020</v>
      </c>
      <c r="D47" s="32" t="s">
        <v>176</v>
      </c>
      <c r="E47" s="29" t="s">
        <v>1564</v>
      </c>
      <c r="F47" s="23">
        <v>44098</v>
      </c>
      <c r="G47" s="26" t="s">
        <v>1203</v>
      </c>
      <c r="H47" s="22" t="s">
        <v>107</v>
      </c>
      <c r="I47" s="25" t="s">
        <v>1204</v>
      </c>
      <c r="J47" s="32" t="s">
        <v>1205</v>
      </c>
      <c r="K47" s="8" t="s">
        <v>305</v>
      </c>
      <c r="L47" s="26" t="s">
        <v>1206</v>
      </c>
      <c r="M47" s="26">
        <v>1</v>
      </c>
      <c r="N47" s="26" t="s">
        <v>302</v>
      </c>
      <c r="O47" s="7" t="s">
        <v>303</v>
      </c>
      <c r="P47" s="98" t="s">
        <v>1207</v>
      </c>
      <c r="Q47" s="98">
        <v>44105</v>
      </c>
      <c r="R47" s="57">
        <v>44377</v>
      </c>
      <c r="S47" s="57">
        <v>44204</v>
      </c>
      <c r="T47" s="28" t="s">
        <v>1347</v>
      </c>
      <c r="U47" s="28" t="s">
        <v>1614</v>
      </c>
      <c r="V47" s="28" t="s">
        <v>541</v>
      </c>
      <c r="W47" s="26">
        <v>0</v>
      </c>
      <c r="X47" s="26">
        <v>0</v>
      </c>
      <c r="Y47" s="6"/>
    </row>
    <row r="48" spans="1:25" ht="12" customHeight="1" x14ac:dyDescent="0.2">
      <c r="A48" s="19" t="s">
        <v>1252</v>
      </c>
      <c r="B48" s="20">
        <v>3</v>
      </c>
      <c r="C48" s="21">
        <v>2020</v>
      </c>
      <c r="D48" s="32" t="s">
        <v>176</v>
      </c>
      <c r="E48" s="29" t="s">
        <v>1564</v>
      </c>
      <c r="F48" s="23">
        <v>44098</v>
      </c>
      <c r="G48" s="26" t="s">
        <v>1203</v>
      </c>
      <c r="H48" s="22" t="s">
        <v>1210</v>
      </c>
      <c r="I48" s="25" t="s">
        <v>1204</v>
      </c>
      <c r="J48" s="32" t="s">
        <v>1211</v>
      </c>
      <c r="K48" s="8" t="s">
        <v>305</v>
      </c>
      <c r="L48" s="26" t="s">
        <v>1261</v>
      </c>
      <c r="M48" s="26">
        <v>1</v>
      </c>
      <c r="N48" s="26" t="s">
        <v>607</v>
      </c>
      <c r="O48" s="26" t="s">
        <v>1212</v>
      </c>
      <c r="P48" s="98" t="s">
        <v>1212</v>
      </c>
      <c r="Q48" s="98">
        <v>44105</v>
      </c>
      <c r="R48" s="57">
        <v>44377</v>
      </c>
      <c r="S48" s="57"/>
      <c r="T48" s="28"/>
      <c r="U48" s="28"/>
      <c r="V48" s="28" t="s">
        <v>391</v>
      </c>
      <c r="W48" s="26">
        <v>0</v>
      </c>
      <c r="X48" s="26">
        <v>0</v>
      </c>
      <c r="Y48" s="6"/>
    </row>
    <row r="49" spans="1:25" ht="12" customHeight="1" x14ac:dyDescent="0.2">
      <c r="A49" s="19" t="s">
        <v>1252</v>
      </c>
      <c r="B49" s="20">
        <v>4</v>
      </c>
      <c r="C49" s="21">
        <v>2020</v>
      </c>
      <c r="D49" s="32" t="s">
        <v>176</v>
      </c>
      <c r="E49" s="29" t="s">
        <v>1564</v>
      </c>
      <c r="F49" s="23">
        <v>44098</v>
      </c>
      <c r="G49" s="26" t="s">
        <v>1203</v>
      </c>
      <c r="H49" s="22" t="s">
        <v>1210</v>
      </c>
      <c r="I49" s="25" t="s">
        <v>1204</v>
      </c>
      <c r="J49" s="32" t="s">
        <v>1213</v>
      </c>
      <c r="K49" s="8" t="s">
        <v>305</v>
      </c>
      <c r="L49" s="26" t="s">
        <v>1261</v>
      </c>
      <c r="M49" s="26">
        <v>1</v>
      </c>
      <c r="N49" s="26" t="s">
        <v>293</v>
      </c>
      <c r="O49" s="26" t="s">
        <v>1214</v>
      </c>
      <c r="P49" s="98" t="s">
        <v>1214</v>
      </c>
      <c r="Q49" s="98">
        <v>44105</v>
      </c>
      <c r="R49" s="57">
        <v>44377</v>
      </c>
      <c r="S49" s="57">
        <v>44201</v>
      </c>
      <c r="T49" s="28" t="s">
        <v>390</v>
      </c>
      <c r="U49" s="70" t="s">
        <v>1623</v>
      </c>
      <c r="V49" s="28" t="s">
        <v>391</v>
      </c>
      <c r="W49" s="26">
        <v>0</v>
      </c>
      <c r="X49" s="26">
        <v>0</v>
      </c>
      <c r="Y49" s="6"/>
    </row>
    <row r="50" spans="1:25" ht="12" customHeight="1" x14ac:dyDescent="0.2">
      <c r="A50" s="19" t="s">
        <v>1252</v>
      </c>
      <c r="B50" s="20">
        <v>5</v>
      </c>
      <c r="C50" s="21">
        <v>2020</v>
      </c>
      <c r="D50" s="32" t="s">
        <v>176</v>
      </c>
      <c r="E50" s="29" t="s">
        <v>1564</v>
      </c>
      <c r="F50" s="23">
        <v>44098</v>
      </c>
      <c r="G50" s="26" t="s">
        <v>1203</v>
      </c>
      <c r="H50" s="22" t="s">
        <v>1210</v>
      </c>
      <c r="I50" s="25" t="s">
        <v>1204</v>
      </c>
      <c r="J50" s="32" t="s">
        <v>1213</v>
      </c>
      <c r="K50" s="8" t="s">
        <v>305</v>
      </c>
      <c r="L50" s="26" t="s">
        <v>1261</v>
      </c>
      <c r="M50" s="26">
        <v>1</v>
      </c>
      <c r="N50" s="26" t="s">
        <v>317</v>
      </c>
      <c r="O50" s="26" t="s">
        <v>1215</v>
      </c>
      <c r="P50" s="98" t="s">
        <v>1215</v>
      </c>
      <c r="Q50" s="98">
        <v>44105</v>
      </c>
      <c r="R50" s="57">
        <v>44377</v>
      </c>
      <c r="S50" s="57" t="s">
        <v>1584</v>
      </c>
      <c r="T50" s="28" t="s">
        <v>395</v>
      </c>
      <c r="U50" s="28" t="s">
        <v>1585</v>
      </c>
      <c r="V50" s="28" t="s">
        <v>391</v>
      </c>
      <c r="W50" s="26">
        <v>0</v>
      </c>
      <c r="X50" s="26">
        <v>0</v>
      </c>
      <c r="Y50" s="6"/>
    </row>
    <row r="51" spans="1:25" ht="12" customHeight="1" x14ac:dyDescent="0.2">
      <c r="A51" s="19" t="s">
        <v>1252</v>
      </c>
      <c r="B51" s="20">
        <v>6</v>
      </c>
      <c r="C51" s="21">
        <v>2020</v>
      </c>
      <c r="D51" s="32" t="s">
        <v>176</v>
      </c>
      <c r="E51" s="29" t="s">
        <v>1564</v>
      </c>
      <c r="F51" s="23">
        <v>44098</v>
      </c>
      <c r="G51" s="26" t="s">
        <v>1203</v>
      </c>
      <c r="H51" s="22" t="s">
        <v>1210</v>
      </c>
      <c r="I51" s="25" t="s">
        <v>1204</v>
      </c>
      <c r="J51" s="32" t="s">
        <v>1213</v>
      </c>
      <c r="K51" s="8" t="s">
        <v>305</v>
      </c>
      <c r="L51" s="26" t="s">
        <v>1261</v>
      </c>
      <c r="M51" s="26">
        <v>1</v>
      </c>
      <c r="N51" s="25" t="s">
        <v>277</v>
      </c>
      <c r="O51" s="26" t="s">
        <v>1216</v>
      </c>
      <c r="P51" s="98" t="s">
        <v>1216</v>
      </c>
      <c r="Q51" s="98">
        <v>44105</v>
      </c>
      <c r="R51" s="57">
        <v>44377</v>
      </c>
      <c r="S51" s="57">
        <v>44203</v>
      </c>
      <c r="T51" s="28" t="s">
        <v>1144</v>
      </c>
      <c r="U51" s="28" t="s">
        <v>1599</v>
      </c>
      <c r="V51" s="28" t="s">
        <v>391</v>
      </c>
      <c r="W51" s="26">
        <v>0</v>
      </c>
      <c r="X51" s="26">
        <v>0</v>
      </c>
      <c r="Y51" s="6"/>
    </row>
    <row r="52" spans="1:25" ht="12" customHeight="1" x14ac:dyDescent="0.2">
      <c r="A52" s="19" t="s">
        <v>1252</v>
      </c>
      <c r="B52" s="20">
        <v>7</v>
      </c>
      <c r="C52" s="21">
        <v>2020</v>
      </c>
      <c r="D52" s="32" t="s">
        <v>176</v>
      </c>
      <c r="E52" s="29" t="s">
        <v>1564</v>
      </c>
      <c r="F52" s="23">
        <v>44098</v>
      </c>
      <c r="G52" s="26" t="s">
        <v>1203</v>
      </c>
      <c r="H52" s="22" t="s">
        <v>1210</v>
      </c>
      <c r="I52" s="25" t="s">
        <v>1204</v>
      </c>
      <c r="J52" s="32" t="s">
        <v>1217</v>
      </c>
      <c r="K52" s="8" t="s">
        <v>305</v>
      </c>
      <c r="L52" s="26" t="s">
        <v>1261</v>
      </c>
      <c r="M52" s="26">
        <v>1</v>
      </c>
      <c r="N52" s="26" t="s">
        <v>302</v>
      </c>
      <c r="O52" s="26" t="s">
        <v>1218</v>
      </c>
      <c r="P52" s="98" t="s">
        <v>1218</v>
      </c>
      <c r="Q52" s="98">
        <v>44105</v>
      </c>
      <c r="R52" s="57">
        <v>44377</v>
      </c>
      <c r="S52" s="57">
        <v>44204</v>
      </c>
      <c r="T52" s="28" t="s">
        <v>1347</v>
      </c>
      <c r="U52" s="28" t="s">
        <v>1615</v>
      </c>
      <c r="V52" s="28" t="s">
        <v>391</v>
      </c>
      <c r="W52" s="26">
        <v>0</v>
      </c>
      <c r="X52" s="26">
        <v>0</v>
      </c>
      <c r="Y52" s="6"/>
    </row>
    <row r="53" spans="1:25" ht="12" customHeight="1" x14ac:dyDescent="0.2">
      <c r="A53" s="19" t="s">
        <v>1253</v>
      </c>
      <c r="B53" s="20">
        <v>1</v>
      </c>
      <c r="C53" s="21">
        <v>2020</v>
      </c>
      <c r="D53" s="32" t="s">
        <v>176</v>
      </c>
      <c r="E53" s="29" t="s">
        <v>1564</v>
      </c>
      <c r="F53" s="23">
        <v>44098</v>
      </c>
      <c r="G53" s="26" t="s">
        <v>1219</v>
      </c>
      <c r="H53" s="22" t="s">
        <v>107</v>
      </c>
      <c r="I53" s="25" t="s">
        <v>1220</v>
      </c>
      <c r="J53" s="32" t="s">
        <v>1221</v>
      </c>
      <c r="K53" s="8" t="s">
        <v>305</v>
      </c>
      <c r="L53" s="26" t="s">
        <v>1222</v>
      </c>
      <c r="M53" s="26">
        <v>1</v>
      </c>
      <c r="N53" s="25" t="s">
        <v>277</v>
      </c>
      <c r="O53" s="26" t="s">
        <v>1364</v>
      </c>
      <c r="P53" s="98" t="s">
        <v>1223</v>
      </c>
      <c r="Q53" s="98">
        <v>44105</v>
      </c>
      <c r="R53" s="57">
        <v>44377</v>
      </c>
      <c r="S53" s="57"/>
      <c r="T53" s="28"/>
      <c r="U53" s="28"/>
      <c r="V53" s="28" t="s">
        <v>391</v>
      </c>
      <c r="W53" s="26">
        <v>0</v>
      </c>
      <c r="X53" s="26">
        <v>0</v>
      </c>
      <c r="Y53" s="6"/>
    </row>
    <row r="54" spans="1:25" ht="12" customHeight="1" x14ac:dyDescent="0.2">
      <c r="A54" s="19" t="s">
        <v>1254</v>
      </c>
      <c r="B54" s="20">
        <v>1</v>
      </c>
      <c r="C54" s="21">
        <v>2020</v>
      </c>
      <c r="D54" s="32" t="s">
        <v>176</v>
      </c>
      <c r="E54" s="29" t="s">
        <v>1564</v>
      </c>
      <c r="F54" s="23">
        <v>44098</v>
      </c>
      <c r="G54" s="26" t="s">
        <v>1224</v>
      </c>
      <c r="H54" s="22" t="s">
        <v>1210</v>
      </c>
      <c r="I54" s="25" t="s">
        <v>1225</v>
      </c>
      <c r="J54" s="32" t="s">
        <v>1226</v>
      </c>
      <c r="K54" s="8" t="s">
        <v>305</v>
      </c>
      <c r="L54" s="26" t="s">
        <v>1227</v>
      </c>
      <c r="M54" s="26">
        <v>1</v>
      </c>
      <c r="N54" s="26" t="s">
        <v>302</v>
      </c>
      <c r="O54" s="7" t="s">
        <v>303</v>
      </c>
      <c r="P54" s="98" t="s">
        <v>1097</v>
      </c>
      <c r="Q54" s="98">
        <v>44105</v>
      </c>
      <c r="R54" s="57">
        <v>44377</v>
      </c>
      <c r="S54" s="57"/>
      <c r="T54" s="28"/>
      <c r="U54" s="28"/>
      <c r="V54" s="28" t="s">
        <v>391</v>
      </c>
      <c r="W54" s="26">
        <v>0</v>
      </c>
      <c r="X54" s="26">
        <v>0</v>
      </c>
      <c r="Y54" s="6"/>
    </row>
    <row r="55" spans="1:25" ht="12" customHeight="1" x14ac:dyDescent="0.2">
      <c r="A55" s="19" t="s">
        <v>1253</v>
      </c>
      <c r="B55" s="20">
        <v>1</v>
      </c>
      <c r="C55" s="21">
        <v>2020</v>
      </c>
      <c r="D55" s="32" t="s">
        <v>176</v>
      </c>
      <c r="E55" s="29" t="s">
        <v>1564</v>
      </c>
      <c r="F55" s="23">
        <v>44098</v>
      </c>
      <c r="G55" s="26" t="s">
        <v>1219</v>
      </c>
      <c r="H55" s="22" t="s">
        <v>107</v>
      </c>
      <c r="I55" s="25" t="s">
        <v>1220</v>
      </c>
      <c r="J55" s="32" t="s">
        <v>1221</v>
      </c>
      <c r="K55" s="7" t="s">
        <v>305</v>
      </c>
      <c r="L55" s="26" t="s">
        <v>1222</v>
      </c>
      <c r="M55" s="26">
        <v>1</v>
      </c>
      <c r="N55" s="26" t="s">
        <v>277</v>
      </c>
      <c r="O55" s="7" t="s">
        <v>1364</v>
      </c>
      <c r="P55" s="98" t="s">
        <v>1223</v>
      </c>
      <c r="Q55" s="98">
        <v>44105</v>
      </c>
      <c r="R55" s="57">
        <v>44377</v>
      </c>
      <c r="S55" s="57">
        <v>44174</v>
      </c>
      <c r="T55" s="28" t="s">
        <v>1144</v>
      </c>
      <c r="U55" s="28" t="s">
        <v>1511</v>
      </c>
      <c r="V55" s="28" t="s">
        <v>391</v>
      </c>
      <c r="W55" s="26">
        <v>0</v>
      </c>
      <c r="X55" s="26">
        <v>0</v>
      </c>
      <c r="Y55" s="6"/>
    </row>
    <row r="56" spans="1:25" ht="12" customHeight="1" x14ac:dyDescent="0.2">
      <c r="A56" s="19" t="s">
        <v>1255</v>
      </c>
      <c r="B56" s="20">
        <v>2</v>
      </c>
      <c r="C56" s="21">
        <v>2020</v>
      </c>
      <c r="D56" s="32" t="s">
        <v>176</v>
      </c>
      <c r="E56" s="29" t="s">
        <v>1564</v>
      </c>
      <c r="F56" s="23">
        <v>44098</v>
      </c>
      <c r="G56" s="26" t="s">
        <v>1228</v>
      </c>
      <c r="H56" s="22" t="s">
        <v>127</v>
      </c>
      <c r="I56" s="25" t="s">
        <v>1229</v>
      </c>
      <c r="J56" s="32" t="s">
        <v>1230</v>
      </c>
      <c r="K56" s="8" t="s">
        <v>305</v>
      </c>
      <c r="L56" s="26" t="s">
        <v>1231</v>
      </c>
      <c r="M56" s="26">
        <v>1</v>
      </c>
      <c r="N56" s="26" t="s">
        <v>302</v>
      </c>
      <c r="O56" s="7" t="s">
        <v>303</v>
      </c>
      <c r="P56" s="98" t="s">
        <v>1207</v>
      </c>
      <c r="Q56" s="98">
        <v>44105</v>
      </c>
      <c r="R56" s="57">
        <v>44285</v>
      </c>
      <c r="S56" s="57"/>
      <c r="T56" s="28"/>
      <c r="U56" s="28"/>
      <c r="V56" s="28" t="s">
        <v>391</v>
      </c>
      <c r="W56" s="26">
        <v>0</v>
      </c>
      <c r="X56" s="26">
        <v>0</v>
      </c>
      <c r="Y56" s="6"/>
    </row>
    <row r="57" spans="1:25" ht="12" customHeight="1" x14ac:dyDescent="0.2">
      <c r="A57" s="19" t="s">
        <v>1256</v>
      </c>
      <c r="B57" s="20">
        <v>1</v>
      </c>
      <c r="C57" s="21">
        <v>2020</v>
      </c>
      <c r="D57" s="32" t="s">
        <v>176</v>
      </c>
      <c r="E57" s="29" t="s">
        <v>1564</v>
      </c>
      <c r="F57" s="23">
        <v>44098</v>
      </c>
      <c r="G57" s="26" t="s">
        <v>1232</v>
      </c>
      <c r="H57" s="22" t="s">
        <v>1233</v>
      </c>
      <c r="I57" s="25" t="s">
        <v>1234</v>
      </c>
      <c r="J57" s="32" t="s">
        <v>1235</v>
      </c>
      <c r="K57" s="8" t="s">
        <v>305</v>
      </c>
      <c r="L57" s="26" t="s">
        <v>1236</v>
      </c>
      <c r="M57" s="26">
        <v>1</v>
      </c>
      <c r="N57" s="26" t="s">
        <v>302</v>
      </c>
      <c r="O57" s="7" t="s">
        <v>303</v>
      </c>
      <c r="P57" s="98" t="s">
        <v>1207</v>
      </c>
      <c r="Q57" s="98">
        <v>44105</v>
      </c>
      <c r="R57" s="57">
        <v>44377</v>
      </c>
      <c r="S57" s="57"/>
      <c r="T57" s="28"/>
      <c r="U57" s="28"/>
      <c r="V57" s="28" t="s">
        <v>391</v>
      </c>
      <c r="W57" s="26">
        <v>0</v>
      </c>
      <c r="X57" s="26">
        <v>0</v>
      </c>
      <c r="Y57" s="6"/>
    </row>
    <row r="58" spans="1:25" ht="12" customHeight="1" x14ac:dyDescent="0.2">
      <c r="A58" s="19" t="s">
        <v>1257</v>
      </c>
      <c r="B58" s="20">
        <v>1</v>
      </c>
      <c r="C58" s="21">
        <v>2020</v>
      </c>
      <c r="D58" s="32" t="s">
        <v>176</v>
      </c>
      <c r="E58" s="29" t="s">
        <v>1564</v>
      </c>
      <c r="F58" s="23">
        <v>44098</v>
      </c>
      <c r="G58" s="26" t="s">
        <v>1237</v>
      </c>
      <c r="H58" s="22" t="s">
        <v>1238</v>
      </c>
      <c r="I58" s="25" t="s">
        <v>1239</v>
      </c>
      <c r="J58" s="32" t="s">
        <v>1240</v>
      </c>
      <c r="K58" s="8" t="s">
        <v>305</v>
      </c>
      <c r="L58" s="26" t="s">
        <v>1227</v>
      </c>
      <c r="M58" s="26">
        <v>1</v>
      </c>
      <c r="N58" s="26" t="s">
        <v>302</v>
      </c>
      <c r="O58" s="7" t="s">
        <v>303</v>
      </c>
      <c r="P58" s="98" t="s">
        <v>1097</v>
      </c>
      <c r="Q58" s="98">
        <v>44105</v>
      </c>
      <c r="R58" s="57">
        <v>44377</v>
      </c>
      <c r="S58" s="57"/>
      <c r="T58" s="28"/>
      <c r="U58" s="28"/>
      <c r="V58" s="28" t="s">
        <v>391</v>
      </c>
      <c r="W58" s="26">
        <v>0</v>
      </c>
      <c r="X58" s="26">
        <v>0</v>
      </c>
      <c r="Y58" s="6"/>
    </row>
    <row r="59" spans="1:25" ht="12" customHeight="1" x14ac:dyDescent="0.2">
      <c r="A59" s="19" t="s">
        <v>1258</v>
      </c>
      <c r="B59" s="20">
        <v>1</v>
      </c>
      <c r="C59" s="21">
        <v>2020</v>
      </c>
      <c r="D59" s="32" t="s">
        <v>176</v>
      </c>
      <c r="E59" s="29" t="s">
        <v>1564</v>
      </c>
      <c r="F59" s="23">
        <v>44098</v>
      </c>
      <c r="G59" s="26" t="s">
        <v>1241</v>
      </c>
      <c r="H59" s="22" t="s">
        <v>1242</v>
      </c>
      <c r="I59" s="25" t="s">
        <v>1243</v>
      </c>
      <c r="J59" s="32" t="s">
        <v>1244</v>
      </c>
      <c r="K59" s="8" t="s">
        <v>305</v>
      </c>
      <c r="L59" s="26" t="s">
        <v>1245</v>
      </c>
      <c r="M59" s="26">
        <v>1</v>
      </c>
      <c r="N59" s="26" t="s">
        <v>302</v>
      </c>
      <c r="O59" s="7" t="s">
        <v>303</v>
      </c>
      <c r="P59" s="98" t="s">
        <v>1207</v>
      </c>
      <c r="Q59" s="98">
        <v>44105</v>
      </c>
      <c r="R59" s="57">
        <v>44377</v>
      </c>
      <c r="S59" s="57"/>
      <c r="T59" s="28"/>
      <c r="U59" s="28"/>
      <c r="V59" s="28" t="s">
        <v>391</v>
      </c>
      <c r="W59" s="26">
        <v>0</v>
      </c>
      <c r="X59" s="26">
        <v>0</v>
      </c>
      <c r="Y59" s="6"/>
    </row>
    <row r="60" spans="1:25" ht="12" customHeight="1" x14ac:dyDescent="0.2">
      <c r="A60" s="19" t="s">
        <v>1259</v>
      </c>
      <c r="B60" s="20">
        <v>1</v>
      </c>
      <c r="C60" s="21">
        <v>2020</v>
      </c>
      <c r="D60" s="32" t="s">
        <v>176</v>
      </c>
      <c r="E60" s="29" t="s">
        <v>1564</v>
      </c>
      <c r="F60" s="23">
        <v>44098</v>
      </c>
      <c r="G60" s="26" t="s">
        <v>1246</v>
      </c>
      <c r="H60" s="22" t="s">
        <v>127</v>
      </c>
      <c r="I60" s="25" t="s">
        <v>1247</v>
      </c>
      <c r="J60" s="32" t="s">
        <v>1248</v>
      </c>
      <c r="K60" s="8" t="s">
        <v>305</v>
      </c>
      <c r="L60" s="26" t="s">
        <v>1249</v>
      </c>
      <c r="M60" s="26">
        <v>1</v>
      </c>
      <c r="N60" s="26" t="s">
        <v>302</v>
      </c>
      <c r="O60" s="7" t="s">
        <v>303</v>
      </c>
      <c r="P60" s="98" t="s">
        <v>1207</v>
      </c>
      <c r="Q60" s="98">
        <v>44105</v>
      </c>
      <c r="R60" s="57">
        <v>44377</v>
      </c>
      <c r="S60" s="57"/>
      <c r="T60" s="28"/>
      <c r="U60" s="28"/>
      <c r="V60" s="28" t="s">
        <v>391</v>
      </c>
      <c r="W60" s="26">
        <v>0</v>
      </c>
      <c r="X60" s="26">
        <v>0</v>
      </c>
      <c r="Y60" s="6"/>
    </row>
    <row r="61" spans="1:25" ht="12" customHeight="1" x14ac:dyDescent="0.2">
      <c r="A61" s="19" t="s">
        <v>1277</v>
      </c>
      <c r="B61" s="20">
        <v>3</v>
      </c>
      <c r="C61" s="21">
        <v>2020</v>
      </c>
      <c r="D61" s="32" t="s">
        <v>1262</v>
      </c>
      <c r="E61" s="29" t="s">
        <v>1120</v>
      </c>
      <c r="F61" s="23">
        <v>44063</v>
      </c>
      <c r="G61" s="26" t="s">
        <v>1263</v>
      </c>
      <c r="H61" s="22" t="s">
        <v>1264</v>
      </c>
      <c r="I61" s="25" t="s">
        <v>1265</v>
      </c>
      <c r="J61" s="32" t="s">
        <v>1273</v>
      </c>
      <c r="K61" s="8" t="s">
        <v>305</v>
      </c>
      <c r="L61" s="26" t="s">
        <v>1274</v>
      </c>
      <c r="M61" s="26">
        <v>1</v>
      </c>
      <c r="N61" s="25" t="s">
        <v>277</v>
      </c>
      <c r="O61" s="26" t="s">
        <v>1275</v>
      </c>
      <c r="P61" s="98" t="s">
        <v>1276</v>
      </c>
      <c r="Q61" s="98">
        <v>44075</v>
      </c>
      <c r="R61" s="57">
        <v>44255</v>
      </c>
      <c r="S61" s="57">
        <v>44203</v>
      </c>
      <c r="T61" s="28" t="s">
        <v>1144</v>
      </c>
      <c r="U61" s="28" t="s">
        <v>1599</v>
      </c>
      <c r="V61" s="28" t="s">
        <v>391</v>
      </c>
      <c r="W61" s="26">
        <v>0</v>
      </c>
      <c r="X61" s="26">
        <v>0</v>
      </c>
      <c r="Y61" s="6"/>
    </row>
    <row r="62" spans="1:25" ht="12" customHeight="1" x14ac:dyDescent="0.2">
      <c r="A62" s="19" t="s">
        <v>1305</v>
      </c>
      <c r="B62" s="20">
        <v>1</v>
      </c>
      <c r="C62" s="21">
        <v>2020</v>
      </c>
      <c r="D62" s="32" t="s">
        <v>1346</v>
      </c>
      <c r="E62" s="29" t="s">
        <v>1303</v>
      </c>
      <c r="F62" s="23">
        <v>44103</v>
      </c>
      <c r="G62" s="26" t="s">
        <v>1286</v>
      </c>
      <c r="H62" s="22" t="s">
        <v>1287</v>
      </c>
      <c r="I62" s="25" t="s">
        <v>1288</v>
      </c>
      <c r="J62" s="32" t="s">
        <v>1289</v>
      </c>
      <c r="K62" s="8" t="s">
        <v>305</v>
      </c>
      <c r="L62" s="26" t="s">
        <v>1290</v>
      </c>
      <c r="M62" s="26">
        <v>1</v>
      </c>
      <c r="N62" s="26" t="s">
        <v>709</v>
      </c>
      <c r="O62" s="26" t="s">
        <v>709</v>
      </c>
      <c r="P62" s="98" t="s">
        <v>680</v>
      </c>
      <c r="Q62" s="98">
        <v>44117</v>
      </c>
      <c r="R62" s="57">
        <v>44242</v>
      </c>
      <c r="S62" s="57"/>
      <c r="T62" s="28"/>
      <c r="U62" s="28"/>
      <c r="V62" s="28" t="s">
        <v>391</v>
      </c>
      <c r="W62" s="26">
        <v>0</v>
      </c>
      <c r="X62" s="26">
        <v>0</v>
      </c>
      <c r="Y62" s="6"/>
    </row>
    <row r="63" spans="1:25" ht="12" customHeight="1" x14ac:dyDescent="0.2">
      <c r="A63" s="19" t="s">
        <v>1306</v>
      </c>
      <c r="B63" s="20">
        <v>1</v>
      </c>
      <c r="C63" s="21">
        <v>2020</v>
      </c>
      <c r="D63" s="32" t="s">
        <v>1346</v>
      </c>
      <c r="E63" s="29" t="s">
        <v>1303</v>
      </c>
      <c r="F63" s="23">
        <v>44103</v>
      </c>
      <c r="G63" s="26" t="s">
        <v>1291</v>
      </c>
      <c r="H63" s="22" t="s">
        <v>1292</v>
      </c>
      <c r="I63" s="25" t="s">
        <v>1293</v>
      </c>
      <c r="J63" s="32" t="s">
        <v>1294</v>
      </c>
      <c r="K63" s="8" t="s">
        <v>305</v>
      </c>
      <c r="L63" s="26" t="s">
        <v>1290</v>
      </c>
      <c r="M63" s="26">
        <v>1</v>
      </c>
      <c r="N63" s="26" t="s">
        <v>709</v>
      </c>
      <c r="O63" s="26" t="s">
        <v>709</v>
      </c>
      <c r="P63" s="98" t="s">
        <v>680</v>
      </c>
      <c r="Q63" s="98">
        <v>44117</v>
      </c>
      <c r="R63" s="57">
        <v>44242</v>
      </c>
      <c r="S63" s="57"/>
      <c r="T63" s="28"/>
      <c r="U63" s="28"/>
      <c r="V63" s="28" t="s">
        <v>391</v>
      </c>
      <c r="W63" s="26">
        <v>0</v>
      </c>
      <c r="X63" s="26">
        <v>0</v>
      </c>
      <c r="Y63" s="6"/>
    </row>
    <row r="64" spans="1:25" ht="12" customHeight="1" x14ac:dyDescent="0.2">
      <c r="A64" s="19" t="s">
        <v>1308</v>
      </c>
      <c r="B64" s="20">
        <v>1</v>
      </c>
      <c r="C64" s="21">
        <v>2020</v>
      </c>
      <c r="D64" s="32" t="s">
        <v>1346</v>
      </c>
      <c r="E64" s="29" t="s">
        <v>1303</v>
      </c>
      <c r="F64" s="23">
        <v>44103</v>
      </c>
      <c r="G64" s="26" t="s">
        <v>1300</v>
      </c>
      <c r="H64" s="22" t="s">
        <v>1292</v>
      </c>
      <c r="I64" s="25" t="s">
        <v>1301</v>
      </c>
      <c r="J64" s="32" t="s">
        <v>1302</v>
      </c>
      <c r="K64" s="8" t="s">
        <v>305</v>
      </c>
      <c r="L64" s="26" t="s">
        <v>1290</v>
      </c>
      <c r="M64" s="26">
        <v>1</v>
      </c>
      <c r="N64" s="26" t="s">
        <v>709</v>
      </c>
      <c r="O64" s="26" t="s">
        <v>709</v>
      </c>
      <c r="P64" s="98" t="s">
        <v>680</v>
      </c>
      <c r="Q64" s="98">
        <v>44117</v>
      </c>
      <c r="R64" s="57">
        <v>44242</v>
      </c>
      <c r="S64" s="57"/>
      <c r="T64" s="28"/>
      <c r="U64" s="28"/>
      <c r="V64" s="28" t="s">
        <v>391</v>
      </c>
      <c r="W64" s="26">
        <v>0</v>
      </c>
      <c r="X64" s="26">
        <v>0</v>
      </c>
      <c r="Y64" s="6"/>
    </row>
    <row r="65" spans="1:25" ht="12" customHeight="1" x14ac:dyDescent="0.2">
      <c r="A65" s="19" t="s">
        <v>1341</v>
      </c>
      <c r="B65" s="20">
        <v>1</v>
      </c>
      <c r="C65" s="21">
        <v>2020</v>
      </c>
      <c r="D65" s="32" t="s">
        <v>744</v>
      </c>
      <c r="E65" s="29" t="s">
        <v>1344</v>
      </c>
      <c r="F65" s="23">
        <v>44090</v>
      </c>
      <c r="G65" s="26" t="s">
        <v>1325</v>
      </c>
      <c r="H65" s="22" t="s">
        <v>1326</v>
      </c>
      <c r="I65" s="25" t="s">
        <v>1327</v>
      </c>
      <c r="J65" s="32" t="s">
        <v>1328</v>
      </c>
      <c r="K65" s="8" t="s">
        <v>305</v>
      </c>
      <c r="L65" s="26" t="s">
        <v>1329</v>
      </c>
      <c r="M65" s="26">
        <v>1</v>
      </c>
      <c r="N65" s="25" t="s">
        <v>277</v>
      </c>
      <c r="O65" s="40" t="s">
        <v>745</v>
      </c>
      <c r="P65" s="26" t="s">
        <v>1330</v>
      </c>
      <c r="Q65" s="98">
        <v>44166</v>
      </c>
      <c r="R65" s="98">
        <v>44227</v>
      </c>
      <c r="S65" s="57">
        <v>44203</v>
      </c>
      <c r="T65" s="28" t="s">
        <v>1144</v>
      </c>
      <c r="U65" s="28" t="s">
        <v>1599</v>
      </c>
      <c r="V65" s="28" t="s">
        <v>391</v>
      </c>
      <c r="W65" s="26">
        <v>0</v>
      </c>
      <c r="X65" s="26">
        <v>0</v>
      </c>
      <c r="Y65" s="6"/>
    </row>
    <row r="66" spans="1:25" ht="12" customHeight="1" x14ac:dyDescent="0.2">
      <c r="A66" s="19" t="s">
        <v>1342</v>
      </c>
      <c r="B66" s="20">
        <v>1</v>
      </c>
      <c r="C66" s="21">
        <v>2020</v>
      </c>
      <c r="D66" s="32" t="s">
        <v>744</v>
      </c>
      <c r="E66" s="29" t="s">
        <v>1344</v>
      </c>
      <c r="F66" s="23">
        <v>44090</v>
      </c>
      <c r="G66" s="26" t="s">
        <v>1331</v>
      </c>
      <c r="H66" s="22" t="s">
        <v>1332</v>
      </c>
      <c r="I66" s="25" t="s">
        <v>1333</v>
      </c>
      <c r="J66" s="32" t="s">
        <v>1334</v>
      </c>
      <c r="K66" s="8" t="s">
        <v>305</v>
      </c>
      <c r="L66" s="26" t="s">
        <v>1335</v>
      </c>
      <c r="M66" s="26">
        <v>1</v>
      </c>
      <c r="N66" s="25" t="s">
        <v>277</v>
      </c>
      <c r="O66" s="26" t="s">
        <v>1345</v>
      </c>
      <c r="P66" s="26" t="s">
        <v>1336</v>
      </c>
      <c r="Q66" s="98">
        <v>44166</v>
      </c>
      <c r="R66" s="98">
        <v>44227</v>
      </c>
      <c r="S66" s="57">
        <v>44203</v>
      </c>
      <c r="T66" s="28" t="s">
        <v>1144</v>
      </c>
      <c r="U66" s="28" t="s">
        <v>1599</v>
      </c>
      <c r="V66" s="28" t="s">
        <v>391</v>
      </c>
      <c r="W66" s="26">
        <v>0</v>
      </c>
      <c r="X66" s="26">
        <v>0</v>
      </c>
      <c r="Y66" s="6"/>
    </row>
    <row r="67" spans="1:25" ht="12" customHeight="1" x14ac:dyDescent="0.2">
      <c r="A67" s="19" t="s">
        <v>1343</v>
      </c>
      <c r="B67" s="20">
        <v>1</v>
      </c>
      <c r="C67" s="21">
        <v>2020</v>
      </c>
      <c r="D67" s="32" t="s">
        <v>744</v>
      </c>
      <c r="E67" s="29" t="s">
        <v>1344</v>
      </c>
      <c r="F67" s="23">
        <v>44090</v>
      </c>
      <c r="G67" s="26" t="s">
        <v>1337</v>
      </c>
      <c r="H67" s="22" t="s">
        <v>1326</v>
      </c>
      <c r="I67" s="25" t="s">
        <v>1338</v>
      </c>
      <c r="J67" s="32" t="s">
        <v>1339</v>
      </c>
      <c r="K67" s="7" t="s">
        <v>298</v>
      </c>
      <c r="L67" s="26" t="s">
        <v>1340</v>
      </c>
      <c r="M67" s="26">
        <v>1</v>
      </c>
      <c r="N67" s="25" t="s">
        <v>277</v>
      </c>
      <c r="O67" s="40" t="s">
        <v>745</v>
      </c>
      <c r="P67" s="26" t="s">
        <v>1330</v>
      </c>
      <c r="Q67" s="98">
        <v>44256</v>
      </c>
      <c r="R67" s="98">
        <v>44286</v>
      </c>
      <c r="S67" s="57">
        <v>44203</v>
      </c>
      <c r="T67" s="28" t="s">
        <v>1144</v>
      </c>
      <c r="U67" s="28" t="s">
        <v>1599</v>
      </c>
      <c r="V67" s="28" t="s">
        <v>391</v>
      </c>
      <c r="W67" s="26">
        <v>0</v>
      </c>
      <c r="X67" s="26">
        <v>0</v>
      </c>
      <c r="Y67" s="6"/>
    </row>
    <row r="68" spans="1:25" ht="12" customHeight="1" x14ac:dyDescent="0.2">
      <c r="A68" s="19" t="s">
        <v>1409</v>
      </c>
      <c r="B68" s="20">
        <v>1</v>
      </c>
      <c r="C68" s="21">
        <v>2020</v>
      </c>
      <c r="D68" s="32" t="s">
        <v>1356</v>
      </c>
      <c r="E68" s="29" t="s">
        <v>1357</v>
      </c>
      <c r="F68" s="23">
        <v>44091</v>
      </c>
      <c r="G68" s="26" t="s">
        <v>1358</v>
      </c>
      <c r="H68" s="22" t="s">
        <v>1359</v>
      </c>
      <c r="I68" s="25" t="s">
        <v>1360</v>
      </c>
      <c r="J68" s="32" t="s">
        <v>1361</v>
      </c>
      <c r="K68" s="8" t="s">
        <v>305</v>
      </c>
      <c r="L68" s="26" t="s">
        <v>1362</v>
      </c>
      <c r="M68" s="26" t="s">
        <v>1363</v>
      </c>
      <c r="N68" s="25" t="s">
        <v>277</v>
      </c>
      <c r="O68" s="26" t="s">
        <v>1364</v>
      </c>
      <c r="P68" s="26" t="s">
        <v>1365</v>
      </c>
      <c r="Q68" s="98">
        <v>44105</v>
      </c>
      <c r="R68" s="98">
        <v>44196</v>
      </c>
      <c r="S68" s="57" t="s">
        <v>1584</v>
      </c>
      <c r="T68" s="28" t="s">
        <v>395</v>
      </c>
      <c r="U68" s="28" t="s">
        <v>1588</v>
      </c>
      <c r="V68" s="28" t="s">
        <v>541</v>
      </c>
      <c r="W68" s="26">
        <v>0</v>
      </c>
      <c r="X68" s="26">
        <v>0</v>
      </c>
      <c r="Y68" s="6"/>
    </row>
    <row r="69" spans="1:25" ht="12" customHeight="1" x14ac:dyDescent="0.2">
      <c r="A69" s="19" t="s">
        <v>1409</v>
      </c>
      <c r="B69" s="20">
        <v>2</v>
      </c>
      <c r="C69" s="21">
        <v>2020</v>
      </c>
      <c r="D69" s="32" t="s">
        <v>1356</v>
      </c>
      <c r="E69" s="29" t="s">
        <v>1357</v>
      </c>
      <c r="F69" s="23">
        <v>44091</v>
      </c>
      <c r="G69" s="26" t="s">
        <v>1366</v>
      </c>
      <c r="H69" s="22" t="s">
        <v>1359</v>
      </c>
      <c r="I69" s="25" t="s">
        <v>1367</v>
      </c>
      <c r="J69" s="32" t="s">
        <v>1368</v>
      </c>
      <c r="K69" s="8" t="s">
        <v>305</v>
      </c>
      <c r="L69" s="26" t="s">
        <v>1369</v>
      </c>
      <c r="M69" s="26" t="s">
        <v>1370</v>
      </c>
      <c r="N69" s="25" t="s">
        <v>277</v>
      </c>
      <c r="O69" s="26" t="s">
        <v>1364</v>
      </c>
      <c r="P69" s="26" t="s">
        <v>1371</v>
      </c>
      <c r="Q69" s="98">
        <v>44105</v>
      </c>
      <c r="R69" s="98">
        <v>44196</v>
      </c>
      <c r="S69" s="57" t="s">
        <v>1584</v>
      </c>
      <c r="T69" s="28" t="s">
        <v>395</v>
      </c>
      <c r="U69" s="28" t="s">
        <v>1589</v>
      </c>
      <c r="V69" s="28" t="s">
        <v>541</v>
      </c>
      <c r="W69" s="26">
        <v>0</v>
      </c>
      <c r="X69" s="26">
        <v>0</v>
      </c>
      <c r="Y69" s="6"/>
    </row>
    <row r="70" spans="1:25" ht="12" customHeight="1" x14ac:dyDescent="0.2">
      <c r="A70" s="19" t="s">
        <v>1409</v>
      </c>
      <c r="B70" s="20">
        <v>3</v>
      </c>
      <c r="C70" s="21">
        <v>2020</v>
      </c>
      <c r="D70" s="32" t="s">
        <v>1356</v>
      </c>
      <c r="E70" s="29" t="s">
        <v>1357</v>
      </c>
      <c r="F70" s="23">
        <v>44091</v>
      </c>
      <c r="G70" s="26" t="s">
        <v>1372</v>
      </c>
      <c r="H70" s="22" t="s">
        <v>1359</v>
      </c>
      <c r="I70" s="25" t="s">
        <v>1373</v>
      </c>
      <c r="J70" s="32" t="s">
        <v>1374</v>
      </c>
      <c r="K70" s="8" t="s">
        <v>305</v>
      </c>
      <c r="L70" s="26" t="s">
        <v>1375</v>
      </c>
      <c r="M70" s="26" t="s">
        <v>1376</v>
      </c>
      <c r="N70" s="25" t="s">
        <v>277</v>
      </c>
      <c r="O70" s="26" t="s">
        <v>1364</v>
      </c>
      <c r="P70" s="26" t="s">
        <v>1371</v>
      </c>
      <c r="Q70" s="98">
        <v>44105</v>
      </c>
      <c r="R70" s="98">
        <v>44211</v>
      </c>
      <c r="S70" s="57" t="s">
        <v>1584</v>
      </c>
      <c r="T70" s="28" t="s">
        <v>395</v>
      </c>
      <c r="U70" s="28" t="s">
        <v>1585</v>
      </c>
      <c r="V70" s="28" t="s">
        <v>391</v>
      </c>
      <c r="W70" s="26">
        <v>0</v>
      </c>
      <c r="X70" s="26">
        <v>0</v>
      </c>
      <c r="Y70" s="6"/>
    </row>
    <row r="71" spans="1:25" ht="12" customHeight="1" x14ac:dyDescent="0.2">
      <c r="A71" s="19" t="s">
        <v>1410</v>
      </c>
      <c r="B71" s="20">
        <v>1</v>
      </c>
      <c r="C71" s="21">
        <v>2020</v>
      </c>
      <c r="D71" s="32" t="s">
        <v>1356</v>
      </c>
      <c r="E71" s="29" t="s">
        <v>1357</v>
      </c>
      <c r="F71" s="23">
        <v>44091</v>
      </c>
      <c r="G71" s="26" t="s">
        <v>1382</v>
      </c>
      <c r="H71" s="22" t="s">
        <v>1359</v>
      </c>
      <c r="I71" s="25" t="s">
        <v>1590</v>
      </c>
      <c r="J71" s="32" t="s">
        <v>1384</v>
      </c>
      <c r="K71" s="8" t="s">
        <v>305</v>
      </c>
      <c r="L71" s="26" t="s">
        <v>1385</v>
      </c>
      <c r="M71" s="26" t="s">
        <v>1386</v>
      </c>
      <c r="N71" s="25" t="s">
        <v>277</v>
      </c>
      <c r="O71" s="26" t="s">
        <v>1364</v>
      </c>
      <c r="P71" s="26" t="s">
        <v>1387</v>
      </c>
      <c r="Q71" s="98">
        <v>44105</v>
      </c>
      <c r="R71" s="98">
        <v>44196</v>
      </c>
      <c r="S71" s="57" t="s">
        <v>1584</v>
      </c>
      <c r="T71" s="28" t="s">
        <v>395</v>
      </c>
      <c r="U71" s="28" t="s">
        <v>1591</v>
      </c>
      <c r="V71" s="28" t="s">
        <v>541</v>
      </c>
      <c r="W71" s="26">
        <v>0</v>
      </c>
      <c r="X71" s="26">
        <v>0</v>
      </c>
      <c r="Y71" s="6"/>
    </row>
    <row r="72" spans="1:25" ht="12" customHeight="1" x14ac:dyDescent="0.2">
      <c r="A72" s="19" t="s">
        <v>1441</v>
      </c>
      <c r="B72" s="20">
        <v>1</v>
      </c>
      <c r="C72" s="21">
        <v>2020</v>
      </c>
      <c r="D72" s="32" t="s">
        <v>176</v>
      </c>
      <c r="E72" s="29" t="s">
        <v>1414</v>
      </c>
      <c r="F72" s="23">
        <v>44131</v>
      </c>
      <c r="G72" s="26" t="s">
        <v>1415</v>
      </c>
      <c r="H72" s="22" t="s">
        <v>1416</v>
      </c>
      <c r="I72" s="25" t="s">
        <v>1417</v>
      </c>
      <c r="J72" s="32" t="s">
        <v>1418</v>
      </c>
      <c r="K72" s="8" t="s">
        <v>305</v>
      </c>
      <c r="L72" s="26" t="s">
        <v>1419</v>
      </c>
      <c r="M72" s="26">
        <v>8</v>
      </c>
      <c r="N72" s="26" t="s">
        <v>302</v>
      </c>
      <c r="O72" s="26" t="s">
        <v>1500</v>
      </c>
      <c r="P72" s="26" t="s">
        <v>1420</v>
      </c>
      <c r="Q72" s="98">
        <v>44166</v>
      </c>
      <c r="R72" s="98">
        <v>44407</v>
      </c>
      <c r="S72" s="57">
        <v>44204</v>
      </c>
      <c r="T72" s="28" t="s">
        <v>1347</v>
      </c>
      <c r="U72" s="28" t="s">
        <v>1616</v>
      </c>
      <c r="V72" s="28" t="s">
        <v>391</v>
      </c>
      <c r="W72" s="26">
        <v>0</v>
      </c>
      <c r="X72" s="26">
        <v>0</v>
      </c>
      <c r="Y72" s="6"/>
    </row>
    <row r="73" spans="1:25" ht="12" customHeight="1" x14ac:dyDescent="0.2">
      <c r="A73" s="19" t="s">
        <v>1442</v>
      </c>
      <c r="B73" s="20">
        <v>1</v>
      </c>
      <c r="C73" s="21">
        <v>2020</v>
      </c>
      <c r="D73" s="32" t="s">
        <v>176</v>
      </c>
      <c r="E73" s="29" t="s">
        <v>1414</v>
      </c>
      <c r="F73" s="23">
        <v>44131</v>
      </c>
      <c r="G73" s="26" t="s">
        <v>1421</v>
      </c>
      <c r="H73" s="22" t="s">
        <v>1422</v>
      </c>
      <c r="I73" s="25" t="s">
        <v>1423</v>
      </c>
      <c r="J73" s="32" t="s">
        <v>1424</v>
      </c>
      <c r="K73" s="8" t="s">
        <v>305</v>
      </c>
      <c r="L73" s="26" t="s">
        <v>1425</v>
      </c>
      <c r="M73" s="26" t="s">
        <v>1426</v>
      </c>
      <c r="N73" s="26" t="s">
        <v>302</v>
      </c>
      <c r="O73" s="26" t="s">
        <v>1500</v>
      </c>
      <c r="P73" s="26" t="s">
        <v>1420</v>
      </c>
      <c r="Q73" s="98">
        <v>44166</v>
      </c>
      <c r="R73" s="98">
        <v>44286</v>
      </c>
      <c r="S73" s="57">
        <v>44204</v>
      </c>
      <c r="T73" s="28" t="s">
        <v>1347</v>
      </c>
      <c r="U73" s="28" t="s">
        <v>1617</v>
      </c>
      <c r="V73" s="28" t="s">
        <v>541</v>
      </c>
      <c r="W73" s="26">
        <v>0</v>
      </c>
      <c r="X73" s="26">
        <v>0</v>
      </c>
      <c r="Y73" s="6"/>
    </row>
    <row r="74" spans="1:25" ht="12" customHeight="1" x14ac:dyDescent="0.2">
      <c r="A74" s="19" t="s">
        <v>1443</v>
      </c>
      <c r="B74" s="20">
        <v>1</v>
      </c>
      <c r="C74" s="21">
        <v>2020</v>
      </c>
      <c r="D74" s="32" t="s">
        <v>176</v>
      </c>
      <c r="E74" s="29" t="s">
        <v>1414</v>
      </c>
      <c r="F74" s="23">
        <v>44131</v>
      </c>
      <c r="G74" s="26" t="s">
        <v>1427</v>
      </c>
      <c r="H74" s="22" t="s">
        <v>1428</v>
      </c>
      <c r="I74" s="25" t="s">
        <v>1429</v>
      </c>
      <c r="J74" s="32" t="s">
        <v>1430</v>
      </c>
      <c r="K74" s="8" t="s">
        <v>305</v>
      </c>
      <c r="L74" s="26" t="s">
        <v>1431</v>
      </c>
      <c r="M74" s="26">
        <v>1</v>
      </c>
      <c r="N74" s="26" t="s">
        <v>302</v>
      </c>
      <c r="O74" s="26" t="s">
        <v>1500</v>
      </c>
      <c r="P74" s="26" t="s">
        <v>1420</v>
      </c>
      <c r="Q74" s="98">
        <v>44166</v>
      </c>
      <c r="R74" s="98">
        <v>44197</v>
      </c>
      <c r="S74" s="57">
        <v>44204</v>
      </c>
      <c r="T74" s="28" t="s">
        <v>1347</v>
      </c>
      <c r="U74" s="28" t="s">
        <v>1618</v>
      </c>
      <c r="V74" s="28" t="s">
        <v>541</v>
      </c>
      <c r="W74" s="26">
        <v>0</v>
      </c>
      <c r="X74" s="26">
        <v>0</v>
      </c>
      <c r="Y74" s="6"/>
    </row>
    <row r="75" spans="1:25" ht="12" customHeight="1" x14ac:dyDescent="0.2">
      <c r="A75" s="19" t="s">
        <v>1444</v>
      </c>
      <c r="B75" s="20">
        <v>1</v>
      </c>
      <c r="C75" s="21">
        <v>2020</v>
      </c>
      <c r="D75" s="32" t="s">
        <v>176</v>
      </c>
      <c r="E75" s="29" t="s">
        <v>1414</v>
      </c>
      <c r="F75" s="23">
        <v>44131</v>
      </c>
      <c r="G75" s="26" t="s">
        <v>1432</v>
      </c>
      <c r="H75" s="22" t="s">
        <v>1433</v>
      </c>
      <c r="I75" s="25" t="s">
        <v>1434</v>
      </c>
      <c r="J75" s="32" t="s">
        <v>1430</v>
      </c>
      <c r="K75" s="8" t="s">
        <v>305</v>
      </c>
      <c r="L75" s="26" t="s">
        <v>1431</v>
      </c>
      <c r="M75" s="26">
        <v>1</v>
      </c>
      <c r="N75" s="26" t="s">
        <v>302</v>
      </c>
      <c r="O75" s="26" t="s">
        <v>1500</v>
      </c>
      <c r="P75" s="26" t="s">
        <v>1420</v>
      </c>
      <c r="Q75" s="98">
        <v>44166</v>
      </c>
      <c r="R75" s="98">
        <v>44197</v>
      </c>
      <c r="S75" s="57">
        <v>44204</v>
      </c>
      <c r="T75" s="28" t="s">
        <v>1347</v>
      </c>
      <c r="U75" s="28" t="s">
        <v>1618</v>
      </c>
      <c r="V75" s="28" t="s">
        <v>541</v>
      </c>
      <c r="W75" s="26">
        <v>0</v>
      </c>
      <c r="X75" s="26">
        <v>0</v>
      </c>
      <c r="Y75" s="6"/>
    </row>
    <row r="76" spans="1:25" ht="12" customHeight="1" x14ac:dyDescent="0.2">
      <c r="A76" s="19" t="s">
        <v>1445</v>
      </c>
      <c r="B76" s="20">
        <v>1</v>
      </c>
      <c r="C76" s="21">
        <v>2020</v>
      </c>
      <c r="D76" s="32" t="s">
        <v>176</v>
      </c>
      <c r="E76" s="29" t="s">
        <v>1414</v>
      </c>
      <c r="F76" s="23">
        <v>44131</v>
      </c>
      <c r="G76" s="26" t="s">
        <v>1435</v>
      </c>
      <c r="H76" s="22" t="s">
        <v>1416</v>
      </c>
      <c r="I76" s="25" t="s">
        <v>1417</v>
      </c>
      <c r="J76" s="32" t="s">
        <v>1418</v>
      </c>
      <c r="K76" s="8" t="s">
        <v>305</v>
      </c>
      <c r="L76" s="26" t="s">
        <v>1419</v>
      </c>
      <c r="M76" s="26">
        <v>8</v>
      </c>
      <c r="N76" s="26" t="s">
        <v>302</v>
      </c>
      <c r="O76" s="26" t="s">
        <v>1500</v>
      </c>
      <c r="P76" s="26" t="s">
        <v>1420</v>
      </c>
      <c r="Q76" s="98">
        <v>44166</v>
      </c>
      <c r="R76" s="98">
        <v>44407</v>
      </c>
      <c r="S76" s="57">
        <v>44204</v>
      </c>
      <c r="T76" s="28" t="s">
        <v>1347</v>
      </c>
      <c r="U76" s="28" t="s">
        <v>1616</v>
      </c>
      <c r="V76" s="28" t="s">
        <v>391</v>
      </c>
      <c r="W76" s="26">
        <v>0</v>
      </c>
      <c r="X76" s="26">
        <v>0</v>
      </c>
      <c r="Y76" s="6"/>
    </row>
    <row r="77" spans="1:25" ht="12" customHeight="1" x14ac:dyDescent="0.2">
      <c r="A77" s="19" t="s">
        <v>1446</v>
      </c>
      <c r="B77" s="20">
        <v>1</v>
      </c>
      <c r="C77" s="21">
        <v>2020</v>
      </c>
      <c r="D77" s="32" t="s">
        <v>176</v>
      </c>
      <c r="E77" s="29" t="s">
        <v>1414</v>
      </c>
      <c r="F77" s="23">
        <v>44131</v>
      </c>
      <c r="G77" s="26" t="s">
        <v>1436</v>
      </c>
      <c r="H77" s="22" t="s">
        <v>1437</v>
      </c>
      <c r="I77" s="25" t="s">
        <v>1438</v>
      </c>
      <c r="J77" s="32" t="s">
        <v>1439</v>
      </c>
      <c r="K77" s="8" t="s">
        <v>305</v>
      </c>
      <c r="L77" s="26" t="s">
        <v>1440</v>
      </c>
      <c r="M77" s="26">
        <v>1</v>
      </c>
      <c r="N77" s="26" t="s">
        <v>302</v>
      </c>
      <c r="O77" s="26" t="s">
        <v>1500</v>
      </c>
      <c r="P77" s="26" t="s">
        <v>1420</v>
      </c>
      <c r="Q77" s="98">
        <v>44166</v>
      </c>
      <c r="R77" s="98">
        <v>44286</v>
      </c>
      <c r="S77" s="57">
        <v>44204</v>
      </c>
      <c r="T77" s="28" t="s">
        <v>1347</v>
      </c>
      <c r="U77" s="28" t="s">
        <v>1619</v>
      </c>
      <c r="V77" s="28" t="s">
        <v>541</v>
      </c>
      <c r="W77" s="26">
        <v>0</v>
      </c>
      <c r="X77" s="26">
        <v>0</v>
      </c>
      <c r="Y77" s="6"/>
    </row>
    <row r="78" spans="1:25" ht="12" customHeight="1" x14ac:dyDescent="0.2">
      <c r="A78" s="19" t="s">
        <v>1458</v>
      </c>
      <c r="B78" s="20">
        <v>1</v>
      </c>
      <c r="C78" s="21">
        <v>2020</v>
      </c>
      <c r="D78" s="32" t="s">
        <v>176</v>
      </c>
      <c r="E78" s="29" t="s">
        <v>1499</v>
      </c>
      <c r="F78" s="23">
        <v>44127</v>
      </c>
      <c r="G78" s="26" t="s">
        <v>1449</v>
      </c>
      <c r="H78" s="22" t="s">
        <v>1450</v>
      </c>
      <c r="I78" s="25" t="s">
        <v>1451</v>
      </c>
      <c r="J78" s="32" t="s">
        <v>1452</v>
      </c>
      <c r="K78" s="8" t="s">
        <v>275</v>
      </c>
      <c r="L78" s="26" t="s">
        <v>1453</v>
      </c>
      <c r="M78" s="26">
        <v>1</v>
      </c>
      <c r="N78" s="26" t="s">
        <v>302</v>
      </c>
      <c r="O78" s="26" t="s">
        <v>1500</v>
      </c>
      <c r="P78" s="26" t="s">
        <v>1454</v>
      </c>
      <c r="Q78" s="98">
        <v>44140</v>
      </c>
      <c r="R78" s="98">
        <v>44197</v>
      </c>
      <c r="S78" s="57">
        <v>44204</v>
      </c>
      <c r="T78" s="28" t="s">
        <v>1347</v>
      </c>
      <c r="U78" s="28" t="s">
        <v>1620</v>
      </c>
      <c r="V78" s="28" t="s">
        <v>541</v>
      </c>
      <c r="W78" s="26">
        <v>0</v>
      </c>
      <c r="X78" s="26">
        <v>0</v>
      </c>
      <c r="Y78" s="6"/>
    </row>
    <row r="79" spans="1:25" ht="12" customHeight="1" x14ac:dyDescent="0.2">
      <c r="A79" s="19" t="s">
        <v>1458</v>
      </c>
      <c r="B79" s="20">
        <v>2</v>
      </c>
      <c r="C79" s="21">
        <v>2020</v>
      </c>
      <c r="D79" s="32" t="s">
        <v>176</v>
      </c>
      <c r="E79" s="29" t="s">
        <v>1499</v>
      </c>
      <c r="F79" s="23">
        <v>44127</v>
      </c>
      <c r="G79" s="26" t="s">
        <v>1449</v>
      </c>
      <c r="H79" s="22" t="s">
        <v>1450</v>
      </c>
      <c r="I79" s="25" t="s">
        <v>1455</v>
      </c>
      <c r="J79" s="32" t="s">
        <v>1456</v>
      </c>
      <c r="K79" s="8" t="s">
        <v>275</v>
      </c>
      <c r="L79" s="26" t="s">
        <v>1457</v>
      </c>
      <c r="M79" s="26">
        <v>4</v>
      </c>
      <c r="N79" s="26" t="s">
        <v>302</v>
      </c>
      <c r="O79" s="26" t="s">
        <v>1500</v>
      </c>
      <c r="P79" s="26" t="s">
        <v>1454</v>
      </c>
      <c r="Q79" s="98">
        <v>44140</v>
      </c>
      <c r="R79" s="98">
        <v>44255</v>
      </c>
      <c r="S79" s="57">
        <v>44204</v>
      </c>
      <c r="T79" s="28" t="s">
        <v>1347</v>
      </c>
      <c r="U79" s="28" t="s">
        <v>1621</v>
      </c>
      <c r="V79" s="28" t="s">
        <v>391</v>
      </c>
      <c r="W79" s="26">
        <v>0</v>
      </c>
      <c r="X79" s="26">
        <v>0</v>
      </c>
      <c r="Y79" s="6"/>
    </row>
    <row r="80" spans="1:25" ht="12" customHeight="1" x14ac:dyDescent="0.2">
      <c r="A80" s="19" t="s">
        <v>1498</v>
      </c>
      <c r="B80" s="20">
        <v>1</v>
      </c>
      <c r="C80" s="21">
        <v>2020</v>
      </c>
      <c r="D80" s="32" t="s">
        <v>744</v>
      </c>
      <c r="E80" s="29" t="s">
        <v>1497</v>
      </c>
      <c r="F80" s="23">
        <v>44152</v>
      </c>
      <c r="G80" s="26" t="s">
        <v>1488</v>
      </c>
      <c r="H80" s="22" t="s">
        <v>912</v>
      </c>
      <c r="I80" s="25" t="s">
        <v>1489</v>
      </c>
      <c r="J80" s="32" t="s">
        <v>1490</v>
      </c>
      <c r="K80" s="8" t="s">
        <v>305</v>
      </c>
      <c r="L80" s="26" t="s">
        <v>1491</v>
      </c>
      <c r="M80" s="26">
        <v>1</v>
      </c>
      <c r="N80" s="25" t="s">
        <v>277</v>
      </c>
      <c r="O80" s="26" t="s">
        <v>745</v>
      </c>
      <c r="P80" s="26" t="s">
        <v>1492</v>
      </c>
      <c r="Q80" s="98">
        <v>44166</v>
      </c>
      <c r="R80" s="98">
        <v>44286</v>
      </c>
      <c r="S80" s="57">
        <v>44203</v>
      </c>
      <c r="T80" s="28" t="s">
        <v>1144</v>
      </c>
      <c r="U80" s="28" t="s">
        <v>1600</v>
      </c>
      <c r="V80" s="28" t="s">
        <v>391</v>
      </c>
      <c r="W80" s="26">
        <v>0</v>
      </c>
      <c r="X80" s="26">
        <v>0</v>
      </c>
      <c r="Y80" s="6"/>
    </row>
    <row r="81" spans="1:25" ht="12" customHeight="1" x14ac:dyDescent="0.2">
      <c r="A81" s="19" t="s">
        <v>1498</v>
      </c>
      <c r="B81" s="20">
        <v>2</v>
      </c>
      <c r="C81" s="21">
        <v>2020</v>
      </c>
      <c r="D81" s="32" t="s">
        <v>744</v>
      </c>
      <c r="E81" s="29" t="s">
        <v>1497</v>
      </c>
      <c r="F81" s="23">
        <v>44152</v>
      </c>
      <c r="G81" s="26" t="s">
        <v>1488</v>
      </c>
      <c r="H81" s="22" t="s">
        <v>912</v>
      </c>
      <c r="I81" s="25" t="s">
        <v>1489</v>
      </c>
      <c r="J81" s="32" t="s">
        <v>1493</v>
      </c>
      <c r="K81" s="8" t="s">
        <v>305</v>
      </c>
      <c r="L81" s="26" t="s">
        <v>1494</v>
      </c>
      <c r="M81" s="99">
        <v>1</v>
      </c>
      <c r="N81" s="25" t="s">
        <v>277</v>
      </c>
      <c r="O81" s="26" t="s">
        <v>745</v>
      </c>
      <c r="P81" s="26" t="s">
        <v>1492</v>
      </c>
      <c r="Q81" s="98">
        <v>44166</v>
      </c>
      <c r="R81" s="98">
        <v>44439</v>
      </c>
      <c r="S81" s="57">
        <v>44203</v>
      </c>
      <c r="T81" s="28" t="s">
        <v>1144</v>
      </c>
      <c r="U81" s="28" t="s">
        <v>1600</v>
      </c>
      <c r="V81" s="28" t="s">
        <v>391</v>
      </c>
      <c r="W81" s="26">
        <v>0</v>
      </c>
      <c r="X81" s="26">
        <v>0</v>
      </c>
      <c r="Y81" s="6"/>
    </row>
    <row r="82" spans="1:25" ht="12" customHeight="1" x14ac:dyDescent="0.2">
      <c r="A82" s="19" t="s">
        <v>1498</v>
      </c>
      <c r="B82" s="20">
        <v>3</v>
      </c>
      <c r="C82" s="21">
        <v>2020</v>
      </c>
      <c r="D82" s="32" t="s">
        <v>744</v>
      </c>
      <c r="E82" s="29" t="s">
        <v>1497</v>
      </c>
      <c r="F82" s="23">
        <v>44152</v>
      </c>
      <c r="G82" s="26" t="s">
        <v>1488</v>
      </c>
      <c r="H82" s="22" t="s">
        <v>912</v>
      </c>
      <c r="I82" s="25" t="s">
        <v>1489</v>
      </c>
      <c r="J82" s="32" t="s">
        <v>1495</v>
      </c>
      <c r="K82" s="8" t="s">
        <v>305</v>
      </c>
      <c r="L82" s="26" t="s">
        <v>1496</v>
      </c>
      <c r="M82" s="26">
        <v>1</v>
      </c>
      <c r="N82" s="25" t="s">
        <v>277</v>
      </c>
      <c r="O82" s="26" t="s">
        <v>745</v>
      </c>
      <c r="P82" s="26" t="s">
        <v>1492</v>
      </c>
      <c r="Q82" s="98">
        <v>44166</v>
      </c>
      <c r="R82" s="98">
        <v>44377</v>
      </c>
      <c r="S82" s="57">
        <v>44203</v>
      </c>
      <c r="T82" s="28" t="s">
        <v>1144</v>
      </c>
      <c r="U82" s="28" t="s">
        <v>1600</v>
      </c>
      <c r="V82" s="28" t="s">
        <v>391</v>
      </c>
      <c r="W82" s="26">
        <v>0</v>
      </c>
      <c r="X82" s="26">
        <v>0</v>
      </c>
      <c r="Y82" s="6"/>
    </row>
    <row r="83" spans="1:25" ht="12" customHeight="1" x14ac:dyDescent="0.2">
      <c r="A83" s="19" t="s">
        <v>1552</v>
      </c>
      <c r="B83" s="20">
        <v>1</v>
      </c>
      <c r="C83" s="21">
        <v>2020</v>
      </c>
      <c r="D83" s="32" t="s">
        <v>1518</v>
      </c>
      <c r="E83" s="29" t="s">
        <v>1563</v>
      </c>
      <c r="F83" s="23">
        <v>44155</v>
      </c>
      <c r="G83" s="26" t="s">
        <v>1519</v>
      </c>
      <c r="H83" s="22" t="s">
        <v>260</v>
      </c>
      <c r="I83" s="25" t="s">
        <v>1559</v>
      </c>
      <c r="J83" s="32" t="s">
        <v>1520</v>
      </c>
      <c r="K83" s="8" t="s">
        <v>298</v>
      </c>
      <c r="L83" s="26" t="s">
        <v>1521</v>
      </c>
      <c r="M83" s="26">
        <v>1</v>
      </c>
      <c r="N83" s="26" t="s">
        <v>317</v>
      </c>
      <c r="O83" s="25" t="s">
        <v>326</v>
      </c>
      <c r="P83" s="26" t="s">
        <v>346</v>
      </c>
      <c r="Q83" s="98">
        <v>44166</v>
      </c>
      <c r="R83" s="98">
        <v>44377</v>
      </c>
      <c r="S83" s="57" t="s">
        <v>1584</v>
      </c>
      <c r="T83" s="28" t="s">
        <v>395</v>
      </c>
      <c r="U83" s="28" t="s">
        <v>1585</v>
      </c>
      <c r="V83" s="28" t="s">
        <v>391</v>
      </c>
      <c r="W83" s="26">
        <v>0</v>
      </c>
      <c r="X83" s="26">
        <v>0</v>
      </c>
      <c r="Y83" s="6"/>
    </row>
    <row r="84" spans="1:25" ht="12" customHeight="1" x14ac:dyDescent="0.2">
      <c r="A84" s="19" t="s">
        <v>1552</v>
      </c>
      <c r="B84" s="20">
        <v>2</v>
      </c>
      <c r="C84" s="21">
        <v>2020</v>
      </c>
      <c r="D84" s="32" t="s">
        <v>1518</v>
      </c>
      <c r="E84" s="29" t="s">
        <v>1563</v>
      </c>
      <c r="F84" s="23">
        <v>44155</v>
      </c>
      <c r="G84" s="26" t="s">
        <v>1519</v>
      </c>
      <c r="H84" s="22" t="s">
        <v>260</v>
      </c>
      <c r="I84" s="25" t="s">
        <v>1559</v>
      </c>
      <c r="J84" s="32" t="s">
        <v>1523</v>
      </c>
      <c r="K84" s="8" t="s">
        <v>526</v>
      </c>
      <c r="L84" s="26" t="s">
        <v>1524</v>
      </c>
      <c r="M84" s="26">
        <v>1</v>
      </c>
      <c r="N84" s="26" t="s">
        <v>1558</v>
      </c>
      <c r="O84" s="25" t="s">
        <v>1565</v>
      </c>
      <c r="P84" s="26" t="s">
        <v>1525</v>
      </c>
      <c r="Q84" s="98">
        <v>44166</v>
      </c>
      <c r="R84" s="98">
        <v>44285</v>
      </c>
      <c r="S84" s="57">
        <v>44203</v>
      </c>
      <c r="T84" s="28" t="s">
        <v>1144</v>
      </c>
      <c r="U84" s="28" t="s">
        <v>1600</v>
      </c>
      <c r="V84" s="28" t="s">
        <v>391</v>
      </c>
      <c r="W84" s="26">
        <v>0</v>
      </c>
      <c r="X84" s="26">
        <v>0</v>
      </c>
      <c r="Y84" s="6"/>
    </row>
    <row r="85" spans="1:25" ht="12" customHeight="1" x14ac:dyDescent="0.2">
      <c r="A85" s="19" t="s">
        <v>1553</v>
      </c>
      <c r="B85" s="20">
        <v>1</v>
      </c>
      <c r="C85" s="21">
        <v>2020</v>
      </c>
      <c r="D85" s="32" t="s">
        <v>1518</v>
      </c>
      <c r="E85" s="29" t="s">
        <v>1563</v>
      </c>
      <c r="F85" s="23">
        <v>44155</v>
      </c>
      <c r="G85" s="26" t="s">
        <v>1526</v>
      </c>
      <c r="H85" s="22" t="s">
        <v>260</v>
      </c>
      <c r="I85" s="25" t="s">
        <v>1560</v>
      </c>
      <c r="J85" s="32" t="s">
        <v>1527</v>
      </c>
      <c r="K85" s="8" t="s">
        <v>526</v>
      </c>
      <c r="L85" s="26" t="s">
        <v>1528</v>
      </c>
      <c r="M85" s="26">
        <v>1</v>
      </c>
      <c r="N85" s="26" t="s">
        <v>1558</v>
      </c>
      <c r="O85" s="25" t="s">
        <v>1565</v>
      </c>
      <c r="P85" s="26" t="s">
        <v>1525</v>
      </c>
      <c r="Q85" s="98">
        <v>44166</v>
      </c>
      <c r="R85" s="98">
        <v>44377</v>
      </c>
      <c r="S85" s="57">
        <v>44203</v>
      </c>
      <c r="T85" s="28" t="s">
        <v>1144</v>
      </c>
      <c r="U85" s="28" t="s">
        <v>1600</v>
      </c>
      <c r="V85" s="28" t="s">
        <v>391</v>
      </c>
      <c r="W85" s="26">
        <v>0</v>
      </c>
      <c r="X85" s="26">
        <v>0</v>
      </c>
      <c r="Y85" s="6"/>
    </row>
    <row r="86" spans="1:25" ht="12" customHeight="1" x14ac:dyDescent="0.2">
      <c r="A86" s="19" t="s">
        <v>1553</v>
      </c>
      <c r="B86" s="20">
        <v>2</v>
      </c>
      <c r="C86" s="21">
        <v>2020</v>
      </c>
      <c r="D86" s="32" t="s">
        <v>1518</v>
      </c>
      <c r="E86" s="29" t="s">
        <v>1563</v>
      </c>
      <c r="F86" s="23">
        <v>44155</v>
      </c>
      <c r="G86" s="26" t="s">
        <v>1526</v>
      </c>
      <c r="H86" s="22" t="s">
        <v>260</v>
      </c>
      <c r="I86" s="25" t="s">
        <v>1560</v>
      </c>
      <c r="J86" s="32" t="s">
        <v>1529</v>
      </c>
      <c r="K86" s="8" t="s">
        <v>298</v>
      </c>
      <c r="L86" s="26" t="s">
        <v>1530</v>
      </c>
      <c r="M86" s="26">
        <v>1</v>
      </c>
      <c r="N86" s="26" t="s">
        <v>317</v>
      </c>
      <c r="O86" s="25" t="s">
        <v>326</v>
      </c>
      <c r="P86" s="26" t="s">
        <v>1522</v>
      </c>
      <c r="Q86" s="98">
        <v>44166</v>
      </c>
      <c r="R86" s="98">
        <v>44285</v>
      </c>
      <c r="S86" s="57" t="s">
        <v>1584</v>
      </c>
      <c r="T86" s="28" t="s">
        <v>395</v>
      </c>
      <c r="U86" s="28" t="s">
        <v>1585</v>
      </c>
      <c r="V86" s="28" t="s">
        <v>391</v>
      </c>
      <c r="W86" s="26">
        <v>0</v>
      </c>
      <c r="X86" s="26">
        <v>0</v>
      </c>
      <c r="Y86" s="6"/>
    </row>
    <row r="87" spans="1:25" ht="12" customHeight="1" x14ac:dyDescent="0.2">
      <c r="A87" s="19" t="s">
        <v>1554</v>
      </c>
      <c r="B87" s="20">
        <v>1</v>
      </c>
      <c r="C87" s="21">
        <v>2020</v>
      </c>
      <c r="D87" s="32" t="s">
        <v>1518</v>
      </c>
      <c r="E87" s="29" t="s">
        <v>1563</v>
      </c>
      <c r="F87" s="23">
        <v>44155</v>
      </c>
      <c r="G87" s="26" t="s">
        <v>1531</v>
      </c>
      <c r="H87" s="22" t="s">
        <v>260</v>
      </c>
      <c r="I87" s="25" t="s">
        <v>1532</v>
      </c>
      <c r="J87" s="32" t="s">
        <v>1533</v>
      </c>
      <c r="K87" s="8" t="s">
        <v>526</v>
      </c>
      <c r="L87" s="26" t="s">
        <v>1534</v>
      </c>
      <c r="M87" s="26">
        <v>1</v>
      </c>
      <c r="N87" s="26" t="s">
        <v>317</v>
      </c>
      <c r="O87" s="25" t="s">
        <v>326</v>
      </c>
      <c r="P87" s="26" t="s">
        <v>346</v>
      </c>
      <c r="Q87" s="98">
        <v>44166</v>
      </c>
      <c r="R87" s="98">
        <v>44316</v>
      </c>
      <c r="S87" s="57" t="s">
        <v>1584</v>
      </c>
      <c r="T87" s="28" t="s">
        <v>395</v>
      </c>
      <c r="U87" s="28" t="s">
        <v>1585</v>
      </c>
      <c r="V87" s="28" t="s">
        <v>391</v>
      </c>
      <c r="W87" s="26">
        <v>0</v>
      </c>
      <c r="X87" s="26">
        <v>0</v>
      </c>
      <c r="Y87" s="6"/>
    </row>
    <row r="88" spans="1:25" ht="12" customHeight="1" x14ac:dyDescent="0.2">
      <c r="A88" s="19" t="s">
        <v>1554</v>
      </c>
      <c r="B88" s="20">
        <v>2</v>
      </c>
      <c r="C88" s="21">
        <v>2020</v>
      </c>
      <c r="D88" s="32" t="s">
        <v>1518</v>
      </c>
      <c r="E88" s="29" t="s">
        <v>1563</v>
      </c>
      <c r="F88" s="23">
        <v>44155</v>
      </c>
      <c r="G88" s="26" t="s">
        <v>1531</v>
      </c>
      <c r="H88" s="22" t="s">
        <v>260</v>
      </c>
      <c r="I88" s="25" t="s">
        <v>1532</v>
      </c>
      <c r="J88" s="32" t="s">
        <v>1535</v>
      </c>
      <c r="K88" s="8" t="s">
        <v>298</v>
      </c>
      <c r="L88" s="26" t="s">
        <v>1536</v>
      </c>
      <c r="M88" s="26">
        <v>1</v>
      </c>
      <c r="N88" s="26" t="s">
        <v>317</v>
      </c>
      <c r="O88" s="25" t="s">
        <v>326</v>
      </c>
      <c r="P88" s="26" t="s">
        <v>346</v>
      </c>
      <c r="Q88" s="98">
        <v>44166</v>
      </c>
      <c r="R88" s="98">
        <v>44377</v>
      </c>
      <c r="S88" s="57" t="s">
        <v>1584</v>
      </c>
      <c r="T88" s="28" t="s">
        <v>395</v>
      </c>
      <c r="U88" s="28" t="s">
        <v>1585</v>
      </c>
      <c r="V88" s="28" t="s">
        <v>391</v>
      </c>
      <c r="W88" s="26">
        <v>0</v>
      </c>
      <c r="X88" s="26">
        <v>0</v>
      </c>
      <c r="Y88" s="6"/>
    </row>
    <row r="89" spans="1:25" ht="12" customHeight="1" x14ac:dyDescent="0.2">
      <c r="A89" s="19" t="s">
        <v>1555</v>
      </c>
      <c r="B89" s="20">
        <v>1</v>
      </c>
      <c r="C89" s="21">
        <v>2020</v>
      </c>
      <c r="D89" s="32" t="s">
        <v>1518</v>
      </c>
      <c r="E89" s="29" t="s">
        <v>1563</v>
      </c>
      <c r="F89" s="23">
        <v>44155</v>
      </c>
      <c r="G89" s="26" t="s">
        <v>1537</v>
      </c>
      <c r="H89" s="22" t="s">
        <v>260</v>
      </c>
      <c r="I89" s="25" t="s">
        <v>1538</v>
      </c>
      <c r="J89" s="32" t="s">
        <v>1539</v>
      </c>
      <c r="K89" s="8" t="s">
        <v>526</v>
      </c>
      <c r="L89" s="26" t="s">
        <v>1540</v>
      </c>
      <c r="M89" s="26">
        <v>6</v>
      </c>
      <c r="N89" s="26" t="s">
        <v>317</v>
      </c>
      <c r="O89" s="25" t="s">
        <v>326</v>
      </c>
      <c r="P89" s="26" t="s">
        <v>346</v>
      </c>
      <c r="Q89" s="98">
        <v>44166</v>
      </c>
      <c r="R89" s="98">
        <v>44377</v>
      </c>
      <c r="S89" s="57" t="s">
        <v>1584</v>
      </c>
      <c r="T89" s="28" t="s">
        <v>395</v>
      </c>
      <c r="U89" s="28" t="s">
        <v>1585</v>
      </c>
      <c r="V89" s="28" t="s">
        <v>391</v>
      </c>
      <c r="W89" s="26">
        <v>0</v>
      </c>
      <c r="X89" s="26">
        <v>0</v>
      </c>
      <c r="Y89" s="6"/>
    </row>
    <row r="90" spans="1:25" ht="12" customHeight="1" x14ac:dyDescent="0.2">
      <c r="A90" s="19" t="s">
        <v>1555</v>
      </c>
      <c r="B90" s="20">
        <v>2</v>
      </c>
      <c r="C90" s="21">
        <v>2020</v>
      </c>
      <c r="D90" s="32" t="s">
        <v>1518</v>
      </c>
      <c r="E90" s="29" t="s">
        <v>1563</v>
      </c>
      <c r="F90" s="23">
        <v>44155</v>
      </c>
      <c r="G90" s="26" t="s">
        <v>1537</v>
      </c>
      <c r="H90" s="22" t="s">
        <v>260</v>
      </c>
      <c r="I90" s="25" t="s">
        <v>1538</v>
      </c>
      <c r="J90" s="32" t="s">
        <v>1541</v>
      </c>
      <c r="K90" s="8" t="s">
        <v>298</v>
      </c>
      <c r="L90" s="26" t="s">
        <v>1542</v>
      </c>
      <c r="M90" s="26">
        <v>1</v>
      </c>
      <c r="N90" s="26" t="s">
        <v>317</v>
      </c>
      <c r="O90" s="25" t="s">
        <v>326</v>
      </c>
      <c r="P90" s="26" t="s">
        <v>346</v>
      </c>
      <c r="Q90" s="98">
        <v>44166</v>
      </c>
      <c r="R90" s="98">
        <v>44377</v>
      </c>
      <c r="S90" s="57" t="s">
        <v>1584</v>
      </c>
      <c r="T90" s="28" t="s">
        <v>395</v>
      </c>
      <c r="U90" s="28" t="s">
        <v>1585</v>
      </c>
      <c r="V90" s="28" t="s">
        <v>391</v>
      </c>
      <c r="W90" s="26">
        <v>0</v>
      </c>
      <c r="X90" s="26">
        <v>0</v>
      </c>
      <c r="Y90" s="6"/>
    </row>
    <row r="91" spans="1:25" ht="12" customHeight="1" x14ac:dyDescent="0.2">
      <c r="A91" s="19" t="s">
        <v>1556</v>
      </c>
      <c r="B91" s="20">
        <v>1</v>
      </c>
      <c r="C91" s="21">
        <v>2020</v>
      </c>
      <c r="D91" s="32" t="s">
        <v>1543</v>
      </c>
      <c r="E91" s="29" t="s">
        <v>1563</v>
      </c>
      <c r="F91" s="23">
        <v>44155</v>
      </c>
      <c r="G91" s="26" t="s">
        <v>1544</v>
      </c>
      <c r="H91" s="22" t="s">
        <v>1545</v>
      </c>
      <c r="I91" s="25" t="s">
        <v>1546</v>
      </c>
      <c r="J91" s="32" t="s">
        <v>1547</v>
      </c>
      <c r="K91" s="8" t="s">
        <v>526</v>
      </c>
      <c r="L91" s="26" t="s">
        <v>1548</v>
      </c>
      <c r="M91" s="26">
        <v>2</v>
      </c>
      <c r="N91" s="26" t="s">
        <v>1558</v>
      </c>
      <c r="O91" s="25" t="s">
        <v>1565</v>
      </c>
      <c r="P91" s="26" t="s">
        <v>1525</v>
      </c>
      <c r="Q91" s="98">
        <v>44166</v>
      </c>
      <c r="R91" s="98">
        <v>44377</v>
      </c>
      <c r="S91" s="57">
        <v>44203</v>
      </c>
      <c r="T91" s="28" t="s">
        <v>1144</v>
      </c>
      <c r="U91" s="28" t="s">
        <v>1600</v>
      </c>
      <c r="V91" s="28" t="s">
        <v>391</v>
      </c>
      <c r="W91" s="26">
        <v>0</v>
      </c>
      <c r="X91" s="26">
        <v>0</v>
      </c>
      <c r="Y91" s="6"/>
    </row>
    <row r="92" spans="1:25" ht="12" customHeight="1" x14ac:dyDescent="0.2">
      <c r="A92" s="19" t="s">
        <v>1557</v>
      </c>
      <c r="B92" s="20">
        <v>2</v>
      </c>
      <c r="C92" s="21">
        <v>2020</v>
      </c>
      <c r="D92" s="32" t="s">
        <v>1543</v>
      </c>
      <c r="E92" s="29" t="s">
        <v>1563</v>
      </c>
      <c r="F92" s="23">
        <v>44155</v>
      </c>
      <c r="G92" s="26" t="s">
        <v>1549</v>
      </c>
      <c r="H92" s="22" t="s">
        <v>260</v>
      </c>
      <c r="I92" s="25" t="s">
        <v>1561</v>
      </c>
      <c r="J92" s="32" t="s">
        <v>1550</v>
      </c>
      <c r="K92" s="8" t="s">
        <v>526</v>
      </c>
      <c r="L92" s="26" t="s">
        <v>1551</v>
      </c>
      <c r="M92" s="26">
        <v>1</v>
      </c>
      <c r="N92" s="26" t="s">
        <v>317</v>
      </c>
      <c r="O92" s="25" t="s">
        <v>326</v>
      </c>
      <c r="P92" s="26" t="s">
        <v>346</v>
      </c>
      <c r="Q92" s="98">
        <v>44166</v>
      </c>
      <c r="R92" s="98">
        <v>44286</v>
      </c>
      <c r="S92" s="57" t="s">
        <v>1584</v>
      </c>
      <c r="T92" s="28" t="s">
        <v>395</v>
      </c>
      <c r="U92" s="28" t="s">
        <v>1585</v>
      </c>
      <c r="V92" s="28" t="s">
        <v>391</v>
      </c>
      <c r="W92" s="26">
        <v>0</v>
      </c>
      <c r="X92" s="26">
        <v>0</v>
      </c>
      <c r="Y92" s="6"/>
    </row>
  </sheetData>
  <autoFilter ref="A6:Y92"/>
  <mergeCells count="8">
    <mergeCell ref="A5:R5"/>
    <mergeCell ref="A1:E4"/>
    <mergeCell ref="F4:O4"/>
    <mergeCell ref="F1:V1"/>
    <mergeCell ref="F2:V2"/>
    <mergeCell ref="F3:V3"/>
    <mergeCell ref="P4:V4"/>
    <mergeCell ref="S5:X5"/>
  </mergeCells>
  <dataValidations count="4">
    <dataValidation allowBlank="1" showInputMessage="1" showErrorMessage="1" promptTitle="Análisis de causa" prompt="Las causas deben ser coherentes con el hallazgo  y claras en su redacción" sqref="I7:I10"/>
    <dataValidation allowBlank="1" showInputMessage="1" showErrorMessage="1" promptTitle="Acciones a emprendes" prompt="Las acciones deben estar enfocadas a eliminar la causa detectada, debe ser realizable en un período de tiempo no superior a doce (12) meses" sqref="J7:J10"/>
    <dataValidation allowBlank="1" showInputMessage="1" showErrorMessage="1" promptTitle="Fecha de cumplimiento" prompt="Las fechas de cumplimiento deben ser reales no superar los doce (12) meses" sqref="R7:R10"/>
    <dataValidation allowBlank="1" showInputMessage="1" showErrorMessage="1" promptTitle="Indicador" prompt="Aplicable, coherente y medible" sqref="L7:L10"/>
  </dataValidations>
  <printOptions horizontalCentered="1"/>
  <pageMargins left="0.23622047244094491" right="0.23622047244094491" top="0.74803149606299213" bottom="0.74803149606299213" header="0.31496062992125984" footer="0.31496062992125984"/>
  <pageSetup scale="33" orientation="landscape" r:id="rId1"/>
  <headerFooter alignWithMargins="0">
    <oddFooter>&amp;R&amp;11Página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95"/>
  <sheetViews>
    <sheetView topLeftCell="A22" workbookViewId="0">
      <selection activeCell="U30" sqref="U30"/>
    </sheetView>
  </sheetViews>
  <sheetFormatPr baseColWidth="10" defaultRowHeight="12.75" x14ac:dyDescent="0.2"/>
  <cols>
    <col min="7" max="7" width="11.42578125" style="71"/>
    <col min="19" max="19" width="11.42578125" style="73"/>
    <col min="20" max="20" width="11.42578125" style="74"/>
  </cols>
  <sheetData>
    <row r="1" spans="1:25" ht="15.75" x14ac:dyDescent="0.25">
      <c r="A1" s="65" t="s">
        <v>407</v>
      </c>
      <c r="T1" s="74" t="s">
        <v>11</v>
      </c>
    </row>
    <row r="2" spans="1:25" s="9" customFormat="1" ht="49.5" customHeight="1" x14ac:dyDescent="0.2">
      <c r="A2" s="60" t="s">
        <v>520</v>
      </c>
      <c r="B2" s="60" t="s">
        <v>28</v>
      </c>
      <c r="C2" s="60" t="s">
        <v>27</v>
      </c>
      <c r="D2" s="60" t="s">
        <v>26</v>
      </c>
      <c r="E2" s="60" t="s">
        <v>17</v>
      </c>
      <c r="F2" s="60" t="s">
        <v>0</v>
      </c>
      <c r="G2" s="53" t="s">
        <v>8</v>
      </c>
      <c r="H2" s="16" t="s">
        <v>10</v>
      </c>
      <c r="I2" s="60" t="s">
        <v>20</v>
      </c>
      <c r="J2" s="60" t="s">
        <v>19</v>
      </c>
      <c r="K2" s="60" t="s">
        <v>1</v>
      </c>
      <c r="L2" s="60" t="s">
        <v>15</v>
      </c>
      <c r="M2" s="60" t="s">
        <v>2</v>
      </c>
      <c r="N2" s="60" t="s">
        <v>3</v>
      </c>
      <c r="O2" s="60" t="s">
        <v>25</v>
      </c>
      <c r="P2" s="60" t="s">
        <v>4</v>
      </c>
      <c r="Q2" s="53" t="s">
        <v>5</v>
      </c>
      <c r="R2" s="53" t="s">
        <v>6</v>
      </c>
      <c r="S2" s="53" t="s">
        <v>7</v>
      </c>
      <c r="T2" s="75" t="s">
        <v>12</v>
      </c>
      <c r="U2" s="61" t="s">
        <v>18</v>
      </c>
      <c r="V2" s="61" t="s">
        <v>13</v>
      </c>
      <c r="W2" s="61" t="s">
        <v>14</v>
      </c>
      <c r="X2" s="61" t="s">
        <v>399</v>
      </c>
      <c r="Y2" s="69" t="s">
        <v>400</v>
      </c>
    </row>
    <row r="3" spans="1:25" s="3" customFormat="1" ht="12" customHeight="1" x14ac:dyDescent="0.2">
      <c r="A3" s="19" t="s">
        <v>521</v>
      </c>
      <c r="B3" s="20" t="s">
        <v>31</v>
      </c>
      <c r="C3" s="21">
        <v>2</v>
      </c>
      <c r="D3" s="22">
        <v>2016</v>
      </c>
      <c r="E3" s="22" t="s">
        <v>70</v>
      </c>
      <c r="F3" s="23" t="s">
        <v>432</v>
      </c>
      <c r="G3" s="72">
        <v>42594</v>
      </c>
      <c r="H3" s="22" t="s">
        <v>80</v>
      </c>
      <c r="I3" s="22" t="s">
        <v>73</v>
      </c>
      <c r="J3" s="24" t="s">
        <v>81</v>
      </c>
      <c r="K3" s="7" t="s">
        <v>82</v>
      </c>
      <c r="L3" s="25" t="s">
        <v>275</v>
      </c>
      <c r="M3" s="26" t="s">
        <v>282</v>
      </c>
      <c r="N3" s="26">
        <v>2</v>
      </c>
      <c r="O3" s="7" t="s">
        <v>277</v>
      </c>
      <c r="P3" s="27" t="s">
        <v>278</v>
      </c>
      <c r="Q3" s="55" t="s">
        <v>279</v>
      </c>
      <c r="R3" s="56">
        <v>42594</v>
      </c>
      <c r="S3" s="56">
        <v>43861</v>
      </c>
      <c r="T3" s="56">
        <v>43868</v>
      </c>
      <c r="U3" s="7" t="s">
        <v>392</v>
      </c>
      <c r="V3" s="7" t="s">
        <v>451</v>
      </c>
      <c r="W3" s="26" t="s">
        <v>452</v>
      </c>
      <c r="X3" s="26">
        <v>5</v>
      </c>
      <c r="Y3" s="26">
        <v>0</v>
      </c>
    </row>
    <row r="4" spans="1:25" s="3" customFormat="1" ht="12" customHeight="1" x14ac:dyDescent="0.2">
      <c r="A4" s="19" t="s">
        <v>521</v>
      </c>
      <c r="B4" s="20" t="s">
        <v>34</v>
      </c>
      <c r="C4" s="21">
        <v>11</v>
      </c>
      <c r="D4" s="22">
        <v>2017</v>
      </c>
      <c r="E4" s="22" t="s">
        <v>91</v>
      </c>
      <c r="F4" s="23" t="s">
        <v>92</v>
      </c>
      <c r="G4" s="72">
        <v>42947</v>
      </c>
      <c r="H4" s="22" t="s">
        <v>93</v>
      </c>
      <c r="I4" s="22" t="s">
        <v>73</v>
      </c>
      <c r="J4" s="24" t="s">
        <v>94</v>
      </c>
      <c r="K4" s="7" t="s">
        <v>95</v>
      </c>
      <c r="L4" s="25" t="s">
        <v>290</v>
      </c>
      <c r="M4" s="26" t="s">
        <v>291</v>
      </c>
      <c r="N4" s="26" t="s">
        <v>292</v>
      </c>
      <c r="O4" s="7" t="s">
        <v>293</v>
      </c>
      <c r="P4" s="27" t="s">
        <v>294</v>
      </c>
      <c r="Q4" s="55" t="s">
        <v>295</v>
      </c>
      <c r="R4" s="56">
        <v>42979</v>
      </c>
      <c r="S4" s="56">
        <v>43815</v>
      </c>
      <c r="T4" s="56">
        <v>43868</v>
      </c>
      <c r="U4" s="7" t="s">
        <v>390</v>
      </c>
      <c r="V4" s="7" t="s">
        <v>450</v>
      </c>
      <c r="W4" s="26" t="s">
        <v>452</v>
      </c>
      <c r="X4" s="26">
        <v>2</v>
      </c>
      <c r="Y4" s="26">
        <v>0</v>
      </c>
    </row>
    <row r="5" spans="1:25" s="3" customFormat="1" ht="12" customHeight="1" x14ac:dyDescent="0.2">
      <c r="A5" s="19" t="s">
        <v>521</v>
      </c>
      <c r="B5" s="20" t="s">
        <v>40</v>
      </c>
      <c r="C5" s="21">
        <v>2</v>
      </c>
      <c r="D5" s="22">
        <v>2018</v>
      </c>
      <c r="E5" s="22" t="s">
        <v>117</v>
      </c>
      <c r="F5" s="23" t="s">
        <v>428</v>
      </c>
      <c r="G5" s="72">
        <v>43418</v>
      </c>
      <c r="H5" s="22" t="s">
        <v>118</v>
      </c>
      <c r="I5" s="22" t="s">
        <v>107</v>
      </c>
      <c r="J5" s="24" t="s">
        <v>119</v>
      </c>
      <c r="K5" s="7" t="s">
        <v>120</v>
      </c>
      <c r="L5" s="25" t="s">
        <v>275</v>
      </c>
      <c r="M5" s="26" t="s">
        <v>310</v>
      </c>
      <c r="N5" s="26">
        <v>1</v>
      </c>
      <c r="O5" s="7" t="s">
        <v>311</v>
      </c>
      <c r="P5" s="27" t="s">
        <v>443</v>
      </c>
      <c r="Q5" s="55" t="s">
        <v>444</v>
      </c>
      <c r="R5" s="56">
        <v>43466</v>
      </c>
      <c r="S5" s="56">
        <v>43799</v>
      </c>
      <c r="T5" s="56">
        <v>43851</v>
      </c>
      <c r="U5" s="7" t="s">
        <v>394</v>
      </c>
      <c r="V5" s="7" t="s">
        <v>445</v>
      </c>
      <c r="W5" s="26" t="s">
        <v>452</v>
      </c>
      <c r="X5" s="26">
        <v>1</v>
      </c>
      <c r="Y5" s="26">
        <v>0</v>
      </c>
    </row>
    <row r="6" spans="1:25" s="3" customFormat="1" ht="12" customHeight="1" x14ac:dyDescent="0.2">
      <c r="A6" s="19" t="s">
        <v>521</v>
      </c>
      <c r="B6" s="20" t="s">
        <v>40</v>
      </c>
      <c r="C6" s="21">
        <v>3</v>
      </c>
      <c r="D6" s="22">
        <v>2018</v>
      </c>
      <c r="E6" s="22" t="s">
        <v>117</v>
      </c>
      <c r="F6" s="23" t="s">
        <v>428</v>
      </c>
      <c r="G6" s="72">
        <v>43418</v>
      </c>
      <c r="H6" s="22" t="s">
        <v>118</v>
      </c>
      <c r="I6" s="22" t="s">
        <v>107</v>
      </c>
      <c r="J6" s="24" t="s">
        <v>119</v>
      </c>
      <c r="K6" s="7" t="s">
        <v>121</v>
      </c>
      <c r="L6" s="25" t="s">
        <v>298</v>
      </c>
      <c r="M6" s="26" t="s">
        <v>313</v>
      </c>
      <c r="N6" s="26">
        <v>0.8</v>
      </c>
      <c r="O6" s="7" t="s">
        <v>311</v>
      </c>
      <c r="P6" s="27" t="s">
        <v>443</v>
      </c>
      <c r="Q6" s="55" t="s">
        <v>444</v>
      </c>
      <c r="R6" s="56">
        <v>43466</v>
      </c>
      <c r="S6" s="56">
        <v>43799</v>
      </c>
      <c r="T6" s="56">
        <v>43851</v>
      </c>
      <c r="U6" s="7" t="s">
        <v>394</v>
      </c>
      <c r="V6" s="7" t="s">
        <v>448</v>
      </c>
      <c r="W6" s="26" t="s">
        <v>452</v>
      </c>
      <c r="X6" s="26">
        <v>1</v>
      </c>
      <c r="Y6" s="26">
        <v>0</v>
      </c>
    </row>
    <row r="7" spans="1:25" s="3" customFormat="1" ht="12" customHeight="1" x14ac:dyDescent="0.2">
      <c r="A7" s="19" t="s">
        <v>521</v>
      </c>
      <c r="B7" s="20" t="s">
        <v>41</v>
      </c>
      <c r="C7" s="21">
        <v>2</v>
      </c>
      <c r="D7" s="22">
        <v>2018</v>
      </c>
      <c r="E7" s="22" t="s">
        <v>117</v>
      </c>
      <c r="F7" s="23" t="s">
        <v>428</v>
      </c>
      <c r="G7" s="72">
        <v>43418</v>
      </c>
      <c r="H7" s="22" t="s">
        <v>122</v>
      </c>
      <c r="I7" s="22" t="s">
        <v>123</v>
      </c>
      <c r="J7" s="24" t="s">
        <v>124</v>
      </c>
      <c r="K7" s="7" t="s">
        <v>125</v>
      </c>
      <c r="L7" s="25" t="s">
        <v>275</v>
      </c>
      <c r="M7" s="26" t="s">
        <v>314</v>
      </c>
      <c r="N7" s="26">
        <v>1</v>
      </c>
      <c r="O7" s="7" t="s">
        <v>311</v>
      </c>
      <c r="P7" s="27" t="s">
        <v>311</v>
      </c>
      <c r="Q7" s="55" t="s">
        <v>312</v>
      </c>
      <c r="R7" s="56">
        <v>43435</v>
      </c>
      <c r="S7" s="56">
        <v>43799</v>
      </c>
      <c r="T7" s="56">
        <v>43847</v>
      </c>
      <c r="U7" s="7" t="s">
        <v>394</v>
      </c>
      <c r="V7" s="7" t="s">
        <v>449</v>
      </c>
      <c r="W7" s="26" t="s">
        <v>452</v>
      </c>
      <c r="X7" s="26">
        <v>1</v>
      </c>
      <c r="Y7" s="26">
        <v>0</v>
      </c>
    </row>
    <row r="8" spans="1:25" s="3" customFormat="1" ht="12" customHeight="1" x14ac:dyDescent="0.2">
      <c r="A8" s="19" t="s">
        <v>521</v>
      </c>
      <c r="B8" s="20" t="s">
        <v>43</v>
      </c>
      <c r="C8" s="21">
        <v>3</v>
      </c>
      <c r="D8" s="22">
        <v>2019</v>
      </c>
      <c r="E8" s="22" t="s">
        <v>130</v>
      </c>
      <c r="F8" s="23" t="s">
        <v>131</v>
      </c>
      <c r="G8" s="72">
        <v>43434</v>
      </c>
      <c r="H8" s="22" t="s">
        <v>132</v>
      </c>
      <c r="I8" s="22" t="s">
        <v>133</v>
      </c>
      <c r="J8" s="24" t="s">
        <v>134</v>
      </c>
      <c r="K8" s="7" t="s">
        <v>135</v>
      </c>
      <c r="L8" s="25" t="s">
        <v>298</v>
      </c>
      <c r="M8" s="26" t="s">
        <v>316</v>
      </c>
      <c r="N8" s="26">
        <v>1</v>
      </c>
      <c r="O8" s="7" t="s">
        <v>317</v>
      </c>
      <c r="P8" s="27" t="s">
        <v>318</v>
      </c>
      <c r="Q8" s="55" t="s">
        <v>319</v>
      </c>
      <c r="R8" s="56">
        <v>43466</v>
      </c>
      <c r="S8" s="56">
        <v>43585</v>
      </c>
      <c r="T8" s="56">
        <v>43857</v>
      </c>
      <c r="U8" s="7" t="s">
        <v>395</v>
      </c>
      <c r="V8" s="7" t="s">
        <v>485</v>
      </c>
      <c r="W8" s="26" t="s">
        <v>452</v>
      </c>
      <c r="X8" s="26">
        <v>0</v>
      </c>
      <c r="Y8" s="26">
        <v>0</v>
      </c>
    </row>
    <row r="9" spans="1:25" s="3" customFormat="1" ht="12" customHeight="1" x14ac:dyDescent="0.2">
      <c r="A9" s="19" t="s">
        <v>521</v>
      </c>
      <c r="B9" s="20" t="s">
        <v>45</v>
      </c>
      <c r="C9" s="21">
        <v>1</v>
      </c>
      <c r="D9" s="22">
        <v>2019</v>
      </c>
      <c r="E9" s="22" t="s">
        <v>91</v>
      </c>
      <c r="F9" s="23" t="s">
        <v>141</v>
      </c>
      <c r="G9" s="72">
        <v>43418</v>
      </c>
      <c r="H9" s="22" t="s">
        <v>142</v>
      </c>
      <c r="I9" s="22" t="s">
        <v>486</v>
      </c>
      <c r="J9" s="24" t="s">
        <v>143</v>
      </c>
      <c r="K9" s="7" t="s">
        <v>144</v>
      </c>
      <c r="L9" s="25" t="s">
        <v>298</v>
      </c>
      <c r="M9" s="26" t="s">
        <v>325</v>
      </c>
      <c r="N9" s="26">
        <v>1</v>
      </c>
      <c r="O9" s="7" t="s">
        <v>317</v>
      </c>
      <c r="P9" s="27" t="s">
        <v>326</v>
      </c>
      <c r="Q9" s="55" t="s">
        <v>401</v>
      </c>
      <c r="R9" s="56">
        <v>43488</v>
      </c>
      <c r="S9" s="56">
        <v>43829</v>
      </c>
      <c r="T9" s="56">
        <v>43857</v>
      </c>
      <c r="U9" s="7" t="s">
        <v>395</v>
      </c>
      <c r="V9" s="7" t="s">
        <v>487</v>
      </c>
      <c r="W9" s="26" t="s">
        <v>452</v>
      </c>
      <c r="X9" s="26">
        <v>1</v>
      </c>
      <c r="Y9" s="26">
        <v>1</v>
      </c>
    </row>
    <row r="10" spans="1:25" s="3" customFormat="1" ht="12" customHeight="1" x14ac:dyDescent="0.2">
      <c r="A10" s="19" t="s">
        <v>521</v>
      </c>
      <c r="B10" s="20" t="s">
        <v>45</v>
      </c>
      <c r="C10" s="21">
        <v>2</v>
      </c>
      <c r="D10" s="22">
        <v>2019</v>
      </c>
      <c r="E10" s="22" t="s">
        <v>91</v>
      </c>
      <c r="F10" s="23" t="s">
        <v>141</v>
      </c>
      <c r="G10" s="72">
        <v>43418</v>
      </c>
      <c r="H10" s="22" t="s">
        <v>145</v>
      </c>
      <c r="I10" s="22" t="s">
        <v>486</v>
      </c>
      <c r="J10" s="24" t="s">
        <v>146</v>
      </c>
      <c r="K10" s="7" t="s">
        <v>147</v>
      </c>
      <c r="L10" s="25" t="s">
        <v>298</v>
      </c>
      <c r="M10" s="26" t="s">
        <v>325</v>
      </c>
      <c r="N10" s="26">
        <v>1</v>
      </c>
      <c r="O10" s="7" t="s">
        <v>317</v>
      </c>
      <c r="P10" s="27" t="s">
        <v>326</v>
      </c>
      <c r="Q10" s="55" t="s">
        <v>401</v>
      </c>
      <c r="R10" s="56">
        <v>43488</v>
      </c>
      <c r="S10" s="56">
        <v>43829</v>
      </c>
      <c r="T10" s="56">
        <v>43857</v>
      </c>
      <c r="U10" s="7" t="s">
        <v>395</v>
      </c>
      <c r="V10" s="7" t="s">
        <v>487</v>
      </c>
      <c r="W10" s="26" t="s">
        <v>452</v>
      </c>
      <c r="X10" s="26">
        <v>1</v>
      </c>
      <c r="Y10" s="26">
        <v>1</v>
      </c>
    </row>
    <row r="11" spans="1:25" s="3" customFormat="1" ht="12" customHeight="1" x14ac:dyDescent="0.2">
      <c r="A11" s="19" t="s">
        <v>521</v>
      </c>
      <c r="B11" s="20" t="s">
        <v>45</v>
      </c>
      <c r="C11" s="21">
        <v>4</v>
      </c>
      <c r="D11" s="22">
        <v>2019</v>
      </c>
      <c r="E11" s="22" t="s">
        <v>91</v>
      </c>
      <c r="F11" s="23" t="s">
        <v>141</v>
      </c>
      <c r="G11" s="72">
        <v>43418</v>
      </c>
      <c r="H11" s="22" t="s">
        <v>148</v>
      </c>
      <c r="I11" s="22" t="s">
        <v>486</v>
      </c>
      <c r="J11" s="24" t="s">
        <v>149</v>
      </c>
      <c r="K11" s="7" t="s">
        <v>150</v>
      </c>
      <c r="L11" s="25" t="s">
        <v>327</v>
      </c>
      <c r="M11" s="26" t="s">
        <v>328</v>
      </c>
      <c r="N11" s="26">
        <v>1</v>
      </c>
      <c r="O11" s="7" t="s">
        <v>317</v>
      </c>
      <c r="P11" s="27" t="s">
        <v>326</v>
      </c>
      <c r="Q11" s="55" t="s">
        <v>401</v>
      </c>
      <c r="R11" s="56">
        <v>43488</v>
      </c>
      <c r="S11" s="56">
        <v>43646</v>
      </c>
      <c r="T11" s="56">
        <v>43857</v>
      </c>
      <c r="U11" s="7" t="s">
        <v>395</v>
      </c>
      <c r="V11" s="7" t="s">
        <v>488</v>
      </c>
      <c r="W11" s="26" t="s">
        <v>452</v>
      </c>
      <c r="X11" s="26">
        <v>0</v>
      </c>
      <c r="Y11" s="26">
        <v>0</v>
      </c>
    </row>
    <row r="12" spans="1:25" s="3" customFormat="1" ht="12" customHeight="1" x14ac:dyDescent="0.2">
      <c r="A12" s="19" t="s">
        <v>521</v>
      </c>
      <c r="B12" s="20" t="s">
        <v>47</v>
      </c>
      <c r="C12" s="21">
        <v>1</v>
      </c>
      <c r="D12" s="22">
        <v>2019</v>
      </c>
      <c r="E12" s="22" t="s">
        <v>91</v>
      </c>
      <c r="F12" s="23" t="s">
        <v>141</v>
      </c>
      <c r="G12" s="72">
        <v>43418</v>
      </c>
      <c r="H12" s="22" t="s">
        <v>157</v>
      </c>
      <c r="I12" s="22" t="s">
        <v>133</v>
      </c>
      <c r="J12" s="24" t="s">
        <v>158</v>
      </c>
      <c r="K12" s="7" t="s">
        <v>159</v>
      </c>
      <c r="L12" s="25" t="s">
        <v>305</v>
      </c>
      <c r="M12" s="26" t="s">
        <v>328</v>
      </c>
      <c r="N12" s="26">
        <v>1</v>
      </c>
      <c r="O12" s="7" t="s">
        <v>317</v>
      </c>
      <c r="P12" s="27" t="s">
        <v>326</v>
      </c>
      <c r="Q12" s="55" t="s">
        <v>401</v>
      </c>
      <c r="R12" s="56">
        <v>43488</v>
      </c>
      <c r="S12" s="56">
        <v>43646</v>
      </c>
      <c r="T12" s="56">
        <v>43857</v>
      </c>
      <c r="U12" s="7" t="s">
        <v>395</v>
      </c>
      <c r="V12" s="7" t="s">
        <v>489</v>
      </c>
      <c r="W12" s="26" t="s">
        <v>452</v>
      </c>
      <c r="X12" s="26">
        <v>0</v>
      </c>
      <c r="Y12" s="26">
        <v>0</v>
      </c>
    </row>
    <row r="13" spans="1:25" s="3" customFormat="1" ht="12" customHeight="1" x14ac:dyDescent="0.2">
      <c r="A13" s="19" t="s">
        <v>521</v>
      </c>
      <c r="B13" s="20" t="s">
        <v>49</v>
      </c>
      <c r="C13" s="21">
        <v>3</v>
      </c>
      <c r="D13" s="22">
        <v>2019</v>
      </c>
      <c r="E13" s="22" t="s">
        <v>91</v>
      </c>
      <c r="F13" s="23" t="s">
        <v>141</v>
      </c>
      <c r="G13" s="72">
        <v>43418</v>
      </c>
      <c r="H13" s="22" t="s">
        <v>163</v>
      </c>
      <c r="I13" s="22" t="s">
        <v>486</v>
      </c>
      <c r="J13" s="24" t="s">
        <v>164</v>
      </c>
      <c r="K13" s="7" t="s">
        <v>166</v>
      </c>
      <c r="L13" s="25" t="s">
        <v>305</v>
      </c>
      <c r="M13" s="26" t="s">
        <v>328</v>
      </c>
      <c r="N13" s="26">
        <v>1</v>
      </c>
      <c r="O13" s="7" t="s">
        <v>317</v>
      </c>
      <c r="P13" s="27" t="s">
        <v>326</v>
      </c>
      <c r="Q13" s="55" t="s">
        <v>401</v>
      </c>
      <c r="R13" s="56">
        <v>43488</v>
      </c>
      <c r="S13" s="56">
        <v>43646</v>
      </c>
      <c r="T13" s="56">
        <v>43857</v>
      </c>
      <c r="U13" s="7" t="s">
        <v>395</v>
      </c>
      <c r="V13" s="7" t="s">
        <v>490</v>
      </c>
      <c r="W13" s="26" t="s">
        <v>452</v>
      </c>
      <c r="X13" s="26">
        <v>0</v>
      </c>
      <c r="Y13" s="26">
        <v>0</v>
      </c>
    </row>
    <row r="14" spans="1:25" s="3" customFormat="1" ht="12" customHeight="1" x14ac:dyDescent="0.2">
      <c r="A14" s="19" t="s">
        <v>521</v>
      </c>
      <c r="B14" s="20" t="s">
        <v>50</v>
      </c>
      <c r="C14" s="21">
        <v>1</v>
      </c>
      <c r="D14" s="22">
        <v>2019</v>
      </c>
      <c r="E14" s="22" t="s">
        <v>91</v>
      </c>
      <c r="F14" s="23" t="s">
        <v>141</v>
      </c>
      <c r="G14" s="72">
        <v>43418</v>
      </c>
      <c r="H14" s="22" t="s">
        <v>168</v>
      </c>
      <c r="I14" s="22" t="s">
        <v>486</v>
      </c>
      <c r="J14" s="24" t="s">
        <v>169</v>
      </c>
      <c r="K14" s="7" t="s">
        <v>170</v>
      </c>
      <c r="L14" s="25" t="s">
        <v>305</v>
      </c>
      <c r="M14" s="26" t="s">
        <v>328</v>
      </c>
      <c r="N14" s="26">
        <v>1</v>
      </c>
      <c r="O14" s="7" t="s">
        <v>317</v>
      </c>
      <c r="P14" s="27" t="s">
        <v>326</v>
      </c>
      <c r="Q14" s="55" t="s">
        <v>401</v>
      </c>
      <c r="R14" s="56">
        <v>43488</v>
      </c>
      <c r="S14" s="56">
        <v>43646</v>
      </c>
      <c r="T14" s="56">
        <v>43857</v>
      </c>
      <c r="U14" s="7" t="s">
        <v>395</v>
      </c>
      <c r="V14" s="7" t="s">
        <v>491</v>
      </c>
      <c r="W14" s="26" t="s">
        <v>452</v>
      </c>
      <c r="X14" s="26">
        <v>0</v>
      </c>
      <c r="Y14" s="26">
        <v>0</v>
      </c>
    </row>
    <row r="15" spans="1:25" s="3" customFormat="1" ht="12" customHeight="1" x14ac:dyDescent="0.2">
      <c r="A15" s="19" t="s">
        <v>521</v>
      </c>
      <c r="B15" s="20" t="s">
        <v>53</v>
      </c>
      <c r="C15" s="21">
        <v>4</v>
      </c>
      <c r="D15" s="22">
        <v>2019</v>
      </c>
      <c r="E15" s="22" t="s">
        <v>176</v>
      </c>
      <c r="F15" s="23" t="s">
        <v>177</v>
      </c>
      <c r="G15" s="72">
        <v>43528</v>
      </c>
      <c r="H15" s="22" t="s">
        <v>182</v>
      </c>
      <c r="I15" s="22" t="s">
        <v>183</v>
      </c>
      <c r="J15" s="24" t="s">
        <v>180</v>
      </c>
      <c r="K15" s="7" t="s">
        <v>184</v>
      </c>
      <c r="L15" s="25" t="s">
        <v>298</v>
      </c>
      <c r="M15" s="26" t="s">
        <v>337</v>
      </c>
      <c r="N15" s="26" t="s">
        <v>338</v>
      </c>
      <c r="O15" s="7" t="s">
        <v>302</v>
      </c>
      <c r="P15" s="27" t="s">
        <v>303</v>
      </c>
      <c r="Q15" s="55" t="s">
        <v>304</v>
      </c>
      <c r="R15" s="56">
        <v>43585</v>
      </c>
      <c r="S15" s="56">
        <v>43861</v>
      </c>
      <c r="T15" s="56">
        <v>43871</v>
      </c>
      <c r="U15" s="7" t="s">
        <v>393</v>
      </c>
      <c r="V15" s="7" t="s">
        <v>455</v>
      </c>
      <c r="W15" s="26" t="s">
        <v>452</v>
      </c>
      <c r="X15" s="26">
        <v>0</v>
      </c>
      <c r="Y15" s="26">
        <v>0</v>
      </c>
    </row>
    <row r="16" spans="1:25" s="3" customFormat="1" ht="12" customHeight="1" x14ac:dyDescent="0.2">
      <c r="A16" s="19" t="s">
        <v>521</v>
      </c>
      <c r="B16" s="20" t="s">
        <v>55</v>
      </c>
      <c r="C16" s="21">
        <v>1</v>
      </c>
      <c r="D16" s="22">
        <v>2019</v>
      </c>
      <c r="E16" s="22" t="s">
        <v>192</v>
      </c>
      <c r="F16" s="23" t="s">
        <v>193</v>
      </c>
      <c r="G16" s="72">
        <v>43525</v>
      </c>
      <c r="H16" s="22" t="s">
        <v>194</v>
      </c>
      <c r="I16" s="22" t="s">
        <v>195</v>
      </c>
      <c r="J16" s="24" t="s">
        <v>196</v>
      </c>
      <c r="K16" s="7" t="s">
        <v>197</v>
      </c>
      <c r="L16" s="25" t="s">
        <v>305</v>
      </c>
      <c r="M16" s="26" t="s">
        <v>345</v>
      </c>
      <c r="N16" s="26">
        <v>1</v>
      </c>
      <c r="O16" s="7" t="s">
        <v>317</v>
      </c>
      <c r="P16" s="27" t="s">
        <v>326</v>
      </c>
      <c r="Q16" s="55" t="s">
        <v>346</v>
      </c>
      <c r="R16" s="56">
        <v>43591</v>
      </c>
      <c r="S16" s="56">
        <v>43799</v>
      </c>
      <c r="T16" s="56">
        <v>43857</v>
      </c>
      <c r="U16" s="7" t="s">
        <v>395</v>
      </c>
      <c r="V16" s="7" t="s">
        <v>492</v>
      </c>
      <c r="W16" s="26" t="s">
        <v>452</v>
      </c>
      <c r="X16" s="26">
        <v>1</v>
      </c>
      <c r="Y16" s="26">
        <v>0</v>
      </c>
    </row>
    <row r="17" spans="1:25" s="3" customFormat="1" ht="12" customHeight="1" x14ac:dyDescent="0.2">
      <c r="A17" s="19" t="s">
        <v>521</v>
      </c>
      <c r="B17" s="20" t="s">
        <v>62</v>
      </c>
      <c r="C17" s="21">
        <v>1</v>
      </c>
      <c r="D17" s="22">
        <v>2019</v>
      </c>
      <c r="E17" s="22" t="s">
        <v>192</v>
      </c>
      <c r="F17" s="23" t="s">
        <v>213</v>
      </c>
      <c r="G17" s="72">
        <v>43641</v>
      </c>
      <c r="H17" s="22" t="s">
        <v>226</v>
      </c>
      <c r="I17" s="22" t="s">
        <v>218</v>
      </c>
      <c r="J17" s="24" t="s">
        <v>227</v>
      </c>
      <c r="K17" s="7" t="s">
        <v>228</v>
      </c>
      <c r="L17" s="25" t="s">
        <v>275</v>
      </c>
      <c r="M17" s="26" t="s">
        <v>363</v>
      </c>
      <c r="N17" s="26">
        <v>1</v>
      </c>
      <c r="O17" s="7" t="s">
        <v>317</v>
      </c>
      <c r="P17" s="27" t="s">
        <v>326</v>
      </c>
      <c r="Q17" s="55" t="s">
        <v>346</v>
      </c>
      <c r="R17" s="56">
        <v>43682</v>
      </c>
      <c r="S17" s="56">
        <v>43799</v>
      </c>
      <c r="T17" s="56">
        <v>43857</v>
      </c>
      <c r="U17" s="7" t="s">
        <v>395</v>
      </c>
      <c r="V17" s="7" t="s">
        <v>494</v>
      </c>
      <c r="W17" s="26" t="s">
        <v>452</v>
      </c>
      <c r="X17" s="26">
        <v>0</v>
      </c>
      <c r="Y17" s="26">
        <v>0</v>
      </c>
    </row>
    <row r="18" spans="1:25" s="3" customFormat="1" ht="12" customHeight="1" x14ac:dyDescent="0.2">
      <c r="A18" s="19" t="s">
        <v>521</v>
      </c>
      <c r="B18" s="20" t="s">
        <v>63</v>
      </c>
      <c r="C18" s="21">
        <v>2</v>
      </c>
      <c r="D18" s="22">
        <v>2019</v>
      </c>
      <c r="E18" s="22" t="s">
        <v>192</v>
      </c>
      <c r="F18" s="23" t="s">
        <v>229</v>
      </c>
      <c r="G18" s="72">
        <v>43580</v>
      </c>
      <c r="H18" s="22" t="s">
        <v>230</v>
      </c>
      <c r="I18" s="22" t="s">
        <v>231</v>
      </c>
      <c r="J18" s="24" t="s">
        <v>232</v>
      </c>
      <c r="K18" s="7" t="s">
        <v>233</v>
      </c>
      <c r="L18" s="25" t="s">
        <v>298</v>
      </c>
      <c r="M18" s="26" t="s">
        <v>364</v>
      </c>
      <c r="N18" s="26">
        <v>1</v>
      </c>
      <c r="O18" s="7" t="s">
        <v>317</v>
      </c>
      <c r="P18" s="27" t="s">
        <v>326</v>
      </c>
      <c r="Q18" s="55" t="s">
        <v>346</v>
      </c>
      <c r="R18" s="56">
        <v>43617</v>
      </c>
      <c r="S18" s="56">
        <v>43707</v>
      </c>
      <c r="T18" s="56">
        <v>43857</v>
      </c>
      <c r="U18" s="7" t="s">
        <v>395</v>
      </c>
      <c r="V18" s="7" t="s">
        <v>495</v>
      </c>
      <c r="W18" s="26" t="s">
        <v>452</v>
      </c>
      <c r="X18" s="26">
        <v>0</v>
      </c>
      <c r="Y18" s="26">
        <v>0</v>
      </c>
    </row>
    <row r="19" spans="1:25" s="3" customFormat="1" ht="12" customHeight="1" x14ac:dyDescent="0.2">
      <c r="A19" s="19" t="s">
        <v>521</v>
      </c>
      <c r="B19" s="20" t="s">
        <v>64</v>
      </c>
      <c r="C19" s="21">
        <v>2</v>
      </c>
      <c r="D19" s="22">
        <v>2019</v>
      </c>
      <c r="E19" s="22" t="s">
        <v>192</v>
      </c>
      <c r="F19" s="23" t="s">
        <v>229</v>
      </c>
      <c r="G19" s="72">
        <v>43580</v>
      </c>
      <c r="H19" s="22" t="s">
        <v>234</v>
      </c>
      <c r="I19" s="22" t="s">
        <v>235</v>
      </c>
      <c r="J19" s="24" t="s">
        <v>236</v>
      </c>
      <c r="K19" s="7" t="s">
        <v>237</v>
      </c>
      <c r="L19" s="25" t="s">
        <v>305</v>
      </c>
      <c r="M19" s="26" t="s">
        <v>365</v>
      </c>
      <c r="N19" s="26">
        <v>1</v>
      </c>
      <c r="O19" s="7" t="s">
        <v>317</v>
      </c>
      <c r="P19" s="27" t="s">
        <v>326</v>
      </c>
      <c r="Q19" s="55" t="s">
        <v>346</v>
      </c>
      <c r="R19" s="56">
        <v>43617</v>
      </c>
      <c r="S19" s="56">
        <v>43707</v>
      </c>
      <c r="T19" s="56">
        <v>43857</v>
      </c>
      <c r="U19" s="7" t="s">
        <v>395</v>
      </c>
      <c r="V19" s="7" t="s">
        <v>496</v>
      </c>
      <c r="W19" s="26" t="s">
        <v>452</v>
      </c>
      <c r="X19" s="26">
        <v>0</v>
      </c>
      <c r="Y19" s="26">
        <v>0</v>
      </c>
    </row>
    <row r="20" spans="1:25" s="3" customFormat="1" ht="12" customHeight="1" x14ac:dyDescent="0.2">
      <c r="A20" s="77" t="s">
        <v>546</v>
      </c>
      <c r="B20" s="78" t="s">
        <v>44</v>
      </c>
      <c r="C20" s="79">
        <v>6</v>
      </c>
      <c r="D20" s="80">
        <v>2019</v>
      </c>
      <c r="E20" s="80" t="s">
        <v>130</v>
      </c>
      <c r="F20" s="81" t="s">
        <v>131</v>
      </c>
      <c r="G20" s="93">
        <v>43434</v>
      </c>
      <c r="H20" s="80" t="s">
        <v>136</v>
      </c>
      <c r="I20" s="80" t="s">
        <v>133</v>
      </c>
      <c r="J20" s="83" t="s">
        <v>137</v>
      </c>
      <c r="K20" s="84" t="s">
        <v>140</v>
      </c>
      <c r="L20" s="85" t="s">
        <v>275</v>
      </c>
      <c r="M20" s="86" t="s">
        <v>324</v>
      </c>
      <c r="N20" s="86">
        <v>1</v>
      </c>
      <c r="O20" s="84" t="s">
        <v>317</v>
      </c>
      <c r="P20" s="87" t="s">
        <v>321</v>
      </c>
      <c r="Q20" s="88" t="s">
        <v>322</v>
      </c>
      <c r="R20" s="89">
        <v>43586</v>
      </c>
      <c r="S20" s="89">
        <v>43829</v>
      </c>
      <c r="T20" s="89">
        <v>43888</v>
      </c>
      <c r="U20" s="84" t="s">
        <v>395</v>
      </c>
      <c r="V20" s="84" t="s">
        <v>540</v>
      </c>
      <c r="W20" s="86" t="s">
        <v>541</v>
      </c>
      <c r="X20" s="86">
        <v>1</v>
      </c>
      <c r="Y20" s="86">
        <v>0</v>
      </c>
    </row>
    <row r="21" spans="1:25" s="3" customFormat="1" ht="12" customHeight="1" x14ac:dyDescent="0.2">
      <c r="A21" s="19" t="s">
        <v>624</v>
      </c>
      <c r="B21" s="20" t="s">
        <v>35</v>
      </c>
      <c r="C21" s="21">
        <v>1</v>
      </c>
      <c r="D21" s="22">
        <v>2017</v>
      </c>
      <c r="E21" s="22" t="s">
        <v>70</v>
      </c>
      <c r="F21" s="23" t="s">
        <v>431</v>
      </c>
      <c r="G21" s="72">
        <v>42962</v>
      </c>
      <c r="H21" s="22" t="s">
        <v>96</v>
      </c>
      <c r="I21" s="22" t="s">
        <v>73</v>
      </c>
      <c r="J21" s="24" t="s">
        <v>97</v>
      </c>
      <c r="K21" s="7" t="s">
        <v>98</v>
      </c>
      <c r="L21" s="25" t="s">
        <v>275</v>
      </c>
      <c r="M21" s="26" t="s">
        <v>296</v>
      </c>
      <c r="N21" s="26" t="s">
        <v>297</v>
      </c>
      <c r="O21" s="7" t="s">
        <v>277</v>
      </c>
      <c r="P21" s="27" t="s">
        <v>278</v>
      </c>
      <c r="Q21" s="55" t="s">
        <v>279</v>
      </c>
      <c r="R21" s="56">
        <v>42962</v>
      </c>
      <c r="S21" s="56">
        <v>43768</v>
      </c>
      <c r="T21" s="56">
        <v>43922</v>
      </c>
      <c r="U21" s="7" t="s">
        <v>392</v>
      </c>
      <c r="V21" s="7" t="s">
        <v>577</v>
      </c>
      <c r="W21" s="26" t="s">
        <v>452</v>
      </c>
      <c r="X21" s="26">
        <v>3</v>
      </c>
      <c r="Y21" s="26">
        <v>0</v>
      </c>
    </row>
    <row r="22" spans="1:25" s="3" customFormat="1" ht="12" customHeight="1" x14ac:dyDescent="0.2">
      <c r="A22" s="19" t="s">
        <v>624</v>
      </c>
      <c r="B22" s="20" t="s">
        <v>36</v>
      </c>
      <c r="C22" s="21">
        <v>1</v>
      </c>
      <c r="D22" s="22">
        <v>2018</v>
      </c>
      <c r="E22" s="22" t="s">
        <v>70</v>
      </c>
      <c r="F22" s="23" t="s">
        <v>99</v>
      </c>
      <c r="G22" s="72">
        <v>43263</v>
      </c>
      <c r="H22" s="22" t="s">
        <v>100</v>
      </c>
      <c r="I22" s="22" t="s">
        <v>101</v>
      </c>
      <c r="J22" s="24" t="s">
        <v>102</v>
      </c>
      <c r="K22" s="7" t="s">
        <v>103</v>
      </c>
      <c r="L22" s="25" t="s">
        <v>298</v>
      </c>
      <c r="M22" s="26" t="s">
        <v>299</v>
      </c>
      <c r="N22" s="26" t="s">
        <v>300</v>
      </c>
      <c r="O22" s="7" t="s">
        <v>277</v>
      </c>
      <c r="P22" s="27" t="s">
        <v>278</v>
      </c>
      <c r="Q22" s="55" t="s">
        <v>279</v>
      </c>
      <c r="R22" s="56">
        <v>43304</v>
      </c>
      <c r="S22" s="56">
        <v>43921</v>
      </c>
      <c r="T22" s="56">
        <v>43922</v>
      </c>
      <c r="U22" s="7" t="s">
        <v>392</v>
      </c>
      <c r="V22" s="7" t="s">
        <v>578</v>
      </c>
      <c r="W22" s="26" t="s">
        <v>452</v>
      </c>
      <c r="X22" s="26">
        <v>4</v>
      </c>
      <c r="Y22" s="26">
        <v>1</v>
      </c>
    </row>
    <row r="23" spans="1:25" s="3" customFormat="1" ht="12" customHeight="1" x14ac:dyDescent="0.2">
      <c r="A23" s="19" t="s">
        <v>624</v>
      </c>
      <c r="B23" s="20" t="s">
        <v>46</v>
      </c>
      <c r="C23" s="21">
        <v>1</v>
      </c>
      <c r="D23" s="22">
        <v>2019</v>
      </c>
      <c r="E23" s="22" t="s">
        <v>151</v>
      </c>
      <c r="F23" s="23" t="s">
        <v>141</v>
      </c>
      <c r="G23" s="72">
        <v>43418</v>
      </c>
      <c r="H23" s="22" t="s">
        <v>152</v>
      </c>
      <c r="I23" s="22" t="s">
        <v>133</v>
      </c>
      <c r="J23" s="24" t="s">
        <v>153</v>
      </c>
      <c r="K23" s="7" t="s">
        <v>154</v>
      </c>
      <c r="L23" s="25" t="s">
        <v>275</v>
      </c>
      <c r="M23" s="26" t="s">
        <v>329</v>
      </c>
      <c r="N23" s="26">
        <v>2</v>
      </c>
      <c r="O23" s="7" t="s">
        <v>317</v>
      </c>
      <c r="P23" s="27" t="s">
        <v>330</v>
      </c>
      <c r="Q23" s="55" t="s">
        <v>401</v>
      </c>
      <c r="R23" s="56">
        <v>43488</v>
      </c>
      <c r="S23" s="56">
        <v>43799</v>
      </c>
      <c r="T23" s="56">
        <v>43924</v>
      </c>
      <c r="U23" s="7" t="s">
        <v>395</v>
      </c>
      <c r="V23" s="7" t="s">
        <v>615</v>
      </c>
      <c r="W23" s="26" t="s">
        <v>452</v>
      </c>
      <c r="X23" s="26">
        <v>1</v>
      </c>
      <c r="Y23" s="26">
        <v>0</v>
      </c>
    </row>
    <row r="24" spans="1:25" s="3" customFormat="1" ht="12" customHeight="1" x14ac:dyDescent="0.2">
      <c r="A24" s="19" t="s">
        <v>624</v>
      </c>
      <c r="B24" s="20" t="s">
        <v>46</v>
      </c>
      <c r="C24" s="21">
        <v>2</v>
      </c>
      <c r="D24" s="22">
        <v>2019</v>
      </c>
      <c r="E24" s="22" t="s">
        <v>151</v>
      </c>
      <c r="F24" s="23" t="s">
        <v>141</v>
      </c>
      <c r="G24" s="72">
        <v>43418</v>
      </c>
      <c r="H24" s="22" t="s">
        <v>152</v>
      </c>
      <c r="I24" s="22" t="s">
        <v>133</v>
      </c>
      <c r="J24" s="24" t="s">
        <v>155</v>
      </c>
      <c r="K24" s="7" t="s">
        <v>156</v>
      </c>
      <c r="L24" s="25" t="s">
        <v>275</v>
      </c>
      <c r="M24" s="26" t="s">
        <v>329</v>
      </c>
      <c r="N24" s="26">
        <v>2</v>
      </c>
      <c r="O24" s="7" t="s">
        <v>317</v>
      </c>
      <c r="P24" s="27" t="s">
        <v>330</v>
      </c>
      <c r="Q24" s="55" t="s">
        <v>401</v>
      </c>
      <c r="R24" s="56">
        <v>43488</v>
      </c>
      <c r="S24" s="56">
        <v>43799</v>
      </c>
      <c r="T24" s="56">
        <v>43924</v>
      </c>
      <c r="U24" s="7" t="s">
        <v>395</v>
      </c>
      <c r="V24" s="7" t="s">
        <v>615</v>
      </c>
      <c r="W24" s="26" t="s">
        <v>452</v>
      </c>
      <c r="X24" s="26">
        <v>1</v>
      </c>
      <c r="Y24" s="26">
        <v>0</v>
      </c>
    </row>
    <row r="25" spans="1:25" s="3" customFormat="1" ht="12" customHeight="1" x14ac:dyDescent="0.2">
      <c r="A25" s="19" t="s">
        <v>624</v>
      </c>
      <c r="B25" s="20" t="s">
        <v>61</v>
      </c>
      <c r="C25" s="21">
        <v>3</v>
      </c>
      <c r="D25" s="22">
        <v>2019</v>
      </c>
      <c r="E25" s="22" t="s">
        <v>192</v>
      </c>
      <c r="F25" s="23" t="s">
        <v>213</v>
      </c>
      <c r="G25" s="72">
        <v>43641</v>
      </c>
      <c r="H25" s="22" t="s">
        <v>222</v>
      </c>
      <c r="I25" s="22" t="s">
        <v>493</v>
      </c>
      <c r="J25" s="24" t="s">
        <v>223</v>
      </c>
      <c r="K25" s="7" t="s">
        <v>224</v>
      </c>
      <c r="L25" s="25" t="s">
        <v>360</v>
      </c>
      <c r="M25" s="26" t="s">
        <v>361</v>
      </c>
      <c r="N25" s="26">
        <v>1</v>
      </c>
      <c r="O25" s="7" t="s">
        <v>317</v>
      </c>
      <c r="P25" s="27" t="s">
        <v>326</v>
      </c>
      <c r="Q25" s="55" t="s">
        <v>346</v>
      </c>
      <c r="R25" s="56">
        <v>43682</v>
      </c>
      <c r="S25" s="56">
        <v>43951</v>
      </c>
      <c r="T25" s="56">
        <v>43924</v>
      </c>
      <c r="U25" s="7" t="s">
        <v>395</v>
      </c>
      <c r="V25" s="7" t="s">
        <v>616</v>
      </c>
      <c r="W25" s="26" t="s">
        <v>452</v>
      </c>
      <c r="X25" s="26">
        <v>1</v>
      </c>
      <c r="Y25" s="26">
        <v>0</v>
      </c>
    </row>
    <row r="26" spans="1:25" s="3" customFormat="1" ht="12" customHeight="1" x14ac:dyDescent="0.2">
      <c r="A26" s="19" t="s">
        <v>624</v>
      </c>
      <c r="B26" s="20" t="s">
        <v>61</v>
      </c>
      <c r="C26" s="21">
        <v>4</v>
      </c>
      <c r="D26" s="22">
        <v>2019</v>
      </c>
      <c r="E26" s="22" t="s">
        <v>192</v>
      </c>
      <c r="F26" s="23" t="s">
        <v>213</v>
      </c>
      <c r="G26" s="72">
        <v>43641</v>
      </c>
      <c r="H26" s="22" t="s">
        <v>222</v>
      </c>
      <c r="I26" s="22" t="s">
        <v>493</v>
      </c>
      <c r="J26" s="24" t="s">
        <v>223</v>
      </c>
      <c r="K26" s="7" t="s">
        <v>225</v>
      </c>
      <c r="L26" s="25" t="s">
        <v>360</v>
      </c>
      <c r="M26" s="26" t="s">
        <v>362</v>
      </c>
      <c r="N26" s="26">
        <v>1</v>
      </c>
      <c r="O26" s="7" t="s">
        <v>317</v>
      </c>
      <c r="P26" s="27" t="s">
        <v>326</v>
      </c>
      <c r="Q26" s="55" t="s">
        <v>346</v>
      </c>
      <c r="R26" s="56">
        <v>43682</v>
      </c>
      <c r="S26" s="56">
        <v>43951</v>
      </c>
      <c r="T26" s="56">
        <v>43924</v>
      </c>
      <c r="U26" s="7" t="s">
        <v>395</v>
      </c>
      <c r="V26" s="7" t="s">
        <v>617</v>
      </c>
      <c r="W26" s="26" t="s">
        <v>452</v>
      </c>
      <c r="X26" s="26">
        <v>1</v>
      </c>
      <c r="Y26" s="26">
        <v>0</v>
      </c>
    </row>
    <row r="27" spans="1:25" s="3" customFormat="1" ht="12" customHeight="1" x14ac:dyDescent="0.2">
      <c r="A27" s="19" t="s">
        <v>624</v>
      </c>
      <c r="B27" s="20" t="s">
        <v>65</v>
      </c>
      <c r="C27" s="21">
        <v>1</v>
      </c>
      <c r="D27" s="22">
        <v>2019</v>
      </c>
      <c r="E27" s="22" t="s">
        <v>192</v>
      </c>
      <c r="F27" s="23" t="s">
        <v>229</v>
      </c>
      <c r="G27" s="72">
        <v>43714</v>
      </c>
      <c r="H27" s="22" t="s">
        <v>238</v>
      </c>
      <c r="I27" s="22" t="s">
        <v>239</v>
      </c>
      <c r="J27" s="24" t="s">
        <v>240</v>
      </c>
      <c r="K27" s="7" t="s">
        <v>241</v>
      </c>
      <c r="L27" s="25" t="s">
        <v>275</v>
      </c>
      <c r="M27" s="26" t="s">
        <v>366</v>
      </c>
      <c r="N27" s="26">
        <v>1</v>
      </c>
      <c r="O27" s="7" t="s">
        <v>317</v>
      </c>
      <c r="P27" s="27" t="s">
        <v>326</v>
      </c>
      <c r="Q27" s="55" t="s">
        <v>410</v>
      </c>
      <c r="R27" s="56">
        <v>43714</v>
      </c>
      <c r="S27" s="56">
        <v>43920</v>
      </c>
      <c r="T27" s="56">
        <v>43924</v>
      </c>
      <c r="U27" s="7" t="s">
        <v>395</v>
      </c>
      <c r="V27" s="7" t="s">
        <v>618</v>
      </c>
      <c r="W27" s="26" t="s">
        <v>452</v>
      </c>
      <c r="X27" s="26">
        <v>2</v>
      </c>
      <c r="Y27" s="26">
        <v>0</v>
      </c>
    </row>
    <row r="28" spans="1:25" s="3" customFormat="1" ht="12" customHeight="1" x14ac:dyDescent="0.2">
      <c r="A28" s="19" t="s">
        <v>624</v>
      </c>
      <c r="B28" s="20" t="s">
        <v>66</v>
      </c>
      <c r="C28" s="21">
        <v>3</v>
      </c>
      <c r="D28" s="22">
        <v>2019</v>
      </c>
      <c r="E28" s="22" t="s">
        <v>242</v>
      </c>
      <c r="F28" s="23" t="s">
        <v>243</v>
      </c>
      <c r="G28" s="72">
        <v>43796</v>
      </c>
      <c r="H28" s="22" t="s">
        <v>244</v>
      </c>
      <c r="I28" s="22" t="s">
        <v>245</v>
      </c>
      <c r="J28" s="24" t="s">
        <v>250</v>
      </c>
      <c r="K28" s="7" t="s">
        <v>251</v>
      </c>
      <c r="L28" s="25" t="s">
        <v>275</v>
      </c>
      <c r="M28" s="26" t="s">
        <v>374</v>
      </c>
      <c r="N28" s="26" t="s">
        <v>375</v>
      </c>
      <c r="O28" s="7" t="s">
        <v>293</v>
      </c>
      <c r="P28" s="27" t="s">
        <v>369</v>
      </c>
      <c r="Q28" s="55" t="s">
        <v>376</v>
      </c>
      <c r="R28" s="56">
        <v>43826</v>
      </c>
      <c r="S28" s="56">
        <v>43978</v>
      </c>
      <c r="T28" s="56">
        <v>43923</v>
      </c>
      <c r="U28" s="7" t="s">
        <v>390</v>
      </c>
      <c r="V28" s="7" t="s">
        <v>570</v>
      </c>
      <c r="W28" s="26" t="s">
        <v>452</v>
      </c>
      <c r="X28" s="26">
        <v>0</v>
      </c>
      <c r="Y28" s="26">
        <v>0</v>
      </c>
    </row>
    <row r="29" spans="1:25" s="3" customFormat="1" ht="12" customHeight="1" x14ac:dyDescent="0.2">
      <c r="A29" s="19" t="s">
        <v>624</v>
      </c>
      <c r="B29" s="20" t="s">
        <v>67</v>
      </c>
      <c r="C29" s="21">
        <v>3</v>
      </c>
      <c r="D29" s="22">
        <v>2019</v>
      </c>
      <c r="E29" s="22" t="s">
        <v>252</v>
      </c>
      <c r="F29" s="23" t="s">
        <v>253</v>
      </c>
      <c r="G29" s="72">
        <v>43777</v>
      </c>
      <c r="H29" s="22" t="s">
        <v>254</v>
      </c>
      <c r="I29" s="22" t="s">
        <v>255</v>
      </c>
      <c r="J29" s="24" t="s">
        <v>256</v>
      </c>
      <c r="K29" s="7" t="s">
        <v>257</v>
      </c>
      <c r="L29" s="25" t="s">
        <v>275</v>
      </c>
      <c r="M29" s="26" t="s">
        <v>377</v>
      </c>
      <c r="N29" s="26" t="s">
        <v>378</v>
      </c>
      <c r="O29" s="7" t="s">
        <v>379</v>
      </c>
      <c r="P29" s="27" t="s">
        <v>379</v>
      </c>
      <c r="Q29" s="55" t="s">
        <v>380</v>
      </c>
      <c r="R29" s="56">
        <v>43800</v>
      </c>
      <c r="S29" s="56">
        <v>43918</v>
      </c>
      <c r="T29" s="56">
        <v>43927</v>
      </c>
      <c r="U29" s="7" t="s">
        <v>394</v>
      </c>
      <c r="V29" s="7" t="s">
        <v>571</v>
      </c>
      <c r="W29" s="26" t="s">
        <v>452</v>
      </c>
      <c r="X29" s="26">
        <v>0</v>
      </c>
      <c r="Y29" s="26">
        <v>0</v>
      </c>
    </row>
    <row r="30" spans="1:25" s="3" customFormat="1" ht="12" customHeight="1" x14ac:dyDescent="0.2">
      <c r="A30" s="19" t="s">
        <v>624</v>
      </c>
      <c r="B30" s="20" t="s">
        <v>68</v>
      </c>
      <c r="C30" s="21">
        <v>1</v>
      </c>
      <c r="D30" s="22">
        <v>2019</v>
      </c>
      <c r="E30" s="22" t="s">
        <v>192</v>
      </c>
      <c r="F30" s="23" t="s">
        <v>429</v>
      </c>
      <c r="G30" s="72">
        <v>43812</v>
      </c>
      <c r="H30" s="22" t="s">
        <v>259</v>
      </c>
      <c r="I30" s="22" t="s">
        <v>260</v>
      </c>
      <c r="J30" s="24" t="s">
        <v>261</v>
      </c>
      <c r="K30" s="7" t="s">
        <v>262</v>
      </c>
      <c r="L30" s="25" t="s">
        <v>275</v>
      </c>
      <c r="M30" s="26" t="s">
        <v>381</v>
      </c>
      <c r="N30" s="26">
        <v>1</v>
      </c>
      <c r="O30" s="7" t="s">
        <v>317</v>
      </c>
      <c r="P30" s="27" t="s">
        <v>326</v>
      </c>
      <c r="Q30" s="55" t="s">
        <v>382</v>
      </c>
      <c r="R30" s="56">
        <v>43831</v>
      </c>
      <c r="S30" s="56">
        <v>44012</v>
      </c>
      <c r="T30" s="56">
        <v>43924</v>
      </c>
      <c r="U30" s="7" t="s">
        <v>395</v>
      </c>
      <c r="V30" s="7" t="s">
        <v>619</v>
      </c>
      <c r="W30" s="26" t="s">
        <v>452</v>
      </c>
      <c r="X30" s="26">
        <v>0</v>
      </c>
      <c r="Y30" s="26">
        <v>0</v>
      </c>
    </row>
    <row r="31" spans="1:25" s="3" customFormat="1" ht="12" customHeight="1" x14ac:dyDescent="0.2">
      <c r="A31" s="19" t="s">
        <v>624</v>
      </c>
      <c r="B31" s="20" t="s">
        <v>69</v>
      </c>
      <c r="C31" s="21">
        <v>2</v>
      </c>
      <c r="D31" s="22">
        <v>2019</v>
      </c>
      <c r="E31" s="22" t="s">
        <v>192</v>
      </c>
      <c r="F31" s="23" t="s">
        <v>429</v>
      </c>
      <c r="G31" s="72">
        <v>43812</v>
      </c>
      <c r="H31" s="22" t="s">
        <v>268</v>
      </c>
      <c r="I31" s="22" t="s">
        <v>269</v>
      </c>
      <c r="J31" s="24" t="s">
        <v>270</v>
      </c>
      <c r="K31" s="7" t="s">
        <v>271</v>
      </c>
      <c r="L31" s="25" t="s">
        <v>275</v>
      </c>
      <c r="M31" s="26" t="s">
        <v>387</v>
      </c>
      <c r="N31" s="26">
        <v>1</v>
      </c>
      <c r="O31" s="7" t="s">
        <v>317</v>
      </c>
      <c r="P31" s="27" t="s">
        <v>326</v>
      </c>
      <c r="Q31" s="55" t="s">
        <v>388</v>
      </c>
      <c r="R31" s="56">
        <v>43831</v>
      </c>
      <c r="S31" s="56">
        <v>43890</v>
      </c>
      <c r="T31" s="56">
        <v>43924</v>
      </c>
      <c r="U31" s="7" t="s">
        <v>395</v>
      </c>
      <c r="V31" s="7" t="s">
        <v>620</v>
      </c>
      <c r="W31" s="26" t="s">
        <v>452</v>
      </c>
      <c r="X31" s="26">
        <v>0</v>
      </c>
      <c r="Y31" s="26">
        <v>0</v>
      </c>
    </row>
    <row r="32" spans="1:25" s="3" customFormat="1" ht="12" customHeight="1" x14ac:dyDescent="0.2">
      <c r="A32" s="19" t="s">
        <v>624</v>
      </c>
      <c r="B32" s="20" t="s">
        <v>69</v>
      </c>
      <c r="C32" s="21">
        <v>3</v>
      </c>
      <c r="D32" s="22">
        <v>2019</v>
      </c>
      <c r="E32" s="22" t="s">
        <v>192</v>
      </c>
      <c r="F32" s="23" t="s">
        <v>429</v>
      </c>
      <c r="G32" s="72">
        <v>43812</v>
      </c>
      <c r="H32" s="22" t="s">
        <v>272</v>
      </c>
      <c r="I32" s="22" t="s">
        <v>269</v>
      </c>
      <c r="J32" s="24" t="s">
        <v>273</v>
      </c>
      <c r="K32" s="7" t="s">
        <v>274</v>
      </c>
      <c r="L32" s="25" t="s">
        <v>275</v>
      </c>
      <c r="M32" s="26" t="s">
        <v>389</v>
      </c>
      <c r="N32" s="26">
        <v>1</v>
      </c>
      <c r="O32" s="7" t="s">
        <v>317</v>
      </c>
      <c r="P32" s="27" t="s">
        <v>326</v>
      </c>
      <c r="Q32" s="55" t="s">
        <v>388</v>
      </c>
      <c r="R32" s="56">
        <v>43831</v>
      </c>
      <c r="S32" s="56">
        <v>43890</v>
      </c>
      <c r="T32" s="56">
        <v>43924</v>
      </c>
      <c r="U32" s="7" t="s">
        <v>395</v>
      </c>
      <c r="V32" s="7" t="s">
        <v>621</v>
      </c>
      <c r="W32" s="26" t="s">
        <v>452</v>
      </c>
      <c r="X32" s="26">
        <v>0</v>
      </c>
      <c r="Y32" s="26">
        <v>0</v>
      </c>
    </row>
    <row r="33" spans="1:25" s="3" customFormat="1" ht="12" customHeight="1" x14ac:dyDescent="0.2">
      <c r="A33" s="19" t="s">
        <v>624</v>
      </c>
      <c r="B33" s="20" t="s">
        <v>532</v>
      </c>
      <c r="C33" s="21">
        <v>1</v>
      </c>
      <c r="D33" s="22">
        <v>2020</v>
      </c>
      <c r="E33" s="22" t="s">
        <v>533</v>
      </c>
      <c r="F33" s="23" t="s">
        <v>534</v>
      </c>
      <c r="G33" s="72">
        <v>43822</v>
      </c>
      <c r="H33" s="22" t="s">
        <v>522</v>
      </c>
      <c r="I33" s="22" t="s">
        <v>523</v>
      </c>
      <c r="J33" s="24" t="s">
        <v>524</v>
      </c>
      <c r="K33" s="7" t="s">
        <v>525</v>
      </c>
      <c r="L33" s="25" t="s">
        <v>526</v>
      </c>
      <c r="M33" s="26" t="s">
        <v>527</v>
      </c>
      <c r="N33" s="26">
        <v>1</v>
      </c>
      <c r="O33" s="7" t="s">
        <v>379</v>
      </c>
      <c r="P33" s="27" t="s">
        <v>379</v>
      </c>
      <c r="Q33" s="55" t="s">
        <v>380</v>
      </c>
      <c r="R33" s="56">
        <v>43850</v>
      </c>
      <c r="S33" s="56">
        <v>43920</v>
      </c>
      <c r="T33" s="56">
        <v>43927</v>
      </c>
      <c r="U33" s="7" t="s">
        <v>394</v>
      </c>
      <c r="V33" s="7" t="s">
        <v>572</v>
      </c>
      <c r="W33" s="26" t="s">
        <v>452</v>
      </c>
      <c r="X33" s="26">
        <v>0</v>
      </c>
      <c r="Y33" s="26">
        <v>0</v>
      </c>
    </row>
    <row r="34" spans="1:25" s="3" customFormat="1" ht="12" customHeight="1" x14ac:dyDescent="0.2">
      <c r="A34" s="77" t="s">
        <v>669</v>
      </c>
      <c r="B34" s="78" t="s">
        <v>60</v>
      </c>
      <c r="C34" s="79">
        <v>2</v>
      </c>
      <c r="D34" s="80">
        <v>2019</v>
      </c>
      <c r="E34" s="80" t="s">
        <v>192</v>
      </c>
      <c r="F34" s="81" t="s">
        <v>213</v>
      </c>
      <c r="G34" s="93">
        <v>43641</v>
      </c>
      <c r="H34" s="80" t="s">
        <v>217</v>
      </c>
      <c r="I34" s="80" t="s">
        <v>218</v>
      </c>
      <c r="J34" s="83" t="s">
        <v>219</v>
      </c>
      <c r="K34" s="84" t="s">
        <v>221</v>
      </c>
      <c r="L34" s="85" t="s">
        <v>275</v>
      </c>
      <c r="M34" s="86" t="s">
        <v>359</v>
      </c>
      <c r="N34" s="86">
        <v>1</v>
      </c>
      <c r="O34" s="84" t="s">
        <v>317</v>
      </c>
      <c r="P34" s="87" t="s">
        <v>326</v>
      </c>
      <c r="Q34" s="88" t="s">
        <v>346</v>
      </c>
      <c r="R34" s="89">
        <v>43669</v>
      </c>
      <c r="S34" s="89">
        <v>43814</v>
      </c>
      <c r="T34" s="89">
        <v>43956</v>
      </c>
      <c r="U34" s="84" t="s">
        <v>395</v>
      </c>
      <c r="V34" s="84" t="s">
        <v>666</v>
      </c>
      <c r="W34" s="86" t="s">
        <v>541</v>
      </c>
      <c r="X34" s="86">
        <v>0</v>
      </c>
      <c r="Y34" s="86">
        <v>0</v>
      </c>
    </row>
    <row r="35" spans="1:25" s="3" customFormat="1" ht="12" customHeight="1" x14ac:dyDescent="0.2">
      <c r="A35" s="77" t="s">
        <v>669</v>
      </c>
      <c r="B35" s="78" t="s">
        <v>426</v>
      </c>
      <c r="C35" s="79">
        <v>1</v>
      </c>
      <c r="D35" s="80">
        <v>2020</v>
      </c>
      <c r="E35" s="80" t="s">
        <v>176</v>
      </c>
      <c r="F35" s="81" t="s">
        <v>427</v>
      </c>
      <c r="G35" s="93">
        <v>43741</v>
      </c>
      <c r="H35" s="80" t="s">
        <v>501</v>
      </c>
      <c r="I35" s="80" t="s">
        <v>509</v>
      </c>
      <c r="J35" s="83" t="s">
        <v>514</v>
      </c>
      <c r="K35" s="84" t="s">
        <v>414</v>
      </c>
      <c r="L35" s="85" t="s">
        <v>275</v>
      </c>
      <c r="M35" s="86" t="s">
        <v>420</v>
      </c>
      <c r="N35" s="86">
        <v>1</v>
      </c>
      <c r="O35" s="84" t="s">
        <v>302</v>
      </c>
      <c r="P35" s="87" t="s">
        <v>303</v>
      </c>
      <c r="Q35" s="88" t="s">
        <v>422</v>
      </c>
      <c r="R35" s="89">
        <v>43829</v>
      </c>
      <c r="S35" s="89">
        <v>43921</v>
      </c>
      <c r="T35" s="89">
        <v>43959</v>
      </c>
      <c r="U35" s="84" t="s">
        <v>393</v>
      </c>
      <c r="V35" s="84" t="s">
        <v>667</v>
      </c>
      <c r="W35" s="86" t="s">
        <v>541</v>
      </c>
      <c r="X35" s="86">
        <v>0</v>
      </c>
      <c r="Y35" s="86">
        <v>0</v>
      </c>
    </row>
    <row r="36" spans="1:25" s="3" customFormat="1" ht="12" customHeight="1" x14ac:dyDescent="0.2">
      <c r="A36" s="77" t="s">
        <v>669</v>
      </c>
      <c r="B36" s="78" t="s">
        <v>478</v>
      </c>
      <c r="C36" s="79">
        <v>3</v>
      </c>
      <c r="D36" s="80">
        <v>2020</v>
      </c>
      <c r="E36" s="80" t="s">
        <v>176</v>
      </c>
      <c r="F36" s="81" t="s">
        <v>483</v>
      </c>
      <c r="G36" s="93">
        <v>43782</v>
      </c>
      <c r="H36" s="80" t="s">
        <v>502</v>
      </c>
      <c r="I36" s="80" t="s">
        <v>510</v>
      </c>
      <c r="J36" s="83" t="s">
        <v>515</v>
      </c>
      <c r="K36" s="84" t="s">
        <v>463</v>
      </c>
      <c r="L36" s="85" t="s">
        <v>298</v>
      </c>
      <c r="M36" s="86" t="s">
        <v>464</v>
      </c>
      <c r="N36" s="86">
        <v>0.8</v>
      </c>
      <c r="O36" s="84" t="s">
        <v>302</v>
      </c>
      <c r="P36" s="87" t="s">
        <v>459</v>
      </c>
      <c r="Q36" s="88" t="s">
        <v>460</v>
      </c>
      <c r="R36" s="89">
        <v>43871</v>
      </c>
      <c r="S36" s="89">
        <v>44196</v>
      </c>
      <c r="T36" s="89">
        <v>43959</v>
      </c>
      <c r="U36" s="84" t="s">
        <v>393</v>
      </c>
      <c r="V36" s="84" t="s">
        <v>668</v>
      </c>
      <c r="W36" s="86" t="s">
        <v>541</v>
      </c>
      <c r="X36" s="86">
        <v>0</v>
      </c>
      <c r="Y36" s="86">
        <v>0</v>
      </c>
    </row>
    <row r="37" spans="1:25" s="3" customFormat="1" ht="12" customHeight="1" x14ac:dyDescent="0.2">
      <c r="A37" s="77" t="s">
        <v>669</v>
      </c>
      <c r="B37" s="78" t="s">
        <v>532</v>
      </c>
      <c r="C37" s="79">
        <v>2</v>
      </c>
      <c r="D37" s="80">
        <v>2020</v>
      </c>
      <c r="E37" s="80" t="s">
        <v>533</v>
      </c>
      <c r="F37" s="81" t="s">
        <v>534</v>
      </c>
      <c r="G37" s="93">
        <v>43822</v>
      </c>
      <c r="H37" s="80" t="s">
        <v>522</v>
      </c>
      <c r="I37" s="80" t="s">
        <v>523</v>
      </c>
      <c r="J37" s="83" t="s">
        <v>524</v>
      </c>
      <c r="K37" s="84" t="s">
        <v>528</v>
      </c>
      <c r="L37" s="85" t="s">
        <v>298</v>
      </c>
      <c r="M37" s="86" t="s">
        <v>529</v>
      </c>
      <c r="N37" s="86">
        <v>1</v>
      </c>
      <c r="O37" s="84" t="s">
        <v>379</v>
      </c>
      <c r="P37" s="87" t="s">
        <v>379</v>
      </c>
      <c r="Q37" s="88" t="s">
        <v>380</v>
      </c>
      <c r="R37" s="89">
        <v>43905</v>
      </c>
      <c r="S37" s="89">
        <v>43951</v>
      </c>
      <c r="T37" s="89">
        <v>43951</v>
      </c>
      <c r="U37" s="84" t="s">
        <v>394</v>
      </c>
      <c r="V37" s="84" t="s">
        <v>665</v>
      </c>
      <c r="W37" s="86" t="s">
        <v>541</v>
      </c>
      <c r="X37" s="86">
        <v>0</v>
      </c>
      <c r="Y37" s="86">
        <v>0</v>
      </c>
    </row>
    <row r="38" spans="1:25" s="3" customFormat="1" ht="12" customHeight="1" x14ac:dyDescent="0.2">
      <c r="A38" s="19" t="s">
        <v>841</v>
      </c>
      <c r="B38" s="20" t="s">
        <v>38</v>
      </c>
      <c r="C38" s="21">
        <v>1</v>
      </c>
      <c r="D38" s="22">
        <v>2018</v>
      </c>
      <c r="E38" s="22" t="s">
        <v>70</v>
      </c>
      <c r="F38" s="23" t="s">
        <v>109</v>
      </c>
      <c r="G38" s="72">
        <v>43395</v>
      </c>
      <c r="H38" s="22" t="s">
        <v>110</v>
      </c>
      <c r="I38" s="22" t="s">
        <v>111</v>
      </c>
      <c r="J38" s="24" t="s">
        <v>112</v>
      </c>
      <c r="K38" s="7" t="s">
        <v>113</v>
      </c>
      <c r="L38" s="25" t="s">
        <v>275</v>
      </c>
      <c r="M38" s="26" t="s">
        <v>306</v>
      </c>
      <c r="N38" s="26" t="s">
        <v>307</v>
      </c>
      <c r="O38" s="7" t="s">
        <v>277</v>
      </c>
      <c r="P38" s="27" t="s">
        <v>278</v>
      </c>
      <c r="Q38" s="55" t="s">
        <v>279</v>
      </c>
      <c r="R38" s="56">
        <v>43497</v>
      </c>
      <c r="S38" s="56">
        <v>43981</v>
      </c>
      <c r="T38" s="56">
        <v>43980</v>
      </c>
      <c r="U38" s="7" t="s">
        <v>390</v>
      </c>
      <c r="V38" s="7" t="s">
        <v>840</v>
      </c>
      <c r="W38" s="26" t="s">
        <v>541</v>
      </c>
      <c r="X38" s="26">
        <v>2</v>
      </c>
      <c r="Y38" s="26">
        <v>0</v>
      </c>
    </row>
    <row r="39" spans="1:25" s="3" customFormat="1" ht="12" customHeight="1" x14ac:dyDescent="0.2">
      <c r="A39" s="19" t="s">
        <v>841</v>
      </c>
      <c r="B39" s="20" t="s">
        <v>58</v>
      </c>
      <c r="C39" s="21">
        <v>2</v>
      </c>
      <c r="D39" s="22">
        <v>2019</v>
      </c>
      <c r="E39" s="22" t="s">
        <v>70</v>
      </c>
      <c r="F39" s="23" t="s">
        <v>430</v>
      </c>
      <c r="G39" s="72">
        <v>43586</v>
      </c>
      <c r="H39" s="22" t="s">
        <v>210</v>
      </c>
      <c r="I39" s="22" t="s">
        <v>73</v>
      </c>
      <c r="J39" s="24" t="s">
        <v>211</v>
      </c>
      <c r="K39" s="7" t="s">
        <v>212</v>
      </c>
      <c r="L39" s="25" t="s">
        <v>275</v>
      </c>
      <c r="M39" s="26" t="s">
        <v>352</v>
      </c>
      <c r="N39" s="26" t="s">
        <v>353</v>
      </c>
      <c r="O39" s="7" t="s">
        <v>277</v>
      </c>
      <c r="P39" s="27" t="s">
        <v>278</v>
      </c>
      <c r="Q39" s="55" t="s">
        <v>354</v>
      </c>
      <c r="R39" s="56">
        <v>43626</v>
      </c>
      <c r="S39" s="56">
        <v>44012</v>
      </c>
      <c r="T39" s="56">
        <v>43974</v>
      </c>
      <c r="U39" s="7" t="s">
        <v>392</v>
      </c>
      <c r="V39" s="7" t="s">
        <v>673</v>
      </c>
      <c r="W39" s="26" t="s">
        <v>541</v>
      </c>
      <c r="X39" s="26">
        <v>0</v>
      </c>
      <c r="Y39" s="26">
        <v>0</v>
      </c>
    </row>
    <row r="40" spans="1:25" s="3" customFormat="1" ht="12" customHeight="1" x14ac:dyDescent="0.2">
      <c r="A40" s="19" t="s">
        <v>841</v>
      </c>
      <c r="B40" s="20" t="s">
        <v>479</v>
      </c>
      <c r="C40" s="21">
        <v>1</v>
      </c>
      <c r="D40" s="22">
        <v>2020</v>
      </c>
      <c r="E40" s="22" t="s">
        <v>176</v>
      </c>
      <c r="F40" s="23" t="s">
        <v>483</v>
      </c>
      <c r="G40" s="72">
        <v>43782</v>
      </c>
      <c r="H40" s="22" t="s">
        <v>503</v>
      </c>
      <c r="I40" s="22" t="s">
        <v>510</v>
      </c>
      <c r="J40" s="24" t="s">
        <v>516</v>
      </c>
      <c r="K40" s="7" t="s">
        <v>465</v>
      </c>
      <c r="L40" s="25" t="s">
        <v>275</v>
      </c>
      <c r="M40" s="26" t="s">
        <v>466</v>
      </c>
      <c r="N40" s="26">
        <v>1</v>
      </c>
      <c r="O40" s="7" t="s">
        <v>302</v>
      </c>
      <c r="P40" s="27" t="s">
        <v>459</v>
      </c>
      <c r="Q40" s="55" t="s">
        <v>460</v>
      </c>
      <c r="R40" s="56">
        <v>43871</v>
      </c>
      <c r="S40" s="56">
        <v>44043</v>
      </c>
      <c r="T40" s="56">
        <v>43990</v>
      </c>
      <c r="U40" s="7" t="s">
        <v>393</v>
      </c>
      <c r="V40" s="7" t="s">
        <v>730</v>
      </c>
      <c r="W40" s="26" t="s">
        <v>541</v>
      </c>
      <c r="X40" s="26">
        <v>0</v>
      </c>
      <c r="Y40" s="26">
        <v>0</v>
      </c>
    </row>
    <row r="41" spans="1:25" s="3" customFormat="1" ht="12" customHeight="1" x14ac:dyDescent="0.2">
      <c r="A41" s="19" t="s">
        <v>841</v>
      </c>
      <c r="B41" s="20" t="s">
        <v>661</v>
      </c>
      <c r="C41" s="21">
        <v>1</v>
      </c>
      <c r="D41" s="22">
        <v>2020</v>
      </c>
      <c r="E41" s="22" t="s">
        <v>656</v>
      </c>
      <c r="F41" s="23" t="s">
        <v>662</v>
      </c>
      <c r="G41" s="72">
        <v>43934</v>
      </c>
      <c r="H41" s="22" t="s">
        <v>650</v>
      </c>
      <c r="I41" s="22" t="s">
        <v>626</v>
      </c>
      <c r="J41" s="24" t="s">
        <v>651</v>
      </c>
      <c r="K41" s="7" t="s">
        <v>652</v>
      </c>
      <c r="L41" s="25" t="s">
        <v>305</v>
      </c>
      <c r="M41" s="26" t="s">
        <v>653</v>
      </c>
      <c r="N41" s="26">
        <v>1</v>
      </c>
      <c r="O41" s="7" t="s">
        <v>607</v>
      </c>
      <c r="P41" s="27" t="s">
        <v>663</v>
      </c>
      <c r="Q41" s="55" t="s">
        <v>630</v>
      </c>
      <c r="R41" s="56">
        <v>43955</v>
      </c>
      <c r="S41" s="56">
        <v>43966</v>
      </c>
      <c r="T41" s="56">
        <v>43987</v>
      </c>
      <c r="U41" s="7" t="s">
        <v>731</v>
      </c>
      <c r="V41" s="7" t="s">
        <v>732</v>
      </c>
      <c r="W41" s="26" t="s">
        <v>541</v>
      </c>
      <c r="X41" s="26">
        <v>0</v>
      </c>
      <c r="Y41" s="26">
        <v>0</v>
      </c>
    </row>
    <row r="42" spans="1:25" s="3" customFormat="1" ht="12" customHeight="1" x14ac:dyDescent="0.2">
      <c r="A42" s="77" t="s">
        <v>1096</v>
      </c>
      <c r="B42" s="78" t="s">
        <v>40</v>
      </c>
      <c r="C42" s="79">
        <v>5</v>
      </c>
      <c r="D42" s="80">
        <v>2018</v>
      </c>
      <c r="E42" s="80" t="s">
        <v>117</v>
      </c>
      <c r="F42" s="81" t="s">
        <v>428</v>
      </c>
      <c r="G42" s="93">
        <v>43418</v>
      </c>
      <c r="H42" s="80" t="s">
        <v>118</v>
      </c>
      <c r="I42" s="80" t="s">
        <v>107</v>
      </c>
      <c r="J42" s="83" t="s">
        <v>119</v>
      </c>
      <c r="K42" s="84" t="s">
        <v>120</v>
      </c>
      <c r="L42" s="85" t="s">
        <v>275</v>
      </c>
      <c r="M42" s="86" t="s">
        <v>310</v>
      </c>
      <c r="N42" s="86">
        <v>1</v>
      </c>
      <c r="O42" s="84" t="s">
        <v>317</v>
      </c>
      <c r="P42" s="87" t="s">
        <v>317</v>
      </c>
      <c r="Q42" s="88" t="s">
        <v>447</v>
      </c>
      <c r="R42" s="89">
        <v>43466</v>
      </c>
      <c r="S42" s="89">
        <v>43799</v>
      </c>
      <c r="T42" s="89">
        <v>44018</v>
      </c>
      <c r="U42" s="84" t="s">
        <v>395</v>
      </c>
      <c r="V42" s="84" t="s">
        <v>1074</v>
      </c>
      <c r="W42" s="86" t="s">
        <v>541</v>
      </c>
      <c r="X42" s="86">
        <v>1</v>
      </c>
      <c r="Y42" s="86">
        <v>0</v>
      </c>
    </row>
    <row r="43" spans="1:25" s="3" customFormat="1" ht="12" customHeight="1" x14ac:dyDescent="0.2">
      <c r="A43" s="77" t="s">
        <v>1096</v>
      </c>
      <c r="B43" s="78" t="s">
        <v>40</v>
      </c>
      <c r="C43" s="79">
        <v>7</v>
      </c>
      <c r="D43" s="80">
        <v>2018</v>
      </c>
      <c r="E43" s="80" t="s">
        <v>117</v>
      </c>
      <c r="F43" s="81" t="s">
        <v>428</v>
      </c>
      <c r="G43" s="93">
        <v>43418</v>
      </c>
      <c r="H43" s="80" t="s">
        <v>118</v>
      </c>
      <c r="I43" s="80" t="s">
        <v>107</v>
      </c>
      <c r="J43" s="83" t="s">
        <v>119</v>
      </c>
      <c r="K43" s="84" t="s">
        <v>121</v>
      </c>
      <c r="L43" s="85" t="s">
        <v>298</v>
      </c>
      <c r="M43" s="86" t="s">
        <v>313</v>
      </c>
      <c r="N43" s="86">
        <v>0.8</v>
      </c>
      <c r="O43" s="84" t="s">
        <v>317</v>
      </c>
      <c r="P43" s="87" t="s">
        <v>317</v>
      </c>
      <c r="Q43" s="88" t="s">
        <v>447</v>
      </c>
      <c r="R43" s="89">
        <v>43466</v>
      </c>
      <c r="S43" s="89">
        <v>43799</v>
      </c>
      <c r="T43" s="89">
        <v>44018</v>
      </c>
      <c r="U43" s="84" t="s">
        <v>395</v>
      </c>
      <c r="V43" s="84" t="s">
        <v>1075</v>
      </c>
      <c r="W43" s="86" t="s">
        <v>541</v>
      </c>
      <c r="X43" s="86">
        <v>1</v>
      </c>
      <c r="Y43" s="86">
        <v>0</v>
      </c>
    </row>
    <row r="44" spans="1:25" s="3" customFormat="1" ht="12" customHeight="1" x14ac:dyDescent="0.2">
      <c r="A44" s="77" t="s">
        <v>1096</v>
      </c>
      <c r="B44" s="78" t="s">
        <v>44</v>
      </c>
      <c r="C44" s="79">
        <v>2</v>
      </c>
      <c r="D44" s="80">
        <v>2019</v>
      </c>
      <c r="E44" s="80" t="s">
        <v>130</v>
      </c>
      <c r="F44" s="81" t="s">
        <v>131</v>
      </c>
      <c r="G44" s="93">
        <v>43434</v>
      </c>
      <c r="H44" s="80" t="s">
        <v>136</v>
      </c>
      <c r="I44" s="80" t="s">
        <v>133</v>
      </c>
      <c r="J44" s="83" t="s">
        <v>137</v>
      </c>
      <c r="K44" s="84" t="s">
        <v>138</v>
      </c>
      <c r="L44" s="85" t="s">
        <v>298</v>
      </c>
      <c r="M44" s="86" t="s">
        <v>320</v>
      </c>
      <c r="N44" s="86">
        <v>0.95</v>
      </c>
      <c r="O44" s="84" t="s">
        <v>317</v>
      </c>
      <c r="P44" s="87" t="s">
        <v>321</v>
      </c>
      <c r="Q44" s="88" t="s">
        <v>322</v>
      </c>
      <c r="R44" s="89">
        <v>43479</v>
      </c>
      <c r="S44" s="89">
        <v>44012</v>
      </c>
      <c r="T44" s="89">
        <v>44018</v>
      </c>
      <c r="U44" s="84" t="s">
        <v>395</v>
      </c>
      <c r="V44" s="84" t="s">
        <v>1076</v>
      </c>
      <c r="W44" s="86" t="s">
        <v>541</v>
      </c>
      <c r="X44" s="86">
        <v>2</v>
      </c>
      <c r="Y44" s="86">
        <v>0</v>
      </c>
    </row>
    <row r="45" spans="1:25" s="3" customFormat="1" ht="12" customHeight="1" x14ac:dyDescent="0.2">
      <c r="A45" s="77" t="s">
        <v>1096</v>
      </c>
      <c r="B45" s="78" t="s">
        <v>44</v>
      </c>
      <c r="C45" s="79">
        <v>4</v>
      </c>
      <c r="D45" s="80">
        <v>2019</v>
      </c>
      <c r="E45" s="80" t="s">
        <v>130</v>
      </c>
      <c r="F45" s="81" t="s">
        <v>131</v>
      </c>
      <c r="G45" s="93">
        <v>43434</v>
      </c>
      <c r="H45" s="80" t="s">
        <v>136</v>
      </c>
      <c r="I45" s="80" t="s">
        <v>133</v>
      </c>
      <c r="J45" s="83" t="s">
        <v>137</v>
      </c>
      <c r="K45" s="84" t="s">
        <v>139</v>
      </c>
      <c r="L45" s="85" t="s">
        <v>298</v>
      </c>
      <c r="M45" s="86" t="s">
        <v>323</v>
      </c>
      <c r="N45" s="86">
        <v>0.7</v>
      </c>
      <c r="O45" s="84" t="s">
        <v>317</v>
      </c>
      <c r="P45" s="87" t="s">
        <v>321</v>
      </c>
      <c r="Q45" s="88" t="s">
        <v>322</v>
      </c>
      <c r="R45" s="89">
        <v>43479</v>
      </c>
      <c r="S45" s="89">
        <v>44012</v>
      </c>
      <c r="T45" s="89">
        <v>44018</v>
      </c>
      <c r="U45" s="84" t="s">
        <v>395</v>
      </c>
      <c r="V45" s="84" t="s">
        <v>1077</v>
      </c>
      <c r="W45" s="86" t="s">
        <v>541</v>
      </c>
      <c r="X45" s="86">
        <v>2</v>
      </c>
      <c r="Y45" s="86">
        <v>0</v>
      </c>
    </row>
    <row r="46" spans="1:25" s="3" customFormat="1" ht="12" customHeight="1" x14ac:dyDescent="0.2">
      <c r="A46" s="77" t="s">
        <v>1096</v>
      </c>
      <c r="B46" s="78" t="s">
        <v>54</v>
      </c>
      <c r="C46" s="79">
        <v>1</v>
      </c>
      <c r="D46" s="80">
        <v>2019</v>
      </c>
      <c r="E46" s="80" t="s">
        <v>187</v>
      </c>
      <c r="F46" s="81" t="s">
        <v>177</v>
      </c>
      <c r="G46" s="93">
        <v>43528</v>
      </c>
      <c r="H46" s="80" t="s">
        <v>188</v>
      </c>
      <c r="I46" s="80" t="s">
        <v>189</v>
      </c>
      <c r="J46" s="83" t="s">
        <v>190</v>
      </c>
      <c r="K46" s="84" t="s">
        <v>191</v>
      </c>
      <c r="L46" s="85" t="s">
        <v>298</v>
      </c>
      <c r="M46" s="86" t="s">
        <v>340</v>
      </c>
      <c r="N46" s="86" t="s">
        <v>341</v>
      </c>
      <c r="O46" s="84" t="s">
        <v>342</v>
      </c>
      <c r="P46" s="87" t="s">
        <v>343</v>
      </c>
      <c r="Q46" s="88" t="s">
        <v>344</v>
      </c>
      <c r="R46" s="89">
        <v>43556</v>
      </c>
      <c r="S46" s="89">
        <v>44012</v>
      </c>
      <c r="T46" s="89">
        <v>44013</v>
      </c>
      <c r="U46" s="84" t="s">
        <v>394</v>
      </c>
      <c r="V46" s="84" t="s">
        <v>1032</v>
      </c>
      <c r="W46" s="86" t="s">
        <v>541</v>
      </c>
      <c r="X46" s="86">
        <v>1</v>
      </c>
      <c r="Y46" s="86">
        <v>0</v>
      </c>
    </row>
    <row r="47" spans="1:25" s="3" customFormat="1" ht="12" customHeight="1" x14ac:dyDescent="0.2">
      <c r="A47" s="77" t="s">
        <v>1096</v>
      </c>
      <c r="B47" s="78" t="s">
        <v>60</v>
      </c>
      <c r="C47" s="79">
        <v>1</v>
      </c>
      <c r="D47" s="80">
        <v>2019</v>
      </c>
      <c r="E47" s="80" t="s">
        <v>192</v>
      </c>
      <c r="F47" s="81" t="s">
        <v>213</v>
      </c>
      <c r="G47" s="93">
        <v>43641</v>
      </c>
      <c r="H47" s="80" t="s">
        <v>217</v>
      </c>
      <c r="I47" s="80" t="s">
        <v>218</v>
      </c>
      <c r="J47" s="83" t="s">
        <v>219</v>
      </c>
      <c r="K47" s="84" t="s">
        <v>220</v>
      </c>
      <c r="L47" s="85" t="s">
        <v>275</v>
      </c>
      <c r="M47" s="86" t="s">
        <v>358</v>
      </c>
      <c r="N47" s="86">
        <v>1</v>
      </c>
      <c r="O47" s="84" t="s">
        <v>317</v>
      </c>
      <c r="P47" s="87" t="s">
        <v>326</v>
      </c>
      <c r="Q47" s="88" t="s">
        <v>346</v>
      </c>
      <c r="R47" s="89">
        <v>43682</v>
      </c>
      <c r="S47" s="89">
        <v>43814</v>
      </c>
      <c r="T47" s="89">
        <v>44015</v>
      </c>
      <c r="U47" s="84" t="s">
        <v>395</v>
      </c>
      <c r="V47" s="84" t="s">
        <v>1078</v>
      </c>
      <c r="W47" s="86" t="s">
        <v>541</v>
      </c>
      <c r="X47" s="86">
        <v>0</v>
      </c>
      <c r="Y47" s="86">
        <v>0</v>
      </c>
    </row>
    <row r="48" spans="1:25" s="3" customFormat="1" ht="12" customHeight="1" x14ac:dyDescent="0.2">
      <c r="A48" s="77" t="s">
        <v>1096</v>
      </c>
      <c r="B48" s="78" t="s">
        <v>66</v>
      </c>
      <c r="C48" s="79">
        <v>1</v>
      </c>
      <c r="D48" s="80">
        <v>2019</v>
      </c>
      <c r="E48" s="80" t="s">
        <v>242</v>
      </c>
      <c r="F48" s="81" t="s">
        <v>243</v>
      </c>
      <c r="G48" s="93">
        <v>43796</v>
      </c>
      <c r="H48" s="80" t="s">
        <v>244</v>
      </c>
      <c r="I48" s="80" t="s">
        <v>245</v>
      </c>
      <c r="J48" s="83" t="s">
        <v>246</v>
      </c>
      <c r="K48" s="84" t="s">
        <v>247</v>
      </c>
      <c r="L48" s="85" t="s">
        <v>275</v>
      </c>
      <c r="M48" s="86" t="s">
        <v>367</v>
      </c>
      <c r="N48" s="86" t="s">
        <v>368</v>
      </c>
      <c r="O48" s="84" t="s">
        <v>293</v>
      </c>
      <c r="P48" s="87" t="s">
        <v>369</v>
      </c>
      <c r="Q48" s="88" t="s">
        <v>370</v>
      </c>
      <c r="R48" s="89">
        <v>43826</v>
      </c>
      <c r="S48" s="89">
        <v>43978</v>
      </c>
      <c r="T48" s="89">
        <v>44015</v>
      </c>
      <c r="U48" s="84" t="s">
        <v>390</v>
      </c>
      <c r="V48" s="84" t="s">
        <v>1030</v>
      </c>
      <c r="W48" s="86" t="s">
        <v>541</v>
      </c>
      <c r="X48" s="86">
        <v>0</v>
      </c>
      <c r="Y48" s="86">
        <v>0</v>
      </c>
    </row>
    <row r="49" spans="1:25" s="3" customFormat="1" ht="12" customHeight="1" x14ac:dyDescent="0.2">
      <c r="A49" s="77" t="s">
        <v>1096</v>
      </c>
      <c r="B49" s="78" t="s">
        <v>66</v>
      </c>
      <c r="C49" s="79">
        <v>2</v>
      </c>
      <c r="D49" s="80">
        <v>2019</v>
      </c>
      <c r="E49" s="80" t="s">
        <v>242</v>
      </c>
      <c r="F49" s="81" t="s">
        <v>243</v>
      </c>
      <c r="G49" s="93">
        <v>43796</v>
      </c>
      <c r="H49" s="80" t="s">
        <v>244</v>
      </c>
      <c r="I49" s="80" t="s">
        <v>245</v>
      </c>
      <c r="J49" s="83" t="s">
        <v>248</v>
      </c>
      <c r="K49" s="84" t="s">
        <v>249</v>
      </c>
      <c r="L49" s="85" t="s">
        <v>275</v>
      </c>
      <c r="M49" s="86" t="s">
        <v>371</v>
      </c>
      <c r="N49" s="86" t="s">
        <v>372</v>
      </c>
      <c r="O49" s="84" t="s">
        <v>293</v>
      </c>
      <c r="P49" s="87" t="s">
        <v>369</v>
      </c>
      <c r="Q49" s="88" t="s">
        <v>373</v>
      </c>
      <c r="R49" s="89">
        <v>43826</v>
      </c>
      <c r="S49" s="89">
        <v>43978</v>
      </c>
      <c r="T49" s="89">
        <v>44015</v>
      </c>
      <c r="U49" s="84" t="s">
        <v>390</v>
      </c>
      <c r="V49" s="84" t="s">
        <v>1031</v>
      </c>
      <c r="W49" s="86" t="s">
        <v>541</v>
      </c>
      <c r="X49" s="86">
        <v>0</v>
      </c>
      <c r="Y49" s="86">
        <v>0</v>
      </c>
    </row>
    <row r="50" spans="1:25" s="3" customFormat="1" ht="12" customHeight="1" x14ac:dyDescent="0.2">
      <c r="A50" s="77" t="s">
        <v>1096</v>
      </c>
      <c r="B50" s="78" t="s">
        <v>68</v>
      </c>
      <c r="C50" s="79">
        <v>2</v>
      </c>
      <c r="D50" s="80">
        <v>2019</v>
      </c>
      <c r="E50" s="80" t="s">
        <v>192</v>
      </c>
      <c r="F50" s="81" t="s">
        <v>429</v>
      </c>
      <c r="G50" s="93">
        <v>43812</v>
      </c>
      <c r="H50" s="80" t="s">
        <v>259</v>
      </c>
      <c r="I50" s="80" t="s">
        <v>260</v>
      </c>
      <c r="J50" s="83" t="s">
        <v>263</v>
      </c>
      <c r="K50" s="84" t="s">
        <v>264</v>
      </c>
      <c r="L50" s="85" t="s">
        <v>275</v>
      </c>
      <c r="M50" s="86" t="s">
        <v>383</v>
      </c>
      <c r="N50" s="86">
        <v>1</v>
      </c>
      <c r="O50" s="84" t="s">
        <v>317</v>
      </c>
      <c r="P50" s="87" t="s">
        <v>326</v>
      </c>
      <c r="Q50" s="88" t="s">
        <v>384</v>
      </c>
      <c r="R50" s="89">
        <v>43831</v>
      </c>
      <c r="S50" s="89">
        <v>44012</v>
      </c>
      <c r="T50" s="89">
        <v>44018</v>
      </c>
      <c r="U50" s="84" t="s">
        <v>395</v>
      </c>
      <c r="V50" s="84" t="s">
        <v>1079</v>
      </c>
      <c r="W50" s="86" t="s">
        <v>541</v>
      </c>
      <c r="X50" s="86">
        <v>0</v>
      </c>
      <c r="Y50" s="86">
        <v>0</v>
      </c>
    </row>
    <row r="51" spans="1:25" s="3" customFormat="1" ht="12" customHeight="1" x14ac:dyDescent="0.2">
      <c r="A51" s="77" t="s">
        <v>1096</v>
      </c>
      <c r="B51" s="78" t="s">
        <v>69</v>
      </c>
      <c r="C51" s="79">
        <v>1</v>
      </c>
      <c r="D51" s="80">
        <v>2019</v>
      </c>
      <c r="E51" s="80" t="s">
        <v>192</v>
      </c>
      <c r="F51" s="81" t="s">
        <v>429</v>
      </c>
      <c r="G51" s="93">
        <v>43812</v>
      </c>
      <c r="H51" s="80" t="s">
        <v>265</v>
      </c>
      <c r="I51" s="80" t="s">
        <v>260</v>
      </c>
      <c r="J51" s="83" t="s">
        <v>266</v>
      </c>
      <c r="K51" s="84" t="s">
        <v>267</v>
      </c>
      <c r="L51" s="85" t="s">
        <v>275</v>
      </c>
      <c r="M51" s="86" t="s">
        <v>385</v>
      </c>
      <c r="N51" s="86">
        <v>1</v>
      </c>
      <c r="O51" s="84" t="s">
        <v>317</v>
      </c>
      <c r="P51" s="87" t="s">
        <v>326</v>
      </c>
      <c r="Q51" s="88" t="s">
        <v>386</v>
      </c>
      <c r="R51" s="89">
        <v>43831</v>
      </c>
      <c r="S51" s="89">
        <v>44012</v>
      </c>
      <c r="T51" s="89">
        <v>44018</v>
      </c>
      <c r="U51" s="84" t="s">
        <v>395</v>
      </c>
      <c r="V51" s="84" t="s">
        <v>1080</v>
      </c>
      <c r="W51" s="86" t="s">
        <v>541</v>
      </c>
      <c r="X51" s="86">
        <v>0</v>
      </c>
      <c r="Y51" s="86">
        <v>0</v>
      </c>
    </row>
    <row r="52" spans="1:25" s="3" customFormat="1" ht="12" customHeight="1" x14ac:dyDescent="0.2">
      <c r="A52" s="77" t="s">
        <v>1096</v>
      </c>
      <c r="B52" s="78" t="s">
        <v>482</v>
      </c>
      <c r="C52" s="79">
        <v>1</v>
      </c>
      <c r="D52" s="80">
        <v>2020</v>
      </c>
      <c r="E52" s="80" t="s">
        <v>176</v>
      </c>
      <c r="F52" s="81" t="s">
        <v>483</v>
      </c>
      <c r="G52" s="93">
        <v>43782</v>
      </c>
      <c r="H52" s="80" t="s">
        <v>506</v>
      </c>
      <c r="I52" s="80" t="s">
        <v>510</v>
      </c>
      <c r="J52" s="83" t="s">
        <v>518</v>
      </c>
      <c r="K52" s="84" t="s">
        <v>474</v>
      </c>
      <c r="L52" s="85" t="s">
        <v>298</v>
      </c>
      <c r="M52" s="86" t="s">
        <v>475</v>
      </c>
      <c r="N52" s="86">
        <v>1</v>
      </c>
      <c r="O52" s="84" t="s">
        <v>302</v>
      </c>
      <c r="P52" s="87" t="s">
        <v>459</v>
      </c>
      <c r="Q52" s="88" t="s">
        <v>460</v>
      </c>
      <c r="R52" s="89">
        <v>43871</v>
      </c>
      <c r="S52" s="89">
        <v>44196</v>
      </c>
      <c r="T52" s="89">
        <v>44019</v>
      </c>
      <c r="U52" s="84" t="s">
        <v>393</v>
      </c>
      <c r="V52" s="84" t="s">
        <v>1081</v>
      </c>
      <c r="W52" s="86" t="s">
        <v>541</v>
      </c>
      <c r="X52" s="86">
        <v>0</v>
      </c>
      <c r="Y52" s="86">
        <v>0</v>
      </c>
    </row>
    <row r="53" spans="1:25" s="3" customFormat="1" ht="12" customHeight="1" x14ac:dyDescent="0.2">
      <c r="A53" s="77" t="s">
        <v>1096</v>
      </c>
      <c r="B53" s="78" t="s">
        <v>561</v>
      </c>
      <c r="C53" s="79">
        <v>1</v>
      </c>
      <c r="D53" s="80">
        <v>2020</v>
      </c>
      <c r="E53" s="80" t="s">
        <v>563</v>
      </c>
      <c r="F53" s="81" t="s">
        <v>564</v>
      </c>
      <c r="G53" s="93">
        <v>43901</v>
      </c>
      <c r="H53" s="80" t="s">
        <v>567</v>
      </c>
      <c r="I53" s="80" t="s">
        <v>554</v>
      </c>
      <c r="J53" s="83" t="s">
        <v>555</v>
      </c>
      <c r="K53" s="84" t="s">
        <v>556</v>
      </c>
      <c r="L53" s="85" t="s">
        <v>557</v>
      </c>
      <c r="M53" s="86" t="s">
        <v>551</v>
      </c>
      <c r="N53" s="86">
        <v>1</v>
      </c>
      <c r="O53" s="84" t="s">
        <v>569</v>
      </c>
      <c r="P53" s="87" t="s">
        <v>569</v>
      </c>
      <c r="Q53" s="88" t="s">
        <v>558</v>
      </c>
      <c r="R53" s="89">
        <v>43903</v>
      </c>
      <c r="S53" s="89">
        <v>44012</v>
      </c>
      <c r="T53" s="89">
        <v>44012</v>
      </c>
      <c r="U53" s="84" t="s">
        <v>394</v>
      </c>
      <c r="V53" s="84" t="s">
        <v>1033</v>
      </c>
      <c r="W53" s="86" t="s">
        <v>541</v>
      </c>
      <c r="X53" s="86">
        <v>0</v>
      </c>
      <c r="Y53" s="86">
        <v>0</v>
      </c>
    </row>
    <row r="54" spans="1:25" s="3" customFormat="1" ht="12" customHeight="1" x14ac:dyDescent="0.2">
      <c r="A54" s="77" t="s">
        <v>1096</v>
      </c>
      <c r="B54" s="78" t="s">
        <v>658</v>
      </c>
      <c r="C54" s="79">
        <v>1</v>
      </c>
      <c r="D54" s="80">
        <v>2020</v>
      </c>
      <c r="E54" s="80" t="s">
        <v>656</v>
      </c>
      <c r="F54" s="81" t="s">
        <v>662</v>
      </c>
      <c r="G54" s="93">
        <v>43934</v>
      </c>
      <c r="H54" s="80" t="s">
        <v>633</v>
      </c>
      <c r="I54" s="80" t="s">
        <v>626</v>
      </c>
      <c r="J54" s="83" t="s">
        <v>634</v>
      </c>
      <c r="K54" s="84" t="s">
        <v>635</v>
      </c>
      <c r="L54" s="85" t="s">
        <v>636</v>
      </c>
      <c r="M54" s="86" t="s">
        <v>637</v>
      </c>
      <c r="N54" s="86">
        <v>1</v>
      </c>
      <c r="O54" s="84" t="s">
        <v>607</v>
      </c>
      <c r="P54" s="87" t="s">
        <v>663</v>
      </c>
      <c r="Q54" s="88" t="s">
        <v>630</v>
      </c>
      <c r="R54" s="89">
        <v>43955</v>
      </c>
      <c r="S54" s="89">
        <v>44012</v>
      </c>
      <c r="T54" s="89">
        <v>44019</v>
      </c>
      <c r="U54" s="84" t="s">
        <v>731</v>
      </c>
      <c r="V54" s="84" t="s">
        <v>1056</v>
      </c>
      <c r="W54" s="86" t="s">
        <v>541</v>
      </c>
      <c r="X54" s="86">
        <v>0</v>
      </c>
      <c r="Y54" s="86">
        <v>0</v>
      </c>
    </row>
    <row r="55" spans="1:25" s="3" customFormat="1" ht="12" customHeight="1" x14ac:dyDescent="0.2">
      <c r="A55" s="77" t="s">
        <v>1096</v>
      </c>
      <c r="B55" s="78" t="s">
        <v>659</v>
      </c>
      <c r="C55" s="79">
        <v>1</v>
      </c>
      <c r="D55" s="80">
        <v>2020</v>
      </c>
      <c r="E55" s="80" t="s">
        <v>656</v>
      </c>
      <c r="F55" s="81" t="s">
        <v>662</v>
      </c>
      <c r="G55" s="93">
        <v>43934</v>
      </c>
      <c r="H55" s="80" t="s">
        <v>640</v>
      </c>
      <c r="I55" s="80" t="s">
        <v>626</v>
      </c>
      <c r="J55" s="83" t="s">
        <v>641</v>
      </c>
      <c r="K55" s="84" t="s">
        <v>642</v>
      </c>
      <c r="L55" s="85" t="s">
        <v>305</v>
      </c>
      <c r="M55" s="86" t="s">
        <v>643</v>
      </c>
      <c r="N55" s="86">
        <v>1</v>
      </c>
      <c r="O55" s="84" t="s">
        <v>607</v>
      </c>
      <c r="P55" s="87" t="s">
        <v>663</v>
      </c>
      <c r="Q55" s="88" t="s">
        <v>630</v>
      </c>
      <c r="R55" s="89">
        <v>43955</v>
      </c>
      <c r="S55" s="89">
        <v>43980</v>
      </c>
      <c r="T55" s="89">
        <v>44000</v>
      </c>
      <c r="U55" s="84" t="s">
        <v>731</v>
      </c>
      <c r="V55" s="84" t="s">
        <v>896</v>
      </c>
      <c r="W55" s="86" t="s">
        <v>541</v>
      </c>
      <c r="X55" s="86">
        <v>0</v>
      </c>
      <c r="Y55" s="86">
        <v>0</v>
      </c>
    </row>
    <row r="56" spans="1:25" s="3" customFormat="1" ht="12" customHeight="1" x14ac:dyDescent="0.2">
      <c r="A56" s="77" t="s">
        <v>1096</v>
      </c>
      <c r="B56" s="78" t="s">
        <v>660</v>
      </c>
      <c r="C56" s="79">
        <v>1</v>
      </c>
      <c r="D56" s="80">
        <v>2020</v>
      </c>
      <c r="E56" s="80" t="s">
        <v>656</v>
      </c>
      <c r="F56" s="81" t="s">
        <v>662</v>
      </c>
      <c r="G56" s="93">
        <v>43934</v>
      </c>
      <c r="H56" s="80" t="s">
        <v>644</v>
      </c>
      <c r="I56" s="80" t="s">
        <v>626</v>
      </c>
      <c r="J56" s="83" t="s">
        <v>645</v>
      </c>
      <c r="K56" s="84" t="s">
        <v>646</v>
      </c>
      <c r="L56" s="85" t="s">
        <v>636</v>
      </c>
      <c r="M56" s="86" t="s">
        <v>647</v>
      </c>
      <c r="N56" s="86">
        <v>1</v>
      </c>
      <c r="O56" s="84" t="s">
        <v>607</v>
      </c>
      <c r="P56" s="87" t="s">
        <v>663</v>
      </c>
      <c r="Q56" s="88" t="s">
        <v>630</v>
      </c>
      <c r="R56" s="89">
        <v>43955</v>
      </c>
      <c r="S56" s="89">
        <v>44012</v>
      </c>
      <c r="T56" s="89">
        <v>44000</v>
      </c>
      <c r="U56" s="84" t="s">
        <v>731</v>
      </c>
      <c r="V56" s="84" t="s">
        <v>895</v>
      </c>
      <c r="W56" s="86" t="s">
        <v>541</v>
      </c>
      <c r="X56" s="86">
        <v>0</v>
      </c>
      <c r="Y56" s="86">
        <v>0</v>
      </c>
    </row>
    <row r="57" spans="1:25" s="3" customFormat="1" ht="12" customHeight="1" x14ac:dyDescent="0.2">
      <c r="A57" s="77" t="s">
        <v>1096</v>
      </c>
      <c r="B57" s="78" t="s">
        <v>799</v>
      </c>
      <c r="C57" s="79">
        <v>1</v>
      </c>
      <c r="D57" s="80">
        <v>2020</v>
      </c>
      <c r="E57" s="80" t="s">
        <v>252</v>
      </c>
      <c r="F57" s="81" t="s">
        <v>726</v>
      </c>
      <c r="G57" s="93">
        <v>43972</v>
      </c>
      <c r="H57" s="80" t="s">
        <v>751</v>
      </c>
      <c r="I57" s="80" t="s">
        <v>752</v>
      </c>
      <c r="J57" s="83" t="s">
        <v>753</v>
      </c>
      <c r="K57" s="84" t="s">
        <v>754</v>
      </c>
      <c r="L57" s="85" t="s">
        <v>298</v>
      </c>
      <c r="M57" s="86" t="s">
        <v>755</v>
      </c>
      <c r="N57" s="86">
        <v>1</v>
      </c>
      <c r="O57" s="84" t="s">
        <v>379</v>
      </c>
      <c r="P57" s="87" t="s">
        <v>379</v>
      </c>
      <c r="Q57" s="88" t="s">
        <v>380</v>
      </c>
      <c r="R57" s="89">
        <v>43979</v>
      </c>
      <c r="S57" s="89">
        <v>44012</v>
      </c>
      <c r="T57" s="89">
        <v>44012</v>
      </c>
      <c r="U57" s="84" t="s">
        <v>394</v>
      </c>
      <c r="V57" s="84" t="s">
        <v>1034</v>
      </c>
      <c r="W57" s="86" t="s">
        <v>541</v>
      </c>
      <c r="X57" s="86">
        <v>0</v>
      </c>
      <c r="Y57" s="86">
        <v>0</v>
      </c>
    </row>
    <row r="58" spans="1:25" s="3" customFormat="1" ht="12" customHeight="1" x14ac:dyDescent="0.2">
      <c r="A58" s="77" t="s">
        <v>1096</v>
      </c>
      <c r="B58" s="78" t="s">
        <v>799</v>
      </c>
      <c r="C58" s="79">
        <v>2</v>
      </c>
      <c r="D58" s="80">
        <v>2020</v>
      </c>
      <c r="E58" s="80" t="s">
        <v>252</v>
      </c>
      <c r="F58" s="81" t="s">
        <v>726</v>
      </c>
      <c r="G58" s="93">
        <v>43972</v>
      </c>
      <c r="H58" s="80" t="s">
        <v>751</v>
      </c>
      <c r="I58" s="80" t="s">
        <v>752</v>
      </c>
      <c r="J58" s="83" t="s">
        <v>753</v>
      </c>
      <c r="K58" s="84" t="s">
        <v>756</v>
      </c>
      <c r="L58" s="85" t="s">
        <v>526</v>
      </c>
      <c r="M58" s="86" t="s">
        <v>755</v>
      </c>
      <c r="N58" s="86">
        <v>1</v>
      </c>
      <c r="O58" s="84" t="s">
        <v>379</v>
      </c>
      <c r="P58" s="87" t="s">
        <v>379</v>
      </c>
      <c r="Q58" s="88" t="s">
        <v>380</v>
      </c>
      <c r="R58" s="89">
        <v>43979</v>
      </c>
      <c r="S58" s="89">
        <v>44012</v>
      </c>
      <c r="T58" s="89">
        <v>44012</v>
      </c>
      <c r="U58" s="84" t="s">
        <v>394</v>
      </c>
      <c r="V58" s="84" t="s">
        <v>1035</v>
      </c>
      <c r="W58" s="86" t="s">
        <v>541</v>
      </c>
      <c r="X58" s="86">
        <v>0</v>
      </c>
      <c r="Y58" s="86">
        <v>0</v>
      </c>
    </row>
    <row r="59" spans="1:25" s="3" customFormat="1" ht="12" customHeight="1" x14ac:dyDescent="0.2">
      <c r="A59" s="77" t="s">
        <v>1096</v>
      </c>
      <c r="B59" s="78" t="s">
        <v>1050</v>
      </c>
      <c r="C59" s="79">
        <v>1</v>
      </c>
      <c r="D59" s="80">
        <v>2020</v>
      </c>
      <c r="E59" s="80" t="s">
        <v>252</v>
      </c>
      <c r="F59" s="81" t="s">
        <v>1051</v>
      </c>
      <c r="G59" s="93">
        <v>43969</v>
      </c>
      <c r="H59" s="80" t="s">
        <v>1036</v>
      </c>
      <c r="I59" s="80" t="s">
        <v>1037</v>
      </c>
      <c r="J59" s="83" t="s">
        <v>1049</v>
      </c>
      <c r="K59" s="84" t="s">
        <v>1038</v>
      </c>
      <c r="L59" s="85" t="s">
        <v>526</v>
      </c>
      <c r="M59" s="86" t="s">
        <v>1039</v>
      </c>
      <c r="N59" s="86">
        <v>1</v>
      </c>
      <c r="O59" s="84" t="s">
        <v>379</v>
      </c>
      <c r="P59" s="87" t="s">
        <v>379</v>
      </c>
      <c r="Q59" s="88" t="s">
        <v>380</v>
      </c>
      <c r="R59" s="89">
        <v>44001</v>
      </c>
      <c r="S59" s="89">
        <v>44012</v>
      </c>
      <c r="T59" s="89">
        <v>44015</v>
      </c>
      <c r="U59" s="84" t="s">
        <v>394</v>
      </c>
      <c r="V59" s="84" t="s">
        <v>1040</v>
      </c>
      <c r="W59" s="86" t="s">
        <v>541</v>
      </c>
      <c r="X59" s="86">
        <v>0</v>
      </c>
      <c r="Y59" s="86">
        <v>0</v>
      </c>
    </row>
    <row r="60" spans="1:25" s="3" customFormat="1" ht="12" customHeight="1" x14ac:dyDescent="0.2">
      <c r="A60" s="77" t="s">
        <v>1096</v>
      </c>
      <c r="B60" s="78" t="s">
        <v>1050</v>
      </c>
      <c r="C60" s="79">
        <v>3</v>
      </c>
      <c r="D60" s="80">
        <v>2020</v>
      </c>
      <c r="E60" s="80" t="s">
        <v>252</v>
      </c>
      <c r="F60" s="81" t="s">
        <v>1051</v>
      </c>
      <c r="G60" s="93">
        <v>43969</v>
      </c>
      <c r="H60" s="80" t="s">
        <v>1036</v>
      </c>
      <c r="I60" s="80" t="s">
        <v>1037</v>
      </c>
      <c r="J60" s="83" t="s">
        <v>1049</v>
      </c>
      <c r="K60" s="84" t="s">
        <v>1044</v>
      </c>
      <c r="L60" s="85" t="s">
        <v>526</v>
      </c>
      <c r="M60" s="86" t="s">
        <v>1045</v>
      </c>
      <c r="N60" s="86">
        <v>1</v>
      </c>
      <c r="O60" s="84" t="s">
        <v>1053</v>
      </c>
      <c r="P60" s="87" t="s">
        <v>1053</v>
      </c>
      <c r="Q60" s="88" t="s">
        <v>1046</v>
      </c>
      <c r="R60" s="89">
        <v>44001</v>
      </c>
      <c r="S60" s="89">
        <v>44012</v>
      </c>
      <c r="T60" s="89">
        <v>44015</v>
      </c>
      <c r="U60" s="84" t="s">
        <v>394</v>
      </c>
      <c r="V60" s="84" t="s">
        <v>1047</v>
      </c>
      <c r="W60" s="86" t="s">
        <v>541</v>
      </c>
      <c r="X60" s="86">
        <v>0</v>
      </c>
      <c r="Y60" s="86">
        <v>0</v>
      </c>
    </row>
    <row r="61" spans="1:25" s="3" customFormat="1" ht="12" customHeight="1" x14ac:dyDescent="0.2">
      <c r="A61" s="19" t="s">
        <v>1112</v>
      </c>
      <c r="B61" s="20" t="s">
        <v>56</v>
      </c>
      <c r="C61" s="21">
        <v>1</v>
      </c>
      <c r="D61" s="22">
        <v>2019</v>
      </c>
      <c r="E61" s="22" t="s">
        <v>882</v>
      </c>
      <c r="F61" s="23" t="s">
        <v>199</v>
      </c>
      <c r="G61" s="72">
        <v>43528</v>
      </c>
      <c r="H61" s="22" t="s">
        <v>200</v>
      </c>
      <c r="I61" s="22" t="s">
        <v>201</v>
      </c>
      <c r="J61" s="24" t="s">
        <v>202</v>
      </c>
      <c r="K61" s="7" t="s">
        <v>203</v>
      </c>
      <c r="L61" s="25" t="s">
        <v>298</v>
      </c>
      <c r="M61" s="26" t="s">
        <v>347</v>
      </c>
      <c r="N61" s="26">
        <v>1</v>
      </c>
      <c r="O61" s="7" t="s">
        <v>484</v>
      </c>
      <c r="P61" s="27" t="s">
        <v>348</v>
      </c>
      <c r="Q61" s="55" t="s">
        <v>349</v>
      </c>
      <c r="R61" s="56">
        <v>43600</v>
      </c>
      <c r="S61" s="56">
        <v>44012</v>
      </c>
      <c r="T61" s="56">
        <v>44046</v>
      </c>
      <c r="U61" s="7" t="s">
        <v>395</v>
      </c>
      <c r="V61" s="7" t="s">
        <v>1103</v>
      </c>
      <c r="W61" s="26" t="s">
        <v>541</v>
      </c>
      <c r="X61" s="26">
        <v>1</v>
      </c>
      <c r="Y61" s="26">
        <v>0</v>
      </c>
    </row>
    <row r="62" spans="1:25" s="3" customFormat="1" ht="12" customHeight="1" x14ac:dyDescent="0.2">
      <c r="A62" s="19" t="s">
        <v>1112</v>
      </c>
      <c r="B62" s="20" t="s">
        <v>56</v>
      </c>
      <c r="C62" s="21">
        <v>2</v>
      </c>
      <c r="D62" s="22">
        <v>2019</v>
      </c>
      <c r="E62" s="22" t="s">
        <v>882</v>
      </c>
      <c r="F62" s="23" t="s">
        <v>199</v>
      </c>
      <c r="G62" s="72">
        <v>43528</v>
      </c>
      <c r="H62" s="22" t="s">
        <v>200</v>
      </c>
      <c r="I62" s="22" t="s">
        <v>201</v>
      </c>
      <c r="J62" s="24" t="s">
        <v>204</v>
      </c>
      <c r="K62" s="7" t="s">
        <v>205</v>
      </c>
      <c r="L62" s="25" t="s">
        <v>275</v>
      </c>
      <c r="M62" s="26" t="s">
        <v>350</v>
      </c>
      <c r="N62" s="26">
        <v>1</v>
      </c>
      <c r="O62" s="7" t="s">
        <v>484</v>
      </c>
      <c r="P62" s="27" t="s">
        <v>348</v>
      </c>
      <c r="Q62" s="55" t="s">
        <v>349</v>
      </c>
      <c r="R62" s="56">
        <v>43600</v>
      </c>
      <c r="S62" s="56">
        <v>44012</v>
      </c>
      <c r="T62" s="56">
        <v>44046</v>
      </c>
      <c r="U62" s="7" t="s">
        <v>395</v>
      </c>
      <c r="V62" s="7" t="s">
        <v>1104</v>
      </c>
      <c r="W62" s="26" t="s">
        <v>541</v>
      </c>
      <c r="X62" s="26">
        <v>1</v>
      </c>
      <c r="Y62" s="26">
        <v>0</v>
      </c>
    </row>
    <row r="63" spans="1:25" s="3" customFormat="1" ht="12" customHeight="1" x14ac:dyDescent="0.2">
      <c r="A63" s="19" t="s">
        <v>1112</v>
      </c>
      <c r="B63" s="20" t="s">
        <v>67</v>
      </c>
      <c r="C63" s="21">
        <v>4</v>
      </c>
      <c r="D63" s="22">
        <v>2019</v>
      </c>
      <c r="E63" s="22" t="s">
        <v>252</v>
      </c>
      <c r="F63" s="23" t="s">
        <v>253</v>
      </c>
      <c r="G63" s="72">
        <v>43777</v>
      </c>
      <c r="H63" s="22" t="s">
        <v>254</v>
      </c>
      <c r="I63" s="22" t="s">
        <v>255</v>
      </c>
      <c r="J63" s="24" t="s">
        <v>256</v>
      </c>
      <c r="K63" s="7" t="s">
        <v>258</v>
      </c>
      <c r="L63" s="25" t="s">
        <v>275</v>
      </c>
      <c r="M63" s="26" t="s">
        <v>377</v>
      </c>
      <c r="N63" s="26" t="s">
        <v>1100</v>
      </c>
      <c r="O63" s="7" t="s">
        <v>379</v>
      </c>
      <c r="P63" s="27" t="s">
        <v>379</v>
      </c>
      <c r="Q63" s="55" t="s">
        <v>380</v>
      </c>
      <c r="R63" s="56">
        <v>43800</v>
      </c>
      <c r="S63" s="56">
        <v>44042</v>
      </c>
      <c r="T63" s="56">
        <v>44037</v>
      </c>
      <c r="U63" s="7" t="s">
        <v>394</v>
      </c>
      <c r="V63" s="7" t="s">
        <v>1101</v>
      </c>
      <c r="W63" s="26" t="s">
        <v>541</v>
      </c>
      <c r="X63" s="26">
        <v>0</v>
      </c>
      <c r="Y63" s="26">
        <v>0</v>
      </c>
    </row>
    <row r="64" spans="1:25" s="3" customFormat="1" ht="12" customHeight="1" x14ac:dyDescent="0.2">
      <c r="A64" s="19" t="s">
        <v>1112</v>
      </c>
      <c r="B64" s="20" t="s">
        <v>478</v>
      </c>
      <c r="C64" s="21">
        <v>2</v>
      </c>
      <c r="D64" s="22">
        <v>2020</v>
      </c>
      <c r="E64" s="22" t="s">
        <v>176</v>
      </c>
      <c r="F64" s="23" t="s">
        <v>483</v>
      </c>
      <c r="G64" s="72">
        <v>43782</v>
      </c>
      <c r="H64" s="22" t="s">
        <v>502</v>
      </c>
      <c r="I64" s="22" t="s">
        <v>510</v>
      </c>
      <c r="J64" s="24" t="s">
        <v>515</v>
      </c>
      <c r="K64" s="7" t="s">
        <v>461</v>
      </c>
      <c r="L64" s="25" t="s">
        <v>275</v>
      </c>
      <c r="M64" s="26" t="s">
        <v>301</v>
      </c>
      <c r="N64" s="26" t="s">
        <v>462</v>
      </c>
      <c r="O64" s="7" t="s">
        <v>302</v>
      </c>
      <c r="P64" s="27" t="s">
        <v>459</v>
      </c>
      <c r="Q64" s="55" t="s">
        <v>1098</v>
      </c>
      <c r="R64" s="56">
        <v>43871</v>
      </c>
      <c r="S64" s="56">
        <v>44196</v>
      </c>
      <c r="T64" s="56">
        <v>44053</v>
      </c>
      <c r="U64" s="7" t="s">
        <v>393</v>
      </c>
      <c r="V64" s="7" t="s">
        <v>1099</v>
      </c>
      <c r="W64" s="26" t="s">
        <v>541</v>
      </c>
      <c r="X64" s="26">
        <v>0</v>
      </c>
      <c r="Y64" s="26">
        <v>0</v>
      </c>
    </row>
    <row r="65" spans="1:25" s="3" customFormat="1" ht="12" customHeight="1" x14ac:dyDescent="0.2">
      <c r="A65" s="19" t="s">
        <v>1112</v>
      </c>
      <c r="B65" s="20" t="s">
        <v>538</v>
      </c>
      <c r="C65" s="21">
        <v>1</v>
      </c>
      <c r="D65" s="22">
        <v>2020</v>
      </c>
      <c r="E65" s="22" t="s">
        <v>252</v>
      </c>
      <c r="F65" s="23" t="s">
        <v>534</v>
      </c>
      <c r="G65" s="72">
        <v>43822</v>
      </c>
      <c r="H65" s="22" t="s">
        <v>535</v>
      </c>
      <c r="I65" s="22" t="s">
        <v>536</v>
      </c>
      <c r="J65" s="24" t="s">
        <v>573</v>
      </c>
      <c r="K65" s="7" t="s">
        <v>574</v>
      </c>
      <c r="L65" s="25" t="s">
        <v>526</v>
      </c>
      <c r="M65" s="26" t="s">
        <v>575</v>
      </c>
      <c r="N65" s="26">
        <v>1</v>
      </c>
      <c r="O65" s="7" t="s">
        <v>539</v>
      </c>
      <c r="P65" s="27" t="s">
        <v>539</v>
      </c>
      <c r="Q65" s="55" t="s">
        <v>537</v>
      </c>
      <c r="R65" s="56">
        <v>43832</v>
      </c>
      <c r="S65" s="56">
        <v>44042</v>
      </c>
      <c r="T65" s="56">
        <v>44037</v>
      </c>
      <c r="U65" s="7" t="s">
        <v>394</v>
      </c>
      <c r="V65" s="7" t="s">
        <v>1102</v>
      </c>
      <c r="W65" s="26" t="s">
        <v>541</v>
      </c>
      <c r="X65" s="26">
        <v>1</v>
      </c>
      <c r="Y65" s="26">
        <v>1</v>
      </c>
    </row>
    <row r="66" spans="1:25" s="3" customFormat="1" ht="12" customHeight="1" x14ac:dyDescent="0.2">
      <c r="A66" s="19" t="s">
        <v>1112</v>
      </c>
      <c r="B66" s="20" t="s">
        <v>707</v>
      </c>
      <c r="C66" s="21">
        <v>1</v>
      </c>
      <c r="D66" s="22">
        <v>2020</v>
      </c>
      <c r="E66" s="22" t="s">
        <v>704</v>
      </c>
      <c r="F66" s="23" t="s">
        <v>1083</v>
      </c>
      <c r="G66" s="72">
        <v>43948</v>
      </c>
      <c r="H66" s="22" t="s">
        <v>690</v>
      </c>
      <c r="I66" s="22" t="s">
        <v>486</v>
      </c>
      <c r="J66" s="24" t="s">
        <v>691</v>
      </c>
      <c r="K66" s="7" t="s">
        <v>692</v>
      </c>
      <c r="L66" s="25" t="s">
        <v>693</v>
      </c>
      <c r="M66" s="26" t="s">
        <v>694</v>
      </c>
      <c r="N66" s="26">
        <v>1</v>
      </c>
      <c r="O66" s="7" t="s">
        <v>317</v>
      </c>
      <c r="P66" s="27" t="s">
        <v>326</v>
      </c>
      <c r="Q66" s="55" t="s">
        <v>695</v>
      </c>
      <c r="R66" s="56">
        <v>43977</v>
      </c>
      <c r="S66" s="56">
        <v>44043</v>
      </c>
      <c r="T66" s="56">
        <v>44046</v>
      </c>
      <c r="U66" s="7" t="s">
        <v>395</v>
      </c>
      <c r="V66" s="7" t="s">
        <v>1105</v>
      </c>
      <c r="W66" s="26" t="s">
        <v>541</v>
      </c>
      <c r="X66" s="26">
        <v>0</v>
      </c>
      <c r="Y66" s="26">
        <v>0</v>
      </c>
    </row>
    <row r="67" spans="1:25" s="3" customFormat="1" ht="12" customHeight="1" x14ac:dyDescent="0.2">
      <c r="A67" s="19" t="s">
        <v>1112</v>
      </c>
      <c r="B67" s="20" t="s">
        <v>727</v>
      </c>
      <c r="C67" s="21">
        <v>1</v>
      </c>
      <c r="D67" s="22">
        <v>2020</v>
      </c>
      <c r="E67" s="22" t="s">
        <v>725</v>
      </c>
      <c r="F67" s="23" t="s">
        <v>229</v>
      </c>
      <c r="G67" s="72">
        <v>43971</v>
      </c>
      <c r="H67" s="22" t="s">
        <v>712</v>
      </c>
      <c r="I67" s="22" t="s">
        <v>713</v>
      </c>
      <c r="J67" s="24" t="s">
        <v>714</v>
      </c>
      <c r="K67" s="7" t="s">
        <v>715</v>
      </c>
      <c r="L67" s="25" t="s">
        <v>526</v>
      </c>
      <c r="M67" s="26" t="s">
        <v>716</v>
      </c>
      <c r="N67" s="26">
        <v>1</v>
      </c>
      <c r="O67" s="7" t="s">
        <v>729</v>
      </c>
      <c r="P67" s="27" t="s">
        <v>729</v>
      </c>
      <c r="Q67" s="55" t="s">
        <v>717</v>
      </c>
      <c r="R67" s="56">
        <v>43983</v>
      </c>
      <c r="S67" s="56">
        <v>44042</v>
      </c>
      <c r="T67" s="56">
        <v>44027</v>
      </c>
      <c r="U67" s="7" t="s">
        <v>1108</v>
      </c>
      <c r="V67" s="7" t="s">
        <v>1109</v>
      </c>
      <c r="W67" s="26" t="s">
        <v>541</v>
      </c>
      <c r="X67" s="26">
        <v>0</v>
      </c>
      <c r="Y67" s="26">
        <v>0</v>
      </c>
    </row>
    <row r="68" spans="1:25" s="3" customFormat="1" ht="12" customHeight="1" x14ac:dyDescent="0.2">
      <c r="A68" s="19" t="s">
        <v>1112</v>
      </c>
      <c r="B68" s="20" t="s">
        <v>1073</v>
      </c>
      <c r="C68" s="21">
        <v>1</v>
      </c>
      <c r="D68" s="22">
        <v>2020</v>
      </c>
      <c r="E68" s="22" t="s">
        <v>192</v>
      </c>
      <c r="F68" s="23" t="s">
        <v>1082</v>
      </c>
      <c r="G68" s="72">
        <v>43952</v>
      </c>
      <c r="H68" s="22" t="s">
        <v>1063</v>
      </c>
      <c r="I68" s="22" t="s">
        <v>1064</v>
      </c>
      <c r="J68" s="24" t="s">
        <v>1065</v>
      </c>
      <c r="K68" s="7" t="s">
        <v>1066</v>
      </c>
      <c r="L68" s="25" t="s">
        <v>1067</v>
      </c>
      <c r="M68" s="26" t="s">
        <v>1068</v>
      </c>
      <c r="N68" s="26">
        <v>1</v>
      </c>
      <c r="O68" s="7" t="s">
        <v>317</v>
      </c>
      <c r="P68" s="27" t="s">
        <v>326</v>
      </c>
      <c r="Q68" s="55" t="s">
        <v>1069</v>
      </c>
      <c r="R68" s="56">
        <v>43987</v>
      </c>
      <c r="S68" s="56">
        <v>44042</v>
      </c>
      <c r="T68" s="56">
        <v>44046</v>
      </c>
      <c r="U68" s="7" t="s">
        <v>395</v>
      </c>
      <c r="V68" s="7" t="s">
        <v>1106</v>
      </c>
      <c r="W68" s="26" t="s">
        <v>541</v>
      </c>
      <c r="X68" s="26">
        <v>0</v>
      </c>
      <c r="Y68" s="26">
        <v>0</v>
      </c>
    </row>
    <row r="69" spans="1:25" s="3" customFormat="1" ht="12" customHeight="1" x14ac:dyDescent="0.2">
      <c r="A69" s="19" t="s">
        <v>1112</v>
      </c>
      <c r="B69" s="20" t="s">
        <v>1073</v>
      </c>
      <c r="C69" s="21">
        <v>2</v>
      </c>
      <c r="D69" s="22">
        <v>2020</v>
      </c>
      <c r="E69" s="22" t="s">
        <v>192</v>
      </c>
      <c r="F69" s="23" t="s">
        <v>1082</v>
      </c>
      <c r="G69" s="72">
        <v>43952</v>
      </c>
      <c r="H69" s="22" t="s">
        <v>1063</v>
      </c>
      <c r="I69" s="22" t="s">
        <v>1064</v>
      </c>
      <c r="J69" s="24" t="s">
        <v>1065</v>
      </c>
      <c r="K69" s="7" t="s">
        <v>1070</v>
      </c>
      <c r="L69" s="25" t="s">
        <v>693</v>
      </c>
      <c r="M69" s="26" t="s">
        <v>1071</v>
      </c>
      <c r="N69" s="26">
        <v>1</v>
      </c>
      <c r="O69" s="7" t="s">
        <v>317</v>
      </c>
      <c r="P69" s="27" t="s">
        <v>326</v>
      </c>
      <c r="Q69" s="55" t="s">
        <v>1069</v>
      </c>
      <c r="R69" s="56">
        <v>43987</v>
      </c>
      <c r="S69" s="56">
        <v>44180</v>
      </c>
      <c r="T69" s="56">
        <v>44046</v>
      </c>
      <c r="U69" s="7" t="s">
        <v>395</v>
      </c>
      <c r="V69" s="7" t="s">
        <v>1107</v>
      </c>
      <c r="W69" s="26" t="s">
        <v>541</v>
      </c>
      <c r="X69" s="26">
        <v>0</v>
      </c>
      <c r="Y69" s="26">
        <v>0</v>
      </c>
    </row>
    <row r="70" spans="1:25" s="3" customFormat="1" ht="12" customHeight="1" x14ac:dyDescent="0.2">
      <c r="A70" s="77" t="s">
        <v>1162</v>
      </c>
      <c r="B70" s="78" t="s">
        <v>30</v>
      </c>
      <c r="C70" s="79">
        <v>1</v>
      </c>
      <c r="D70" s="80">
        <v>2016</v>
      </c>
      <c r="E70" s="80" t="s">
        <v>70</v>
      </c>
      <c r="F70" s="81" t="s">
        <v>71</v>
      </c>
      <c r="G70" s="93">
        <v>42047</v>
      </c>
      <c r="H70" s="80" t="s">
        <v>76</v>
      </c>
      <c r="I70" s="80" t="s">
        <v>77</v>
      </c>
      <c r="J70" s="83" t="s">
        <v>78</v>
      </c>
      <c r="K70" s="84" t="s">
        <v>79</v>
      </c>
      <c r="L70" s="85" t="s">
        <v>275</v>
      </c>
      <c r="M70" s="86" t="s">
        <v>280</v>
      </c>
      <c r="N70" s="86" t="s">
        <v>281</v>
      </c>
      <c r="O70" s="84" t="s">
        <v>277</v>
      </c>
      <c r="P70" s="87" t="s">
        <v>278</v>
      </c>
      <c r="Q70" s="88" t="s">
        <v>279</v>
      </c>
      <c r="R70" s="89">
        <v>42492</v>
      </c>
      <c r="S70" s="89">
        <v>44073</v>
      </c>
      <c r="T70" s="89">
        <v>44078</v>
      </c>
      <c r="U70" s="84" t="s">
        <v>390</v>
      </c>
      <c r="V70" s="84" t="s">
        <v>1113</v>
      </c>
      <c r="W70" s="86" t="s">
        <v>541</v>
      </c>
      <c r="X70" s="86">
        <v>6</v>
      </c>
      <c r="Y70" s="86">
        <v>1</v>
      </c>
    </row>
    <row r="71" spans="1:25" s="3" customFormat="1" ht="12" customHeight="1" x14ac:dyDescent="0.2">
      <c r="A71" s="77" t="s">
        <v>1162</v>
      </c>
      <c r="B71" s="78" t="s">
        <v>40</v>
      </c>
      <c r="C71" s="79">
        <v>4</v>
      </c>
      <c r="D71" s="80">
        <v>2018</v>
      </c>
      <c r="E71" s="80" t="s">
        <v>117</v>
      </c>
      <c r="F71" s="81" t="s">
        <v>428</v>
      </c>
      <c r="G71" s="93">
        <v>43418</v>
      </c>
      <c r="H71" s="80" t="s">
        <v>118</v>
      </c>
      <c r="I71" s="80" t="s">
        <v>107</v>
      </c>
      <c r="J71" s="83" t="s">
        <v>119</v>
      </c>
      <c r="K71" s="84" t="s">
        <v>120</v>
      </c>
      <c r="L71" s="85" t="s">
        <v>275</v>
      </c>
      <c r="M71" s="86" t="s">
        <v>310</v>
      </c>
      <c r="N71" s="86">
        <v>1</v>
      </c>
      <c r="O71" s="84" t="s">
        <v>293</v>
      </c>
      <c r="P71" s="87" t="s">
        <v>293</v>
      </c>
      <c r="Q71" s="88" t="s">
        <v>446</v>
      </c>
      <c r="R71" s="89">
        <v>43466</v>
      </c>
      <c r="S71" s="89">
        <v>43799</v>
      </c>
      <c r="T71" s="89">
        <v>44078</v>
      </c>
      <c r="U71" s="84" t="s">
        <v>390</v>
      </c>
      <c r="V71" s="84" t="s">
        <v>1159</v>
      </c>
      <c r="W71" s="86" t="s">
        <v>541</v>
      </c>
      <c r="X71" s="86">
        <v>1</v>
      </c>
      <c r="Y71" s="86">
        <v>0</v>
      </c>
    </row>
    <row r="72" spans="1:25" s="3" customFormat="1" ht="12" customHeight="1" x14ac:dyDescent="0.2">
      <c r="A72" s="77" t="s">
        <v>1162</v>
      </c>
      <c r="B72" s="78" t="s">
        <v>40</v>
      </c>
      <c r="C72" s="79">
        <v>6</v>
      </c>
      <c r="D72" s="80">
        <v>2018</v>
      </c>
      <c r="E72" s="80" t="s">
        <v>117</v>
      </c>
      <c r="F72" s="81" t="s">
        <v>428</v>
      </c>
      <c r="G72" s="93">
        <v>43418</v>
      </c>
      <c r="H72" s="80" t="s">
        <v>118</v>
      </c>
      <c r="I72" s="80" t="s">
        <v>107</v>
      </c>
      <c r="J72" s="83" t="s">
        <v>119</v>
      </c>
      <c r="K72" s="84" t="s">
        <v>121</v>
      </c>
      <c r="L72" s="85" t="s">
        <v>298</v>
      </c>
      <c r="M72" s="86" t="s">
        <v>313</v>
      </c>
      <c r="N72" s="86">
        <v>0.8</v>
      </c>
      <c r="O72" s="84" t="s">
        <v>293</v>
      </c>
      <c r="P72" s="87" t="s">
        <v>293</v>
      </c>
      <c r="Q72" s="88" t="s">
        <v>446</v>
      </c>
      <c r="R72" s="89">
        <v>43466</v>
      </c>
      <c r="S72" s="89">
        <v>43799</v>
      </c>
      <c r="T72" s="89">
        <v>44078</v>
      </c>
      <c r="U72" s="84" t="s">
        <v>390</v>
      </c>
      <c r="V72" s="84" t="s">
        <v>1118</v>
      </c>
      <c r="W72" s="86" t="s">
        <v>541</v>
      </c>
      <c r="X72" s="86">
        <v>1</v>
      </c>
      <c r="Y72" s="86">
        <v>0</v>
      </c>
    </row>
    <row r="73" spans="1:25" s="3" customFormat="1" ht="12" customHeight="1" x14ac:dyDescent="0.2">
      <c r="A73" s="77" t="s">
        <v>1162</v>
      </c>
      <c r="B73" s="78" t="s">
        <v>57</v>
      </c>
      <c r="C73" s="79">
        <v>1</v>
      </c>
      <c r="D73" s="80">
        <v>2019</v>
      </c>
      <c r="E73" s="80" t="s">
        <v>882</v>
      </c>
      <c r="F73" s="81" t="s">
        <v>199</v>
      </c>
      <c r="G73" s="93">
        <v>43528</v>
      </c>
      <c r="H73" s="80" t="s">
        <v>206</v>
      </c>
      <c r="I73" s="80" t="s">
        <v>201</v>
      </c>
      <c r="J73" s="83" t="s">
        <v>207</v>
      </c>
      <c r="K73" s="84" t="s">
        <v>208</v>
      </c>
      <c r="L73" s="85" t="s">
        <v>298</v>
      </c>
      <c r="M73" s="86" t="s">
        <v>350</v>
      </c>
      <c r="N73" s="86">
        <v>1</v>
      </c>
      <c r="O73" s="84" t="s">
        <v>484</v>
      </c>
      <c r="P73" s="87" t="s">
        <v>348</v>
      </c>
      <c r="Q73" s="88" t="s">
        <v>349</v>
      </c>
      <c r="R73" s="89">
        <v>43600</v>
      </c>
      <c r="S73" s="89">
        <v>44012</v>
      </c>
      <c r="T73" s="89">
        <v>44061</v>
      </c>
      <c r="U73" s="84" t="s">
        <v>395</v>
      </c>
      <c r="V73" s="84" t="s">
        <v>1160</v>
      </c>
      <c r="W73" s="86" t="s">
        <v>541</v>
      </c>
      <c r="X73" s="86">
        <v>1</v>
      </c>
      <c r="Y73" s="86">
        <v>0</v>
      </c>
    </row>
    <row r="74" spans="1:25" s="3" customFormat="1" ht="12" customHeight="1" x14ac:dyDescent="0.2">
      <c r="A74" s="77" t="s">
        <v>1162</v>
      </c>
      <c r="B74" s="78" t="s">
        <v>57</v>
      </c>
      <c r="C74" s="79">
        <v>2</v>
      </c>
      <c r="D74" s="80">
        <v>2019</v>
      </c>
      <c r="E74" s="80" t="s">
        <v>882</v>
      </c>
      <c r="F74" s="81" t="s">
        <v>199</v>
      </c>
      <c r="G74" s="93">
        <v>43528</v>
      </c>
      <c r="H74" s="80" t="s">
        <v>206</v>
      </c>
      <c r="I74" s="80" t="s">
        <v>201</v>
      </c>
      <c r="J74" s="83" t="s">
        <v>207</v>
      </c>
      <c r="K74" s="84" t="s">
        <v>209</v>
      </c>
      <c r="L74" s="85" t="s">
        <v>275</v>
      </c>
      <c r="M74" s="86" t="s">
        <v>351</v>
      </c>
      <c r="N74" s="86">
        <v>1</v>
      </c>
      <c r="O74" s="84" t="s">
        <v>484</v>
      </c>
      <c r="P74" s="87" t="s">
        <v>348</v>
      </c>
      <c r="Q74" s="88" t="s">
        <v>349</v>
      </c>
      <c r="R74" s="89">
        <v>43600</v>
      </c>
      <c r="S74" s="89">
        <v>44012</v>
      </c>
      <c r="T74" s="89">
        <v>44061</v>
      </c>
      <c r="U74" s="84" t="s">
        <v>395</v>
      </c>
      <c r="V74" s="84" t="s">
        <v>1160</v>
      </c>
      <c r="W74" s="86" t="s">
        <v>541</v>
      </c>
      <c r="X74" s="86">
        <v>1</v>
      </c>
      <c r="Y74" s="86">
        <v>0</v>
      </c>
    </row>
    <row r="75" spans="1:25" s="3" customFormat="1" ht="12" customHeight="1" x14ac:dyDescent="0.2">
      <c r="A75" s="77" t="s">
        <v>1162</v>
      </c>
      <c r="B75" s="78" t="s">
        <v>532</v>
      </c>
      <c r="C75" s="79">
        <v>3</v>
      </c>
      <c r="D75" s="80">
        <v>2020</v>
      </c>
      <c r="E75" s="80" t="s">
        <v>252</v>
      </c>
      <c r="F75" s="81" t="s">
        <v>534</v>
      </c>
      <c r="G75" s="93">
        <v>43822</v>
      </c>
      <c r="H75" s="80" t="s">
        <v>522</v>
      </c>
      <c r="I75" s="80" t="s">
        <v>523</v>
      </c>
      <c r="J75" s="83" t="s">
        <v>524</v>
      </c>
      <c r="K75" s="84" t="s">
        <v>530</v>
      </c>
      <c r="L75" s="85" t="s">
        <v>526</v>
      </c>
      <c r="M75" s="86" t="s">
        <v>531</v>
      </c>
      <c r="N75" s="86">
        <v>1</v>
      </c>
      <c r="O75" s="84" t="s">
        <v>379</v>
      </c>
      <c r="P75" s="87" t="s">
        <v>379</v>
      </c>
      <c r="Q75" s="88" t="s">
        <v>380</v>
      </c>
      <c r="R75" s="89">
        <v>43952</v>
      </c>
      <c r="S75" s="89">
        <v>44073</v>
      </c>
      <c r="T75" s="89">
        <v>44070</v>
      </c>
      <c r="U75" s="84" t="s">
        <v>394</v>
      </c>
      <c r="V75" s="84" t="s">
        <v>1119</v>
      </c>
      <c r="W75" s="86" t="s">
        <v>541</v>
      </c>
      <c r="X75" s="86">
        <v>0</v>
      </c>
      <c r="Y75" s="86">
        <v>0</v>
      </c>
    </row>
    <row r="76" spans="1:25" s="3" customFormat="1" ht="12" customHeight="1" x14ac:dyDescent="0.2">
      <c r="A76" s="77" t="s">
        <v>1162</v>
      </c>
      <c r="B76" s="78" t="s">
        <v>603</v>
      </c>
      <c r="C76" s="79">
        <v>1</v>
      </c>
      <c r="D76" s="80">
        <v>2020</v>
      </c>
      <c r="E76" s="80" t="s">
        <v>579</v>
      </c>
      <c r="F76" s="81" t="s">
        <v>229</v>
      </c>
      <c r="G76" s="93">
        <v>43921</v>
      </c>
      <c r="H76" s="80" t="s">
        <v>580</v>
      </c>
      <c r="I76" s="80" t="s">
        <v>581</v>
      </c>
      <c r="J76" s="83" t="s">
        <v>582</v>
      </c>
      <c r="K76" s="84" t="s">
        <v>583</v>
      </c>
      <c r="L76" s="85" t="s">
        <v>298</v>
      </c>
      <c r="M76" s="86" t="s">
        <v>584</v>
      </c>
      <c r="N76" s="86">
        <v>1</v>
      </c>
      <c r="O76" s="84" t="s">
        <v>607</v>
      </c>
      <c r="P76" s="87" t="s">
        <v>614</v>
      </c>
      <c r="Q76" s="88" t="s">
        <v>585</v>
      </c>
      <c r="R76" s="89">
        <v>43917</v>
      </c>
      <c r="S76" s="89">
        <v>44073</v>
      </c>
      <c r="T76" s="89">
        <v>44076</v>
      </c>
      <c r="U76" s="84" t="s">
        <v>731</v>
      </c>
      <c r="V76" s="84" t="s">
        <v>1117</v>
      </c>
      <c r="W76" s="86" t="s">
        <v>541</v>
      </c>
      <c r="X76" s="86">
        <v>0</v>
      </c>
      <c r="Y76" s="86">
        <v>0</v>
      </c>
    </row>
    <row r="77" spans="1:25" s="3" customFormat="1" ht="12" customHeight="1" x14ac:dyDescent="0.2">
      <c r="A77" s="77" t="s">
        <v>1162</v>
      </c>
      <c r="B77" s="78" t="s">
        <v>727</v>
      </c>
      <c r="C77" s="79">
        <v>2</v>
      </c>
      <c r="D77" s="80">
        <v>2020</v>
      </c>
      <c r="E77" s="80" t="s">
        <v>725</v>
      </c>
      <c r="F77" s="81" t="s">
        <v>229</v>
      </c>
      <c r="G77" s="93">
        <v>43971</v>
      </c>
      <c r="H77" s="80" t="s">
        <v>712</v>
      </c>
      <c r="I77" s="80" t="s">
        <v>713</v>
      </c>
      <c r="J77" s="83" t="s">
        <v>714</v>
      </c>
      <c r="K77" s="84" t="s">
        <v>718</v>
      </c>
      <c r="L77" s="85" t="s">
        <v>526</v>
      </c>
      <c r="M77" s="86" t="s">
        <v>719</v>
      </c>
      <c r="N77" s="86">
        <v>1</v>
      </c>
      <c r="O77" s="84" t="s">
        <v>729</v>
      </c>
      <c r="P77" s="87" t="s">
        <v>729</v>
      </c>
      <c r="Q77" s="88" t="s">
        <v>717</v>
      </c>
      <c r="R77" s="89">
        <v>43983</v>
      </c>
      <c r="S77" s="89">
        <v>44042</v>
      </c>
      <c r="T77" s="89">
        <v>44067</v>
      </c>
      <c r="U77" s="84" t="s">
        <v>1108</v>
      </c>
      <c r="V77" s="84" t="s">
        <v>1114</v>
      </c>
      <c r="W77" s="86" t="s">
        <v>541</v>
      </c>
      <c r="X77" s="86">
        <v>0</v>
      </c>
      <c r="Y77" s="86">
        <v>0</v>
      </c>
    </row>
    <row r="78" spans="1:25" s="3" customFormat="1" ht="12" customHeight="1" x14ac:dyDescent="0.2">
      <c r="A78" s="77" t="s">
        <v>1162</v>
      </c>
      <c r="B78" s="78" t="s">
        <v>743</v>
      </c>
      <c r="C78" s="79">
        <v>1</v>
      </c>
      <c r="D78" s="80">
        <v>2020</v>
      </c>
      <c r="E78" s="80" t="s">
        <v>744</v>
      </c>
      <c r="F78" s="81" t="s">
        <v>1083</v>
      </c>
      <c r="G78" s="93">
        <v>43948</v>
      </c>
      <c r="H78" s="80" t="s">
        <v>733</v>
      </c>
      <c r="I78" s="80" t="s">
        <v>734</v>
      </c>
      <c r="J78" s="83" t="s">
        <v>735</v>
      </c>
      <c r="K78" s="84" t="s">
        <v>736</v>
      </c>
      <c r="L78" s="85" t="s">
        <v>305</v>
      </c>
      <c r="M78" s="86" t="s">
        <v>737</v>
      </c>
      <c r="N78" s="86">
        <v>1</v>
      </c>
      <c r="O78" s="84" t="s">
        <v>277</v>
      </c>
      <c r="P78" s="87" t="s">
        <v>745</v>
      </c>
      <c r="Q78" s="88" t="s">
        <v>738</v>
      </c>
      <c r="R78" s="89">
        <v>43991</v>
      </c>
      <c r="S78" s="89">
        <v>44073</v>
      </c>
      <c r="T78" s="89">
        <v>44081</v>
      </c>
      <c r="U78" s="84" t="s">
        <v>1144</v>
      </c>
      <c r="V78" s="84" t="s">
        <v>1145</v>
      </c>
      <c r="W78" s="86" t="s">
        <v>541</v>
      </c>
      <c r="X78" s="86">
        <v>0</v>
      </c>
      <c r="Y78" s="86">
        <v>0</v>
      </c>
    </row>
    <row r="79" spans="1:25" s="3" customFormat="1" ht="12" customHeight="1" x14ac:dyDescent="0.2">
      <c r="A79" s="77" t="s">
        <v>1162</v>
      </c>
      <c r="B79" s="78" t="s">
        <v>743</v>
      </c>
      <c r="C79" s="79">
        <v>2</v>
      </c>
      <c r="D79" s="80">
        <v>2020</v>
      </c>
      <c r="E79" s="80" t="s">
        <v>744</v>
      </c>
      <c r="F79" s="81" t="s">
        <v>1083</v>
      </c>
      <c r="G79" s="93">
        <v>43948</v>
      </c>
      <c r="H79" s="80" t="s">
        <v>733</v>
      </c>
      <c r="I79" s="80" t="s">
        <v>734</v>
      </c>
      <c r="J79" s="83" t="s">
        <v>735</v>
      </c>
      <c r="K79" s="84" t="s">
        <v>739</v>
      </c>
      <c r="L79" s="85" t="s">
        <v>305</v>
      </c>
      <c r="M79" s="86" t="s">
        <v>740</v>
      </c>
      <c r="N79" s="86">
        <v>1</v>
      </c>
      <c r="O79" s="84" t="s">
        <v>277</v>
      </c>
      <c r="P79" s="87" t="s">
        <v>745</v>
      </c>
      <c r="Q79" s="88" t="s">
        <v>738</v>
      </c>
      <c r="R79" s="89">
        <v>43991</v>
      </c>
      <c r="S79" s="89">
        <v>44104</v>
      </c>
      <c r="T79" s="89">
        <v>44081</v>
      </c>
      <c r="U79" s="84" t="s">
        <v>1144</v>
      </c>
      <c r="V79" s="84" t="s">
        <v>1146</v>
      </c>
      <c r="W79" s="86" t="s">
        <v>541</v>
      </c>
      <c r="X79" s="86">
        <v>0</v>
      </c>
      <c r="Y79" s="86">
        <v>0</v>
      </c>
    </row>
    <row r="80" spans="1:25" s="3" customFormat="1" ht="12" customHeight="1" x14ac:dyDescent="0.2">
      <c r="A80" s="77" t="s">
        <v>1162</v>
      </c>
      <c r="B80" s="78" t="s">
        <v>880</v>
      </c>
      <c r="C80" s="79">
        <v>1</v>
      </c>
      <c r="D80" s="80">
        <v>2020</v>
      </c>
      <c r="E80" s="80" t="s">
        <v>70</v>
      </c>
      <c r="F80" s="81" t="s">
        <v>726</v>
      </c>
      <c r="G80" s="93">
        <v>43972</v>
      </c>
      <c r="H80" s="80" t="s">
        <v>871</v>
      </c>
      <c r="I80" s="80" t="s">
        <v>872</v>
      </c>
      <c r="J80" s="83" t="s">
        <v>873</v>
      </c>
      <c r="K80" s="84" t="s">
        <v>874</v>
      </c>
      <c r="L80" s="85" t="s">
        <v>275</v>
      </c>
      <c r="M80" s="86" t="s">
        <v>875</v>
      </c>
      <c r="N80" s="86" t="s">
        <v>875</v>
      </c>
      <c r="O80" s="84" t="s">
        <v>277</v>
      </c>
      <c r="P80" s="87" t="s">
        <v>278</v>
      </c>
      <c r="Q80" s="88"/>
      <c r="R80" s="89">
        <v>43983</v>
      </c>
      <c r="S80" s="89">
        <v>44042</v>
      </c>
      <c r="T80" s="89">
        <v>44061</v>
      </c>
      <c r="U80" s="84" t="s">
        <v>395</v>
      </c>
      <c r="V80" s="84" t="s">
        <v>1161</v>
      </c>
      <c r="W80" s="86" t="s">
        <v>541</v>
      </c>
      <c r="X80" s="86">
        <v>0</v>
      </c>
      <c r="Y80" s="86">
        <v>0</v>
      </c>
    </row>
    <row r="81" spans="1:25" s="3" customFormat="1" ht="12" customHeight="1" x14ac:dyDescent="0.2">
      <c r="A81" s="77" t="s">
        <v>1162</v>
      </c>
      <c r="B81" s="78" t="s">
        <v>893</v>
      </c>
      <c r="C81" s="79">
        <v>1</v>
      </c>
      <c r="D81" s="80">
        <v>2020</v>
      </c>
      <c r="E81" s="80" t="s">
        <v>744</v>
      </c>
      <c r="F81" s="81" t="s">
        <v>1084</v>
      </c>
      <c r="G81" s="93">
        <v>43952</v>
      </c>
      <c r="H81" s="80" t="s">
        <v>883</v>
      </c>
      <c r="I81" s="80" t="s">
        <v>884</v>
      </c>
      <c r="J81" s="83" t="s">
        <v>885</v>
      </c>
      <c r="K81" s="84" t="s">
        <v>886</v>
      </c>
      <c r="L81" s="85" t="s">
        <v>305</v>
      </c>
      <c r="M81" s="86" t="s">
        <v>887</v>
      </c>
      <c r="N81" s="86">
        <v>1</v>
      </c>
      <c r="O81" s="84" t="s">
        <v>277</v>
      </c>
      <c r="P81" s="87" t="s">
        <v>745</v>
      </c>
      <c r="Q81" s="88" t="s">
        <v>888</v>
      </c>
      <c r="R81" s="89">
        <v>44013</v>
      </c>
      <c r="S81" s="89">
        <v>44074</v>
      </c>
      <c r="T81" s="89">
        <v>44081</v>
      </c>
      <c r="U81" s="84" t="s">
        <v>1144</v>
      </c>
      <c r="V81" s="84" t="s">
        <v>1147</v>
      </c>
      <c r="W81" s="86" t="s">
        <v>541</v>
      </c>
      <c r="X81" s="86">
        <v>0</v>
      </c>
      <c r="Y81" s="86">
        <v>0</v>
      </c>
    </row>
    <row r="82" spans="1:25" s="3" customFormat="1" ht="12" customHeight="1" x14ac:dyDescent="0.2">
      <c r="A82" s="77" t="s">
        <v>1162</v>
      </c>
      <c r="B82" s="78" t="s">
        <v>893</v>
      </c>
      <c r="C82" s="79">
        <v>2</v>
      </c>
      <c r="D82" s="80">
        <v>2020</v>
      </c>
      <c r="E82" s="80" t="s">
        <v>744</v>
      </c>
      <c r="F82" s="81" t="s">
        <v>1084</v>
      </c>
      <c r="G82" s="93">
        <v>43952</v>
      </c>
      <c r="H82" s="80" t="s">
        <v>883</v>
      </c>
      <c r="I82" s="80" t="s">
        <v>884</v>
      </c>
      <c r="J82" s="83" t="s">
        <v>885</v>
      </c>
      <c r="K82" s="84" t="s">
        <v>889</v>
      </c>
      <c r="L82" s="85" t="s">
        <v>305</v>
      </c>
      <c r="M82" s="86" t="s">
        <v>890</v>
      </c>
      <c r="N82" s="86">
        <v>1</v>
      </c>
      <c r="O82" s="84" t="s">
        <v>277</v>
      </c>
      <c r="P82" s="87" t="s">
        <v>745</v>
      </c>
      <c r="Q82" s="88" t="s">
        <v>888</v>
      </c>
      <c r="R82" s="89">
        <v>44013</v>
      </c>
      <c r="S82" s="89">
        <v>44104</v>
      </c>
      <c r="T82" s="89">
        <v>44081</v>
      </c>
      <c r="U82" s="84" t="s">
        <v>1144</v>
      </c>
      <c r="V82" s="84" t="s">
        <v>1148</v>
      </c>
      <c r="W82" s="86" t="s">
        <v>541</v>
      </c>
      <c r="X82" s="86">
        <v>0</v>
      </c>
      <c r="Y82" s="86">
        <v>0</v>
      </c>
    </row>
    <row r="83" spans="1:25" s="3" customFormat="1" ht="12" customHeight="1" x14ac:dyDescent="0.2">
      <c r="A83" s="77" t="s">
        <v>1162</v>
      </c>
      <c r="B83" s="78" t="s">
        <v>937</v>
      </c>
      <c r="C83" s="79">
        <v>1</v>
      </c>
      <c r="D83" s="80">
        <v>2020</v>
      </c>
      <c r="E83" s="80" t="s">
        <v>936</v>
      </c>
      <c r="F83" s="81" t="s">
        <v>726</v>
      </c>
      <c r="G83" s="93">
        <v>43972</v>
      </c>
      <c r="H83" s="80" t="s">
        <v>920</v>
      </c>
      <c r="I83" s="80" t="s">
        <v>921</v>
      </c>
      <c r="J83" s="83" t="s">
        <v>922</v>
      </c>
      <c r="K83" s="84" t="s">
        <v>923</v>
      </c>
      <c r="L83" s="85" t="s">
        <v>305</v>
      </c>
      <c r="M83" s="86" t="s">
        <v>924</v>
      </c>
      <c r="N83" s="86">
        <v>1</v>
      </c>
      <c r="O83" s="84" t="s">
        <v>302</v>
      </c>
      <c r="P83" s="87" t="s">
        <v>303</v>
      </c>
      <c r="Q83" s="88" t="s">
        <v>1097</v>
      </c>
      <c r="R83" s="89">
        <v>44014</v>
      </c>
      <c r="S83" s="89">
        <v>44073</v>
      </c>
      <c r="T83" s="89">
        <v>44082</v>
      </c>
      <c r="U83" s="84" t="s">
        <v>393</v>
      </c>
      <c r="V83" s="84" t="s">
        <v>1149</v>
      </c>
      <c r="W83" s="86" t="s">
        <v>541</v>
      </c>
      <c r="X83" s="86">
        <v>0</v>
      </c>
      <c r="Y83" s="86">
        <v>0</v>
      </c>
    </row>
    <row r="84" spans="1:25" s="3" customFormat="1" ht="12" customHeight="1" x14ac:dyDescent="0.2">
      <c r="A84" s="77" t="s">
        <v>1162</v>
      </c>
      <c r="B84" s="78" t="s">
        <v>938</v>
      </c>
      <c r="C84" s="79">
        <v>1</v>
      </c>
      <c r="D84" s="80">
        <v>2020</v>
      </c>
      <c r="E84" s="80" t="s">
        <v>936</v>
      </c>
      <c r="F84" s="81" t="s">
        <v>726</v>
      </c>
      <c r="G84" s="93">
        <v>43972</v>
      </c>
      <c r="H84" s="80" t="s">
        <v>927</v>
      </c>
      <c r="I84" s="80" t="s">
        <v>928</v>
      </c>
      <c r="J84" s="83" t="s">
        <v>929</v>
      </c>
      <c r="K84" s="84" t="s">
        <v>930</v>
      </c>
      <c r="L84" s="85" t="s">
        <v>305</v>
      </c>
      <c r="M84" s="86" t="s">
        <v>931</v>
      </c>
      <c r="N84" s="86">
        <v>1</v>
      </c>
      <c r="O84" s="84" t="s">
        <v>302</v>
      </c>
      <c r="P84" s="87" t="s">
        <v>303</v>
      </c>
      <c r="Q84" s="88" t="s">
        <v>1097</v>
      </c>
      <c r="R84" s="89">
        <v>44014</v>
      </c>
      <c r="S84" s="89">
        <v>44073</v>
      </c>
      <c r="T84" s="89">
        <v>44082</v>
      </c>
      <c r="U84" s="84" t="s">
        <v>393</v>
      </c>
      <c r="V84" s="84" t="s">
        <v>1150</v>
      </c>
      <c r="W84" s="86" t="s">
        <v>541</v>
      </c>
      <c r="X84" s="86">
        <v>0</v>
      </c>
      <c r="Y84" s="86">
        <v>0</v>
      </c>
    </row>
    <row r="85" spans="1:25" s="3" customFormat="1" ht="12" customHeight="1" x14ac:dyDescent="0.2">
      <c r="A85" s="77" t="s">
        <v>1162</v>
      </c>
      <c r="B85" s="78" t="s">
        <v>1018</v>
      </c>
      <c r="C85" s="79">
        <v>1</v>
      </c>
      <c r="D85" s="80">
        <v>2020</v>
      </c>
      <c r="E85" s="80" t="s">
        <v>192</v>
      </c>
      <c r="F85" s="81" t="s">
        <v>726</v>
      </c>
      <c r="G85" s="93">
        <v>43972</v>
      </c>
      <c r="H85" s="80" t="s">
        <v>966</v>
      </c>
      <c r="I85" s="80" t="s">
        <v>957</v>
      </c>
      <c r="J85" s="83" t="s">
        <v>967</v>
      </c>
      <c r="K85" s="84" t="s">
        <v>968</v>
      </c>
      <c r="L85" s="85" t="s">
        <v>298</v>
      </c>
      <c r="M85" s="86" t="s">
        <v>969</v>
      </c>
      <c r="N85" s="86">
        <v>1</v>
      </c>
      <c r="O85" s="84" t="s">
        <v>317</v>
      </c>
      <c r="P85" s="87" t="s">
        <v>326</v>
      </c>
      <c r="Q85" s="88" t="s">
        <v>961</v>
      </c>
      <c r="R85" s="89">
        <v>44013</v>
      </c>
      <c r="S85" s="89">
        <v>44074</v>
      </c>
      <c r="T85" s="89">
        <v>44081</v>
      </c>
      <c r="U85" s="84" t="s">
        <v>395</v>
      </c>
      <c r="V85" s="84" t="s">
        <v>1157</v>
      </c>
      <c r="W85" s="86" t="s">
        <v>541</v>
      </c>
      <c r="X85" s="86">
        <v>0</v>
      </c>
      <c r="Y85" s="86">
        <v>0</v>
      </c>
    </row>
    <row r="86" spans="1:25" s="3" customFormat="1" ht="12" customHeight="1" x14ac:dyDescent="0.2">
      <c r="A86" s="77" t="s">
        <v>1162</v>
      </c>
      <c r="B86" s="78" t="s">
        <v>1050</v>
      </c>
      <c r="C86" s="79">
        <v>2</v>
      </c>
      <c r="D86" s="80">
        <v>2020</v>
      </c>
      <c r="E86" s="80" t="s">
        <v>252</v>
      </c>
      <c r="F86" s="81" t="s">
        <v>1051</v>
      </c>
      <c r="G86" s="93">
        <v>43969</v>
      </c>
      <c r="H86" s="80" t="s">
        <v>1036</v>
      </c>
      <c r="I86" s="80" t="s">
        <v>1037</v>
      </c>
      <c r="J86" s="83" t="s">
        <v>1049</v>
      </c>
      <c r="K86" s="84" t="s">
        <v>1041</v>
      </c>
      <c r="L86" s="85" t="s">
        <v>526</v>
      </c>
      <c r="M86" s="86" t="s">
        <v>1042</v>
      </c>
      <c r="N86" s="86">
        <v>1</v>
      </c>
      <c r="O86" s="84" t="s">
        <v>1052</v>
      </c>
      <c r="P86" s="87" t="s">
        <v>1052</v>
      </c>
      <c r="Q86" s="88" t="s">
        <v>1115</v>
      </c>
      <c r="R86" s="89">
        <v>44001</v>
      </c>
      <c r="S86" s="89">
        <v>44042</v>
      </c>
      <c r="T86" s="89">
        <v>44067</v>
      </c>
      <c r="U86" s="84" t="s">
        <v>1108</v>
      </c>
      <c r="V86" s="84" t="s">
        <v>1116</v>
      </c>
      <c r="W86" s="86" t="s">
        <v>541</v>
      </c>
      <c r="X86" s="86">
        <v>0</v>
      </c>
      <c r="Y86" s="86">
        <v>0</v>
      </c>
    </row>
    <row r="87" spans="1:25" s="3" customFormat="1" ht="12" customHeight="1" x14ac:dyDescent="0.2">
      <c r="A87" s="77" t="s">
        <v>1162</v>
      </c>
      <c r="B87" s="78" t="s">
        <v>1050</v>
      </c>
      <c r="C87" s="79">
        <v>4</v>
      </c>
      <c r="D87" s="80">
        <v>2020</v>
      </c>
      <c r="E87" s="80" t="s">
        <v>252</v>
      </c>
      <c r="F87" s="81" t="s">
        <v>1051</v>
      </c>
      <c r="G87" s="93">
        <v>43969</v>
      </c>
      <c r="H87" s="80" t="s">
        <v>1036</v>
      </c>
      <c r="I87" s="80" t="s">
        <v>1037</v>
      </c>
      <c r="J87" s="83" t="s">
        <v>1049</v>
      </c>
      <c r="K87" s="84" t="s">
        <v>1142</v>
      </c>
      <c r="L87" s="85" t="s">
        <v>526</v>
      </c>
      <c r="M87" s="86" t="s">
        <v>1048</v>
      </c>
      <c r="N87" s="86">
        <v>1</v>
      </c>
      <c r="O87" s="84" t="s">
        <v>379</v>
      </c>
      <c r="P87" s="87" t="s">
        <v>379</v>
      </c>
      <c r="Q87" s="88" t="s">
        <v>380</v>
      </c>
      <c r="R87" s="89">
        <v>44044</v>
      </c>
      <c r="S87" s="89">
        <v>44079</v>
      </c>
      <c r="T87" s="89">
        <v>44081</v>
      </c>
      <c r="U87" s="84" t="s">
        <v>394</v>
      </c>
      <c r="V87" s="84" t="s">
        <v>1143</v>
      </c>
      <c r="W87" s="86" t="s">
        <v>541</v>
      </c>
      <c r="X87" s="86">
        <v>0</v>
      </c>
      <c r="Y87" s="86">
        <v>0</v>
      </c>
    </row>
    <row r="88" spans="1:25" s="3" customFormat="1" ht="12" customHeight="1" x14ac:dyDescent="0.2">
      <c r="A88" s="19" t="s">
        <v>1182</v>
      </c>
      <c r="B88" s="20" t="s">
        <v>39</v>
      </c>
      <c r="C88" s="21">
        <v>1</v>
      </c>
      <c r="D88" s="22">
        <v>2018</v>
      </c>
      <c r="E88" s="22" t="s">
        <v>70</v>
      </c>
      <c r="F88" s="23" t="s">
        <v>109</v>
      </c>
      <c r="G88" s="72">
        <v>43395</v>
      </c>
      <c r="H88" s="22" t="s">
        <v>114</v>
      </c>
      <c r="I88" s="22" t="s">
        <v>111</v>
      </c>
      <c r="J88" s="24" t="s">
        <v>115</v>
      </c>
      <c r="K88" s="7" t="s">
        <v>116</v>
      </c>
      <c r="L88" s="25" t="s">
        <v>275</v>
      </c>
      <c r="M88" s="26" t="s">
        <v>308</v>
      </c>
      <c r="N88" s="26" t="s">
        <v>309</v>
      </c>
      <c r="O88" s="7" t="s">
        <v>277</v>
      </c>
      <c r="P88" s="27" t="s">
        <v>278</v>
      </c>
      <c r="Q88" s="55" t="s">
        <v>279</v>
      </c>
      <c r="R88" s="56">
        <v>43497</v>
      </c>
      <c r="S88" s="56">
        <v>44073</v>
      </c>
      <c r="T88" s="56">
        <v>44098</v>
      </c>
      <c r="U88" s="7" t="s">
        <v>390</v>
      </c>
      <c r="V88" s="7" t="s">
        <v>1181</v>
      </c>
      <c r="W88" s="26" t="s">
        <v>541</v>
      </c>
      <c r="X88" s="26">
        <v>4</v>
      </c>
      <c r="Y88" s="26">
        <v>0</v>
      </c>
    </row>
    <row r="89" spans="1:25" s="3" customFormat="1" ht="12" customHeight="1" x14ac:dyDescent="0.2">
      <c r="A89" s="19" t="s">
        <v>1182</v>
      </c>
      <c r="B89" s="20" t="s">
        <v>48</v>
      </c>
      <c r="C89" s="21">
        <v>1</v>
      </c>
      <c r="D89" s="22">
        <v>2019</v>
      </c>
      <c r="E89" s="22" t="s">
        <v>91</v>
      </c>
      <c r="F89" s="23" t="s">
        <v>141</v>
      </c>
      <c r="G89" s="72">
        <v>43418</v>
      </c>
      <c r="H89" s="22" t="s">
        <v>160</v>
      </c>
      <c r="I89" s="22" t="s">
        <v>486</v>
      </c>
      <c r="J89" s="24" t="s">
        <v>161</v>
      </c>
      <c r="K89" s="7" t="s">
        <v>162</v>
      </c>
      <c r="L89" s="25" t="s">
        <v>305</v>
      </c>
      <c r="M89" s="26" t="s">
        <v>331</v>
      </c>
      <c r="N89" s="26">
        <v>1</v>
      </c>
      <c r="O89" s="7" t="s">
        <v>317</v>
      </c>
      <c r="P89" s="27" t="s">
        <v>326</v>
      </c>
      <c r="Q89" s="55" t="s">
        <v>401</v>
      </c>
      <c r="R89" s="56">
        <v>43488</v>
      </c>
      <c r="S89" s="56">
        <v>44104</v>
      </c>
      <c r="T89" s="56">
        <v>44109</v>
      </c>
      <c r="U89" s="7" t="s">
        <v>395</v>
      </c>
      <c r="V89" s="7" t="s">
        <v>1177</v>
      </c>
      <c r="W89" s="26" t="s">
        <v>541</v>
      </c>
      <c r="X89" s="26">
        <v>2</v>
      </c>
      <c r="Y89" s="26">
        <v>0</v>
      </c>
    </row>
    <row r="90" spans="1:25" s="3" customFormat="1" ht="12" customHeight="1" x14ac:dyDescent="0.2">
      <c r="A90" s="19" t="s">
        <v>1182</v>
      </c>
      <c r="B90" s="20" t="s">
        <v>49</v>
      </c>
      <c r="C90" s="21">
        <v>1</v>
      </c>
      <c r="D90" s="22">
        <v>2019</v>
      </c>
      <c r="E90" s="22" t="s">
        <v>91</v>
      </c>
      <c r="F90" s="23" t="s">
        <v>141</v>
      </c>
      <c r="G90" s="72">
        <v>43418</v>
      </c>
      <c r="H90" s="22" t="s">
        <v>163</v>
      </c>
      <c r="I90" s="22" t="s">
        <v>486</v>
      </c>
      <c r="J90" s="24" t="s">
        <v>164</v>
      </c>
      <c r="K90" s="7" t="s">
        <v>165</v>
      </c>
      <c r="L90" s="25" t="s">
        <v>298</v>
      </c>
      <c r="M90" s="26" t="s">
        <v>332</v>
      </c>
      <c r="N90" s="26">
        <v>1</v>
      </c>
      <c r="O90" s="7" t="s">
        <v>317</v>
      </c>
      <c r="P90" s="27" t="s">
        <v>326</v>
      </c>
      <c r="Q90" s="55" t="s">
        <v>401</v>
      </c>
      <c r="R90" s="56">
        <v>43488</v>
      </c>
      <c r="S90" s="56">
        <v>44104</v>
      </c>
      <c r="T90" s="56">
        <v>44109</v>
      </c>
      <c r="U90" s="7" t="s">
        <v>395</v>
      </c>
      <c r="V90" s="7" t="s">
        <v>1178</v>
      </c>
      <c r="W90" s="26" t="s">
        <v>541</v>
      </c>
      <c r="X90" s="26">
        <v>2</v>
      </c>
      <c r="Y90" s="26">
        <v>0</v>
      </c>
    </row>
    <row r="91" spans="1:25" s="3" customFormat="1" ht="12" customHeight="1" x14ac:dyDescent="0.2">
      <c r="A91" s="19" t="s">
        <v>1182</v>
      </c>
      <c r="B91" s="20" t="s">
        <v>59</v>
      </c>
      <c r="C91" s="21">
        <v>1</v>
      </c>
      <c r="D91" s="22">
        <v>2019</v>
      </c>
      <c r="E91" s="22" t="s">
        <v>70</v>
      </c>
      <c r="F91" s="23" t="s">
        <v>213</v>
      </c>
      <c r="G91" s="72">
        <v>43657</v>
      </c>
      <c r="H91" s="22" t="s">
        <v>214</v>
      </c>
      <c r="I91" s="22"/>
      <c r="J91" s="24" t="s">
        <v>215</v>
      </c>
      <c r="K91" s="7" t="s">
        <v>216</v>
      </c>
      <c r="L91" s="25" t="s">
        <v>298</v>
      </c>
      <c r="M91" s="26" t="s">
        <v>355</v>
      </c>
      <c r="N91" s="26" t="s">
        <v>356</v>
      </c>
      <c r="O91" s="7" t="s">
        <v>277</v>
      </c>
      <c r="P91" s="27" t="s">
        <v>278</v>
      </c>
      <c r="Q91" s="55" t="s">
        <v>357</v>
      </c>
      <c r="R91" s="56">
        <v>43664</v>
      </c>
      <c r="S91" s="56">
        <v>44012</v>
      </c>
      <c r="T91" s="56">
        <v>44105</v>
      </c>
      <c r="U91" s="7" t="s">
        <v>1144</v>
      </c>
      <c r="V91" s="7" t="s">
        <v>1174</v>
      </c>
      <c r="W91" s="26" t="s">
        <v>541</v>
      </c>
      <c r="X91" s="26">
        <v>1</v>
      </c>
      <c r="Y91" s="26">
        <v>0</v>
      </c>
    </row>
    <row r="92" spans="1:25" s="3" customFormat="1" ht="12" customHeight="1" x14ac:dyDescent="0.2">
      <c r="A92" s="19" t="s">
        <v>1182</v>
      </c>
      <c r="B92" s="20" t="s">
        <v>559</v>
      </c>
      <c r="C92" s="21">
        <v>1</v>
      </c>
      <c r="D92" s="22">
        <v>2020</v>
      </c>
      <c r="E92" s="22" t="s">
        <v>562</v>
      </c>
      <c r="F92" s="23" t="s">
        <v>564</v>
      </c>
      <c r="G92" s="72">
        <v>43901</v>
      </c>
      <c r="H92" s="22" t="s">
        <v>565</v>
      </c>
      <c r="I92" s="22" t="s">
        <v>548</v>
      </c>
      <c r="J92" s="24" t="s">
        <v>549</v>
      </c>
      <c r="K92" s="7" t="s">
        <v>550</v>
      </c>
      <c r="L92" s="25" t="s">
        <v>305</v>
      </c>
      <c r="M92" s="26" t="s">
        <v>551</v>
      </c>
      <c r="N92" s="26">
        <v>1</v>
      </c>
      <c r="O92" s="7" t="s">
        <v>293</v>
      </c>
      <c r="P92" s="27" t="s">
        <v>568</v>
      </c>
      <c r="Q92" s="55" t="s">
        <v>552</v>
      </c>
      <c r="R92" s="56">
        <v>43908</v>
      </c>
      <c r="S92" s="56">
        <v>43980</v>
      </c>
      <c r="T92" s="56">
        <v>44104</v>
      </c>
      <c r="U92" s="7" t="s">
        <v>390</v>
      </c>
      <c r="V92" s="7" t="s">
        <v>1165</v>
      </c>
      <c r="W92" s="26" t="s">
        <v>541</v>
      </c>
      <c r="X92" s="26">
        <v>0</v>
      </c>
      <c r="Y92" s="26">
        <v>0</v>
      </c>
    </row>
    <row r="93" spans="1:25" s="3" customFormat="1" ht="12" customHeight="1" x14ac:dyDescent="0.2">
      <c r="A93" s="19" t="s">
        <v>1182</v>
      </c>
      <c r="B93" s="20" t="s">
        <v>560</v>
      </c>
      <c r="C93" s="21">
        <v>1</v>
      </c>
      <c r="D93" s="22">
        <v>2020</v>
      </c>
      <c r="E93" s="22" t="s">
        <v>562</v>
      </c>
      <c r="F93" s="23" t="s">
        <v>564</v>
      </c>
      <c r="G93" s="72">
        <v>43901</v>
      </c>
      <c r="H93" s="22" t="s">
        <v>566</v>
      </c>
      <c r="I93" s="22" t="s">
        <v>548</v>
      </c>
      <c r="J93" s="24" t="s">
        <v>553</v>
      </c>
      <c r="K93" s="7" t="s">
        <v>550</v>
      </c>
      <c r="L93" s="25" t="s">
        <v>305</v>
      </c>
      <c r="M93" s="26" t="s">
        <v>551</v>
      </c>
      <c r="N93" s="26">
        <v>1</v>
      </c>
      <c r="O93" s="7" t="s">
        <v>293</v>
      </c>
      <c r="P93" s="27" t="s">
        <v>568</v>
      </c>
      <c r="Q93" s="55" t="s">
        <v>552</v>
      </c>
      <c r="R93" s="56">
        <v>43908</v>
      </c>
      <c r="S93" s="56">
        <v>43980</v>
      </c>
      <c r="T93" s="56">
        <v>44104</v>
      </c>
      <c r="U93" s="7" t="s">
        <v>390</v>
      </c>
      <c r="V93" s="7" t="s">
        <v>1165</v>
      </c>
      <c r="W93" s="26" t="s">
        <v>541</v>
      </c>
      <c r="X93" s="26">
        <v>0</v>
      </c>
      <c r="Y93" s="26">
        <v>0</v>
      </c>
    </row>
    <row r="94" spans="1:25" s="3" customFormat="1" ht="12" customHeight="1" x14ac:dyDescent="0.2">
      <c r="A94" s="19" t="s">
        <v>1182</v>
      </c>
      <c r="B94" s="20" t="s">
        <v>604</v>
      </c>
      <c r="C94" s="21">
        <v>1</v>
      </c>
      <c r="D94" s="22">
        <v>2020</v>
      </c>
      <c r="E94" s="22" t="s">
        <v>579</v>
      </c>
      <c r="F94" s="23" t="s">
        <v>229</v>
      </c>
      <c r="G94" s="72">
        <v>43921</v>
      </c>
      <c r="H94" s="22" t="s">
        <v>586</v>
      </c>
      <c r="I94" s="22" t="s">
        <v>587</v>
      </c>
      <c r="J94" s="24" t="s">
        <v>588</v>
      </c>
      <c r="K94" s="7" t="s">
        <v>589</v>
      </c>
      <c r="L94" s="25" t="s">
        <v>305</v>
      </c>
      <c r="M94" s="26" t="s">
        <v>590</v>
      </c>
      <c r="N94" s="26">
        <v>0.9</v>
      </c>
      <c r="O94" s="7" t="s">
        <v>607</v>
      </c>
      <c r="P94" s="27" t="s">
        <v>614</v>
      </c>
      <c r="Q94" s="55" t="s">
        <v>591</v>
      </c>
      <c r="R94" s="56">
        <v>43917</v>
      </c>
      <c r="S94" s="56">
        <v>44104</v>
      </c>
      <c r="T94" s="56">
        <v>44104</v>
      </c>
      <c r="U94" s="7" t="s">
        <v>731</v>
      </c>
      <c r="V94" s="7" t="s">
        <v>1166</v>
      </c>
      <c r="W94" s="26" t="s">
        <v>541</v>
      </c>
      <c r="X94" s="26">
        <v>0</v>
      </c>
      <c r="Y94" s="26">
        <v>0</v>
      </c>
    </row>
    <row r="95" spans="1:25" s="3" customFormat="1" ht="12" customHeight="1" x14ac:dyDescent="0.2">
      <c r="A95" s="19" t="s">
        <v>1182</v>
      </c>
      <c r="B95" s="20" t="s">
        <v>657</v>
      </c>
      <c r="C95" s="21">
        <v>1</v>
      </c>
      <c r="D95" s="22">
        <v>2020</v>
      </c>
      <c r="E95" s="22" t="s">
        <v>656</v>
      </c>
      <c r="F95" s="23" t="s">
        <v>662</v>
      </c>
      <c r="G95" s="72">
        <v>43934</v>
      </c>
      <c r="H95" s="22" t="s">
        <v>625</v>
      </c>
      <c r="I95" s="22" t="s">
        <v>626</v>
      </c>
      <c r="J95" s="24" t="s">
        <v>627</v>
      </c>
      <c r="K95" s="7" t="s">
        <v>628</v>
      </c>
      <c r="L95" s="25" t="s">
        <v>305</v>
      </c>
      <c r="M95" s="26" t="s">
        <v>629</v>
      </c>
      <c r="N95" s="26">
        <v>1</v>
      </c>
      <c r="O95" s="7" t="s">
        <v>607</v>
      </c>
      <c r="P95" s="27" t="s">
        <v>663</v>
      </c>
      <c r="Q95" s="55" t="s">
        <v>630</v>
      </c>
      <c r="R95" s="56">
        <v>43955</v>
      </c>
      <c r="S95" s="56">
        <v>44104</v>
      </c>
      <c r="T95" s="56">
        <v>44110</v>
      </c>
      <c r="U95" s="7" t="s">
        <v>1167</v>
      </c>
      <c r="V95" s="7" t="s">
        <v>1168</v>
      </c>
      <c r="W95" s="26" t="s">
        <v>541</v>
      </c>
      <c r="X95" s="26">
        <v>0</v>
      </c>
      <c r="Y95" s="26">
        <v>0</v>
      </c>
    </row>
    <row r="96" spans="1:25" s="3" customFormat="1" ht="12" customHeight="1" x14ac:dyDescent="0.2">
      <c r="A96" s="19" t="s">
        <v>1182</v>
      </c>
      <c r="B96" s="20" t="s">
        <v>802</v>
      </c>
      <c r="C96" s="21">
        <v>1</v>
      </c>
      <c r="D96" s="22">
        <v>2020</v>
      </c>
      <c r="E96" s="22" t="s">
        <v>187</v>
      </c>
      <c r="F96" s="23" t="s">
        <v>726</v>
      </c>
      <c r="G96" s="72">
        <v>43972</v>
      </c>
      <c r="H96" s="22" t="s">
        <v>772</v>
      </c>
      <c r="I96" s="22" t="s">
        <v>218</v>
      </c>
      <c r="J96" s="24" t="s">
        <v>773</v>
      </c>
      <c r="K96" s="7" t="s">
        <v>774</v>
      </c>
      <c r="L96" s="25" t="s">
        <v>305</v>
      </c>
      <c r="M96" s="26" t="s">
        <v>775</v>
      </c>
      <c r="N96" s="26">
        <v>1</v>
      </c>
      <c r="O96" s="7" t="s">
        <v>808</v>
      </c>
      <c r="P96" s="27" t="s">
        <v>808</v>
      </c>
      <c r="Q96" s="55" t="s">
        <v>768</v>
      </c>
      <c r="R96" s="56">
        <v>43997</v>
      </c>
      <c r="S96" s="56">
        <v>44089</v>
      </c>
      <c r="T96" s="56">
        <v>44091</v>
      </c>
      <c r="U96" s="7" t="s">
        <v>394</v>
      </c>
      <c r="V96" s="7" t="s">
        <v>1164</v>
      </c>
      <c r="W96" s="26" t="s">
        <v>541</v>
      </c>
      <c r="X96" s="26">
        <v>0</v>
      </c>
      <c r="Y96" s="26">
        <v>0</v>
      </c>
    </row>
    <row r="97" spans="1:25" s="3" customFormat="1" ht="12" customHeight="1" x14ac:dyDescent="0.2">
      <c r="A97" s="19" t="s">
        <v>1182</v>
      </c>
      <c r="B97" s="20" t="s">
        <v>917</v>
      </c>
      <c r="C97" s="21">
        <v>1</v>
      </c>
      <c r="D97" s="22">
        <v>2020</v>
      </c>
      <c r="E97" s="22" t="s">
        <v>744</v>
      </c>
      <c r="F97" s="23" t="s">
        <v>726</v>
      </c>
      <c r="G97" s="72">
        <v>43972</v>
      </c>
      <c r="H97" s="22" t="s">
        <v>897</v>
      </c>
      <c r="I97" s="22" t="s">
        <v>898</v>
      </c>
      <c r="J97" s="24" t="s">
        <v>899</v>
      </c>
      <c r="K97" s="7" t="s">
        <v>900</v>
      </c>
      <c r="L97" s="25" t="s">
        <v>305</v>
      </c>
      <c r="M97" s="26" t="s">
        <v>901</v>
      </c>
      <c r="N97" s="26">
        <v>1</v>
      </c>
      <c r="O97" s="7" t="s">
        <v>277</v>
      </c>
      <c r="P97" s="27" t="s">
        <v>745</v>
      </c>
      <c r="Q97" s="55" t="s">
        <v>738</v>
      </c>
      <c r="R97" s="56">
        <v>44013</v>
      </c>
      <c r="S97" s="56">
        <v>44104</v>
      </c>
      <c r="T97" s="56">
        <v>44105</v>
      </c>
      <c r="U97" s="7" t="s">
        <v>1144</v>
      </c>
      <c r="V97" s="7" t="s">
        <v>1175</v>
      </c>
      <c r="W97" s="26" t="s">
        <v>541</v>
      </c>
      <c r="X97" s="26">
        <v>0</v>
      </c>
      <c r="Y97" s="26">
        <v>0</v>
      </c>
    </row>
    <row r="98" spans="1:25" s="3" customFormat="1" ht="12" customHeight="1" x14ac:dyDescent="0.2">
      <c r="A98" s="19" t="s">
        <v>1182</v>
      </c>
      <c r="B98" s="20" t="s">
        <v>918</v>
      </c>
      <c r="C98" s="21">
        <v>1</v>
      </c>
      <c r="D98" s="22">
        <v>2020</v>
      </c>
      <c r="E98" s="22" t="s">
        <v>744</v>
      </c>
      <c r="F98" s="23" t="s">
        <v>726</v>
      </c>
      <c r="G98" s="72">
        <v>43972</v>
      </c>
      <c r="H98" s="22" t="s">
        <v>905</v>
      </c>
      <c r="I98" s="22" t="s">
        <v>898</v>
      </c>
      <c r="J98" s="24" t="s">
        <v>906</v>
      </c>
      <c r="K98" s="7" t="s">
        <v>907</v>
      </c>
      <c r="L98" s="25" t="s">
        <v>305</v>
      </c>
      <c r="M98" s="26" t="s">
        <v>908</v>
      </c>
      <c r="N98" s="26">
        <v>1</v>
      </c>
      <c r="O98" s="7" t="s">
        <v>277</v>
      </c>
      <c r="P98" s="27" t="s">
        <v>745</v>
      </c>
      <c r="Q98" s="55" t="s">
        <v>738</v>
      </c>
      <c r="R98" s="56">
        <v>44013</v>
      </c>
      <c r="S98" s="56">
        <v>44104</v>
      </c>
      <c r="T98" s="56">
        <v>44110</v>
      </c>
      <c r="U98" s="7" t="s">
        <v>1144</v>
      </c>
      <c r="V98" s="7" t="s">
        <v>1176</v>
      </c>
      <c r="W98" s="26" t="s">
        <v>541</v>
      </c>
      <c r="X98" s="26">
        <v>0</v>
      </c>
      <c r="Y98" s="26">
        <v>0</v>
      </c>
    </row>
    <row r="99" spans="1:25" s="3" customFormat="1" ht="12" customHeight="1" x14ac:dyDescent="0.2">
      <c r="A99" s="19" t="s">
        <v>1182</v>
      </c>
      <c r="B99" s="20" t="s">
        <v>1022</v>
      </c>
      <c r="C99" s="21">
        <v>1</v>
      </c>
      <c r="D99" s="22">
        <v>2020</v>
      </c>
      <c r="E99" s="22" t="s">
        <v>192</v>
      </c>
      <c r="F99" s="23" t="s">
        <v>726</v>
      </c>
      <c r="G99" s="72">
        <v>43972</v>
      </c>
      <c r="H99" s="22" t="s">
        <v>975</v>
      </c>
      <c r="I99" s="22" t="s">
        <v>976</v>
      </c>
      <c r="J99" s="24" t="s">
        <v>977</v>
      </c>
      <c r="K99" s="7" t="s">
        <v>978</v>
      </c>
      <c r="L99" s="25" t="s">
        <v>979</v>
      </c>
      <c r="M99" s="26" t="s">
        <v>980</v>
      </c>
      <c r="N99" s="26">
        <v>1</v>
      </c>
      <c r="O99" s="7" t="s">
        <v>317</v>
      </c>
      <c r="P99" s="27" t="s">
        <v>326</v>
      </c>
      <c r="Q99" s="55" t="s">
        <v>961</v>
      </c>
      <c r="R99" s="56">
        <v>44013</v>
      </c>
      <c r="S99" s="56">
        <v>44104</v>
      </c>
      <c r="T99" s="56">
        <v>44109</v>
      </c>
      <c r="U99" s="7" t="s">
        <v>395</v>
      </c>
      <c r="V99" s="7" t="s">
        <v>1179</v>
      </c>
      <c r="W99" s="26" t="s">
        <v>541</v>
      </c>
      <c r="X99" s="26">
        <v>0</v>
      </c>
      <c r="Y99" s="26">
        <v>0</v>
      </c>
    </row>
    <row r="100" spans="1:25" s="3" customFormat="1" ht="12" customHeight="1" x14ac:dyDescent="0.2">
      <c r="A100" s="19" t="s">
        <v>1182</v>
      </c>
      <c r="B100" s="20" t="s">
        <v>1029</v>
      </c>
      <c r="C100" s="21">
        <v>1</v>
      </c>
      <c r="D100" s="22">
        <v>2020</v>
      </c>
      <c r="E100" s="22" t="s">
        <v>192</v>
      </c>
      <c r="F100" s="23" t="s">
        <v>726</v>
      </c>
      <c r="G100" s="72">
        <v>43972</v>
      </c>
      <c r="H100" s="22" t="s">
        <v>1012</v>
      </c>
      <c r="I100" s="22" t="s">
        <v>971</v>
      </c>
      <c r="J100" s="24" t="s">
        <v>1013</v>
      </c>
      <c r="K100" s="7" t="s">
        <v>1014</v>
      </c>
      <c r="L100" s="25" t="s">
        <v>298</v>
      </c>
      <c r="M100" s="26" t="s">
        <v>1015</v>
      </c>
      <c r="N100" s="26">
        <v>1</v>
      </c>
      <c r="O100" s="7" t="s">
        <v>317</v>
      </c>
      <c r="P100" s="27" t="s">
        <v>326</v>
      </c>
      <c r="Q100" s="55" t="s">
        <v>961</v>
      </c>
      <c r="R100" s="56">
        <v>44013</v>
      </c>
      <c r="S100" s="56">
        <v>44104</v>
      </c>
      <c r="T100" s="56">
        <v>44109</v>
      </c>
      <c r="U100" s="7" t="s">
        <v>395</v>
      </c>
      <c r="V100" s="7" t="s">
        <v>1180</v>
      </c>
      <c r="W100" s="26" t="s">
        <v>541</v>
      </c>
      <c r="X100" s="26">
        <v>0</v>
      </c>
      <c r="Y100" s="26">
        <v>0</v>
      </c>
    </row>
    <row r="101" spans="1:25" s="3" customFormat="1" ht="12" customHeight="1" x14ac:dyDescent="0.2">
      <c r="A101" s="77" t="s">
        <v>1412</v>
      </c>
      <c r="B101" s="78" t="s">
        <v>37</v>
      </c>
      <c r="C101" s="79">
        <v>2</v>
      </c>
      <c r="D101" s="80">
        <v>2018</v>
      </c>
      <c r="E101" s="80" t="s">
        <v>104</v>
      </c>
      <c r="F101" s="81" t="s">
        <v>105</v>
      </c>
      <c r="G101" s="93">
        <v>43364</v>
      </c>
      <c r="H101" s="80" t="s">
        <v>106</v>
      </c>
      <c r="I101" s="80" t="s">
        <v>107</v>
      </c>
      <c r="J101" s="83" t="s">
        <v>108</v>
      </c>
      <c r="K101" s="84" t="s">
        <v>453</v>
      </c>
      <c r="L101" s="85" t="s">
        <v>305</v>
      </c>
      <c r="M101" s="86" t="s">
        <v>454</v>
      </c>
      <c r="N101" s="86">
        <v>0.9</v>
      </c>
      <c r="O101" s="84" t="s">
        <v>302</v>
      </c>
      <c r="P101" s="87" t="s">
        <v>303</v>
      </c>
      <c r="Q101" s="88" t="s">
        <v>1097</v>
      </c>
      <c r="R101" s="89">
        <v>43388</v>
      </c>
      <c r="S101" s="89">
        <v>43921</v>
      </c>
      <c r="T101" s="89">
        <v>44144</v>
      </c>
      <c r="U101" s="84" t="s">
        <v>1347</v>
      </c>
      <c r="V101" s="84" t="s">
        <v>1348</v>
      </c>
      <c r="W101" s="86" t="s">
        <v>541</v>
      </c>
      <c r="X101" s="86">
        <v>2</v>
      </c>
      <c r="Y101" s="86">
        <v>1</v>
      </c>
    </row>
    <row r="102" spans="1:25" s="3" customFormat="1" ht="12" customHeight="1" x14ac:dyDescent="0.2">
      <c r="A102" s="77" t="s">
        <v>1412</v>
      </c>
      <c r="B102" s="78" t="s">
        <v>423</v>
      </c>
      <c r="C102" s="79">
        <v>1</v>
      </c>
      <c r="D102" s="80">
        <v>2020</v>
      </c>
      <c r="E102" s="80" t="s">
        <v>176</v>
      </c>
      <c r="F102" s="81" t="s">
        <v>427</v>
      </c>
      <c r="G102" s="93">
        <v>43741</v>
      </c>
      <c r="H102" s="80" t="s">
        <v>498</v>
      </c>
      <c r="I102" s="80" t="s">
        <v>508</v>
      </c>
      <c r="J102" s="83" t="s">
        <v>512</v>
      </c>
      <c r="K102" s="84" t="s">
        <v>412</v>
      </c>
      <c r="L102" s="85" t="s">
        <v>305</v>
      </c>
      <c r="M102" s="86" t="s">
        <v>418</v>
      </c>
      <c r="N102" s="86">
        <v>1</v>
      </c>
      <c r="O102" s="84" t="s">
        <v>302</v>
      </c>
      <c r="P102" s="87" t="s">
        <v>303</v>
      </c>
      <c r="Q102" s="88" t="s">
        <v>1097</v>
      </c>
      <c r="R102" s="89">
        <v>43829</v>
      </c>
      <c r="S102" s="89">
        <v>43921</v>
      </c>
      <c r="T102" s="89">
        <v>44144</v>
      </c>
      <c r="U102" s="84" t="s">
        <v>1347</v>
      </c>
      <c r="V102" s="84" t="s">
        <v>1349</v>
      </c>
      <c r="W102" s="86" t="s">
        <v>541</v>
      </c>
      <c r="X102" s="86">
        <v>0</v>
      </c>
      <c r="Y102" s="86">
        <v>0</v>
      </c>
    </row>
    <row r="103" spans="1:25" s="3" customFormat="1" ht="12" customHeight="1" x14ac:dyDescent="0.2">
      <c r="A103" s="77" t="s">
        <v>1412</v>
      </c>
      <c r="B103" s="78" t="s">
        <v>424</v>
      </c>
      <c r="C103" s="79">
        <v>1</v>
      </c>
      <c r="D103" s="80">
        <v>2020</v>
      </c>
      <c r="E103" s="80" t="s">
        <v>176</v>
      </c>
      <c r="F103" s="81" t="s">
        <v>427</v>
      </c>
      <c r="G103" s="93">
        <v>43741</v>
      </c>
      <c r="H103" s="80" t="s">
        <v>499</v>
      </c>
      <c r="I103" s="80" t="s">
        <v>508</v>
      </c>
      <c r="J103" s="83" t="s">
        <v>512</v>
      </c>
      <c r="K103" s="84" t="s">
        <v>412</v>
      </c>
      <c r="L103" s="85" t="s">
        <v>305</v>
      </c>
      <c r="M103" s="86" t="s">
        <v>418</v>
      </c>
      <c r="N103" s="86">
        <v>1</v>
      </c>
      <c r="O103" s="84" t="s">
        <v>302</v>
      </c>
      <c r="P103" s="87" t="s">
        <v>303</v>
      </c>
      <c r="Q103" s="88" t="s">
        <v>1097</v>
      </c>
      <c r="R103" s="89">
        <v>43829</v>
      </c>
      <c r="S103" s="89">
        <v>43921</v>
      </c>
      <c r="T103" s="89">
        <v>44144</v>
      </c>
      <c r="U103" s="84" t="s">
        <v>1347</v>
      </c>
      <c r="V103" s="84" t="s">
        <v>1350</v>
      </c>
      <c r="W103" s="86" t="s">
        <v>541</v>
      </c>
      <c r="X103" s="86">
        <v>0</v>
      </c>
      <c r="Y103" s="86">
        <v>0</v>
      </c>
    </row>
    <row r="104" spans="1:25" s="3" customFormat="1" ht="12" customHeight="1" x14ac:dyDescent="0.2">
      <c r="A104" s="77" t="s">
        <v>1412</v>
      </c>
      <c r="B104" s="78" t="s">
        <v>706</v>
      </c>
      <c r="C104" s="79">
        <v>1</v>
      </c>
      <c r="D104" s="80">
        <v>2020</v>
      </c>
      <c r="E104" s="80" t="s">
        <v>894</v>
      </c>
      <c r="F104" s="81" t="s">
        <v>1083</v>
      </c>
      <c r="G104" s="93">
        <v>43948</v>
      </c>
      <c r="H104" s="80" t="s">
        <v>675</v>
      </c>
      <c r="I104" s="80" t="s">
        <v>676</v>
      </c>
      <c r="J104" s="83" t="s">
        <v>677</v>
      </c>
      <c r="K104" s="84" t="s">
        <v>678</v>
      </c>
      <c r="L104" s="85" t="s">
        <v>305</v>
      </c>
      <c r="M104" s="86" t="s">
        <v>679</v>
      </c>
      <c r="N104" s="86">
        <v>2</v>
      </c>
      <c r="O104" s="84" t="s">
        <v>709</v>
      </c>
      <c r="P104" s="87" t="s">
        <v>709</v>
      </c>
      <c r="Q104" s="88" t="s">
        <v>680</v>
      </c>
      <c r="R104" s="89">
        <v>43957</v>
      </c>
      <c r="S104" s="89">
        <v>44167</v>
      </c>
      <c r="T104" s="89">
        <v>44132</v>
      </c>
      <c r="U104" s="84" t="s">
        <v>394</v>
      </c>
      <c r="V104" s="84" t="s">
        <v>1309</v>
      </c>
      <c r="W104" s="86" t="s">
        <v>541</v>
      </c>
      <c r="X104" s="86">
        <v>0</v>
      </c>
      <c r="Y104" s="86">
        <v>0</v>
      </c>
    </row>
    <row r="105" spans="1:25" s="3" customFormat="1" ht="12" customHeight="1" x14ac:dyDescent="0.2">
      <c r="A105" s="77" t="s">
        <v>1412</v>
      </c>
      <c r="B105" s="78" t="s">
        <v>706</v>
      </c>
      <c r="C105" s="79">
        <v>2</v>
      </c>
      <c r="D105" s="80">
        <v>2020</v>
      </c>
      <c r="E105" s="80" t="s">
        <v>894</v>
      </c>
      <c r="F105" s="81" t="s">
        <v>1083</v>
      </c>
      <c r="G105" s="93">
        <v>43948</v>
      </c>
      <c r="H105" s="80" t="s">
        <v>675</v>
      </c>
      <c r="I105" s="80" t="s">
        <v>676</v>
      </c>
      <c r="J105" s="83" t="s">
        <v>677</v>
      </c>
      <c r="K105" s="84" t="s">
        <v>681</v>
      </c>
      <c r="L105" s="85" t="s">
        <v>305</v>
      </c>
      <c r="M105" s="86" t="s">
        <v>682</v>
      </c>
      <c r="N105" s="86">
        <v>2</v>
      </c>
      <c r="O105" s="84" t="s">
        <v>709</v>
      </c>
      <c r="P105" s="87" t="s">
        <v>709</v>
      </c>
      <c r="Q105" s="88" t="s">
        <v>680</v>
      </c>
      <c r="R105" s="89">
        <v>43990</v>
      </c>
      <c r="S105" s="89">
        <v>44169</v>
      </c>
      <c r="T105" s="89">
        <v>44132</v>
      </c>
      <c r="U105" s="84" t="s">
        <v>394</v>
      </c>
      <c r="V105" s="84" t="s">
        <v>1310</v>
      </c>
      <c r="W105" s="86" t="s">
        <v>541</v>
      </c>
      <c r="X105" s="86">
        <v>0</v>
      </c>
      <c r="Y105" s="86">
        <v>0</v>
      </c>
    </row>
    <row r="106" spans="1:25" s="3" customFormat="1" ht="12" customHeight="1" x14ac:dyDescent="0.2">
      <c r="A106" s="77" t="s">
        <v>1412</v>
      </c>
      <c r="B106" s="78" t="s">
        <v>706</v>
      </c>
      <c r="C106" s="79">
        <v>3</v>
      </c>
      <c r="D106" s="80">
        <v>2020</v>
      </c>
      <c r="E106" s="80" t="s">
        <v>894</v>
      </c>
      <c r="F106" s="81" t="s">
        <v>1083</v>
      </c>
      <c r="G106" s="93">
        <v>43948</v>
      </c>
      <c r="H106" s="80" t="s">
        <v>683</v>
      </c>
      <c r="I106" s="80" t="s">
        <v>684</v>
      </c>
      <c r="J106" s="83" t="s">
        <v>685</v>
      </c>
      <c r="K106" s="84" t="s">
        <v>686</v>
      </c>
      <c r="L106" s="85" t="s">
        <v>305</v>
      </c>
      <c r="M106" s="86" t="s">
        <v>687</v>
      </c>
      <c r="N106" s="86">
        <v>2</v>
      </c>
      <c r="O106" s="84" t="s">
        <v>709</v>
      </c>
      <c r="P106" s="87" t="s">
        <v>709</v>
      </c>
      <c r="Q106" s="88" t="s">
        <v>680</v>
      </c>
      <c r="R106" s="89">
        <v>43957</v>
      </c>
      <c r="S106" s="89">
        <v>44167</v>
      </c>
      <c r="T106" s="89">
        <v>44132</v>
      </c>
      <c r="U106" s="84" t="s">
        <v>394</v>
      </c>
      <c r="V106" s="84" t="s">
        <v>1311</v>
      </c>
      <c r="W106" s="86" t="s">
        <v>541</v>
      </c>
      <c r="X106" s="86">
        <v>0</v>
      </c>
      <c r="Y106" s="86">
        <v>0</v>
      </c>
    </row>
    <row r="107" spans="1:25" s="3" customFormat="1" ht="12" customHeight="1" x14ac:dyDescent="0.2">
      <c r="A107" s="77" t="s">
        <v>1412</v>
      </c>
      <c r="B107" s="78" t="s">
        <v>706</v>
      </c>
      <c r="C107" s="79">
        <v>4</v>
      </c>
      <c r="D107" s="80">
        <v>2020</v>
      </c>
      <c r="E107" s="80" t="s">
        <v>894</v>
      </c>
      <c r="F107" s="81" t="s">
        <v>1083</v>
      </c>
      <c r="G107" s="93">
        <v>43948</v>
      </c>
      <c r="H107" s="80" t="s">
        <v>683</v>
      </c>
      <c r="I107" s="80" t="s">
        <v>684</v>
      </c>
      <c r="J107" s="83" t="s">
        <v>685</v>
      </c>
      <c r="K107" s="84" t="s">
        <v>688</v>
      </c>
      <c r="L107" s="85" t="s">
        <v>305</v>
      </c>
      <c r="M107" s="86" t="s">
        <v>689</v>
      </c>
      <c r="N107" s="86">
        <v>2</v>
      </c>
      <c r="O107" s="84" t="s">
        <v>709</v>
      </c>
      <c r="P107" s="87" t="s">
        <v>709</v>
      </c>
      <c r="Q107" s="88" t="s">
        <v>680</v>
      </c>
      <c r="R107" s="89">
        <v>43990</v>
      </c>
      <c r="S107" s="89">
        <v>44169</v>
      </c>
      <c r="T107" s="89">
        <v>44132</v>
      </c>
      <c r="U107" s="84" t="s">
        <v>394</v>
      </c>
      <c r="V107" s="84" t="s">
        <v>1312</v>
      </c>
      <c r="W107" s="86" t="s">
        <v>541</v>
      </c>
      <c r="X107" s="86">
        <v>0</v>
      </c>
      <c r="Y107" s="86">
        <v>0</v>
      </c>
    </row>
    <row r="108" spans="1:25" s="3" customFormat="1" ht="12" customHeight="1" x14ac:dyDescent="0.2">
      <c r="A108" s="77" t="s">
        <v>1412</v>
      </c>
      <c r="B108" s="78" t="s">
        <v>708</v>
      </c>
      <c r="C108" s="79">
        <v>2</v>
      </c>
      <c r="D108" s="80">
        <v>2020</v>
      </c>
      <c r="E108" s="80" t="s">
        <v>705</v>
      </c>
      <c r="F108" s="81" t="s">
        <v>1083</v>
      </c>
      <c r="G108" s="93">
        <v>43948</v>
      </c>
      <c r="H108" s="80" t="s">
        <v>696</v>
      </c>
      <c r="I108" s="80" t="s">
        <v>697</v>
      </c>
      <c r="J108" s="83" t="s">
        <v>698</v>
      </c>
      <c r="K108" s="84" t="s">
        <v>702</v>
      </c>
      <c r="L108" s="85" t="s">
        <v>305</v>
      </c>
      <c r="M108" s="86" t="s">
        <v>703</v>
      </c>
      <c r="N108" s="86">
        <v>1</v>
      </c>
      <c r="O108" s="84" t="s">
        <v>711</v>
      </c>
      <c r="P108" s="87" t="s">
        <v>710</v>
      </c>
      <c r="Q108" s="88" t="s">
        <v>701</v>
      </c>
      <c r="R108" s="89">
        <v>43983</v>
      </c>
      <c r="S108" s="89">
        <v>44136</v>
      </c>
      <c r="T108" s="89">
        <v>44138</v>
      </c>
      <c r="U108" s="84" t="s">
        <v>394</v>
      </c>
      <c r="V108" s="84" t="s">
        <v>1313</v>
      </c>
      <c r="W108" s="86" t="s">
        <v>541</v>
      </c>
      <c r="X108" s="86">
        <v>0</v>
      </c>
      <c r="Y108" s="86">
        <v>0</v>
      </c>
    </row>
    <row r="109" spans="1:25" s="3" customFormat="1" ht="12" customHeight="1" x14ac:dyDescent="0.2">
      <c r="A109" s="77" t="s">
        <v>1412</v>
      </c>
      <c r="B109" s="78" t="s">
        <v>743</v>
      </c>
      <c r="C109" s="79">
        <v>3</v>
      </c>
      <c r="D109" s="80">
        <v>2020</v>
      </c>
      <c r="E109" s="80" t="s">
        <v>744</v>
      </c>
      <c r="F109" s="81" t="s">
        <v>1083</v>
      </c>
      <c r="G109" s="93">
        <v>43948</v>
      </c>
      <c r="H109" s="80" t="s">
        <v>733</v>
      </c>
      <c r="I109" s="80" t="s">
        <v>734</v>
      </c>
      <c r="J109" s="83" t="s">
        <v>735</v>
      </c>
      <c r="K109" s="84" t="s">
        <v>741</v>
      </c>
      <c r="L109" s="85" t="s">
        <v>305</v>
      </c>
      <c r="M109" s="86" t="s">
        <v>742</v>
      </c>
      <c r="N109" s="86">
        <v>2</v>
      </c>
      <c r="O109" s="84" t="s">
        <v>277</v>
      </c>
      <c r="P109" s="87" t="s">
        <v>745</v>
      </c>
      <c r="Q109" s="88" t="s">
        <v>738</v>
      </c>
      <c r="R109" s="89">
        <v>44013</v>
      </c>
      <c r="S109" s="89">
        <v>44211</v>
      </c>
      <c r="T109" s="89">
        <v>44139</v>
      </c>
      <c r="U109" s="84" t="s">
        <v>1144</v>
      </c>
      <c r="V109" s="84" t="s">
        <v>1321</v>
      </c>
      <c r="W109" s="86" t="s">
        <v>541</v>
      </c>
      <c r="X109" s="86">
        <v>0</v>
      </c>
      <c r="Y109" s="86">
        <v>0</v>
      </c>
    </row>
    <row r="110" spans="1:25" s="3" customFormat="1" ht="12" customHeight="1" x14ac:dyDescent="0.2">
      <c r="A110" s="77" t="s">
        <v>1412</v>
      </c>
      <c r="B110" s="78" t="s">
        <v>801</v>
      </c>
      <c r="C110" s="79">
        <v>2</v>
      </c>
      <c r="D110" s="80">
        <v>2020</v>
      </c>
      <c r="E110" s="80" t="s">
        <v>187</v>
      </c>
      <c r="F110" s="81" t="s">
        <v>726</v>
      </c>
      <c r="G110" s="93">
        <v>43972</v>
      </c>
      <c r="H110" s="80" t="s">
        <v>764</v>
      </c>
      <c r="I110" s="80" t="s">
        <v>218</v>
      </c>
      <c r="J110" s="83" t="s">
        <v>769</v>
      </c>
      <c r="K110" s="84" t="s">
        <v>770</v>
      </c>
      <c r="L110" s="85" t="s">
        <v>305</v>
      </c>
      <c r="M110" s="86" t="s">
        <v>771</v>
      </c>
      <c r="N110" s="86">
        <v>1</v>
      </c>
      <c r="O110" s="84" t="s">
        <v>808</v>
      </c>
      <c r="P110" s="87" t="s">
        <v>808</v>
      </c>
      <c r="Q110" s="88" t="s">
        <v>768</v>
      </c>
      <c r="R110" s="89">
        <v>44013</v>
      </c>
      <c r="S110" s="89">
        <v>44138</v>
      </c>
      <c r="T110" s="89">
        <v>44140</v>
      </c>
      <c r="U110" s="84" t="s">
        <v>394</v>
      </c>
      <c r="V110" s="84" t="s">
        <v>1320</v>
      </c>
      <c r="W110" s="86" t="s">
        <v>541</v>
      </c>
      <c r="X110" s="86">
        <v>0</v>
      </c>
      <c r="Y110" s="86">
        <v>0</v>
      </c>
    </row>
    <row r="111" spans="1:25" s="3" customFormat="1" ht="12" customHeight="1" x14ac:dyDescent="0.2">
      <c r="A111" s="77" t="s">
        <v>1412</v>
      </c>
      <c r="B111" s="78" t="s">
        <v>803</v>
      </c>
      <c r="C111" s="79">
        <v>1</v>
      </c>
      <c r="D111" s="80">
        <v>2020</v>
      </c>
      <c r="E111" s="80" t="s">
        <v>778</v>
      </c>
      <c r="F111" s="81" t="s">
        <v>726</v>
      </c>
      <c r="G111" s="93">
        <v>43964</v>
      </c>
      <c r="H111" s="80" t="s">
        <v>779</v>
      </c>
      <c r="I111" s="80" t="s">
        <v>73</v>
      </c>
      <c r="J111" s="83" t="s">
        <v>780</v>
      </c>
      <c r="K111" s="84" t="s">
        <v>781</v>
      </c>
      <c r="L111" s="85" t="s">
        <v>305</v>
      </c>
      <c r="M111" s="86" t="s">
        <v>782</v>
      </c>
      <c r="N111" s="86">
        <v>3</v>
      </c>
      <c r="O111" s="84" t="s">
        <v>783</v>
      </c>
      <c r="P111" s="87" t="s">
        <v>783</v>
      </c>
      <c r="Q111" s="88" t="s">
        <v>784</v>
      </c>
      <c r="R111" s="89">
        <v>44013</v>
      </c>
      <c r="S111" s="89">
        <v>44165</v>
      </c>
      <c r="T111" s="89">
        <v>44139</v>
      </c>
      <c r="U111" s="84" t="s">
        <v>394</v>
      </c>
      <c r="V111" s="84" t="s">
        <v>1314</v>
      </c>
      <c r="W111" s="86" t="s">
        <v>541</v>
      </c>
      <c r="X111" s="86">
        <v>0</v>
      </c>
      <c r="Y111" s="86">
        <v>0</v>
      </c>
    </row>
    <row r="112" spans="1:25" s="3" customFormat="1" ht="12" customHeight="1" x14ac:dyDescent="0.2">
      <c r="A112" s="77" t="s">
        <v>1412</v>
      </c>
      <c r="B112" s="78" t="s">
        <v>804</v>
      </c>
      <c r="C112" s="79">
        <v>1</v>
      </c>
      <c r="D112" s="80">
        <v>2020</v>
      </c>
      <c r="E112" s="80" t="s">
        <v>778</v>
      </c>
      <c r="F112" s="81" t="s">
        <v>726</v>
      </c>
      <c r="G112" s="93">
        <v>43964</v>
      </c>
      <c r="H112" s="80" t="s">
        <v>785</v>
      </c>
      <c r="I112" s="80" t="s">
        <v>73</v>
      </c>
      <c r="J112" s="83" t="s">
        <v>786</v>
      </c>
      <c r="K112" s="84" t="s">
        <v>787</v>
      </c>
      <c r="L112" s="85" t="s">
        <v>305</v>
      </c>
      <c r="M112" s="86" t="s">
        <v>788</v>
      </c>
      <c r="N112" s="86">
        <v>1</v>
      </c>
      <c r="O112" s="84" t="s">
        <v>783</v>
      </c>
      <c r="P112" s="87" t="s">
        <v>783</v>
      </c>
      <c r="Q112" s="88" t="s">
        <v>784</v>
      </c>
      <c r="R112" s="89">
        <v>44013</v>
      </c>
      <c r="S112" s="89">
        <v>44165</v>
      </c>
      <c r="T112" s="89">
        <v>44139</v>
      </c>
      <c r="U112" s="84" t="s">
        <v>394</v>
      </c>
      <c r="V112" s="84" t="s">
        <v>1315</v>
      </c>
      <c r="W112" s="86" t="s">
        <v>541</v>
      </c>
      <c r="X112" s="86">
        <v>0</v>
      </c>
      <c r="Y112" s="86">
        <v>0</v>
      </c>
    </row>
    <row r="113" spans="1:25" s="3" customFormat="1" ht="12" customHeight="1" x14ac:dyDescent="0.2">
      <c r="A113" s="77" t="s">
        <v>1412</v>
      </c>
      <c r="B113" s="78" t="s">
        <v>805</v>
      </c>
      <c r="C113" s="79">
        <v>1</v>
      </c>
      <c r="D113" s="80">
        <v>2020</v>
      </c>
      <c r="E113" s="80" t="s">
        <v>778</v>
      </c>
      <c r="F113" s="81" t="s">
        <v>726</v>
      </c>
      <c r="G113" s="93">
        <v>43964</v>
      </c>
      <c r="H113" s="80" t="s">
        <v>789</v>
      </c>
      <c r="I113" s="80" t="s">
        <v>101</v>
      </c>
      <c r="J113" s="83" t="s">
        <v>790</v>
      </c>
      <c r="K113" s="84" t="s">
        <v>791</v>
      </c>
      <c r="L113" s="85" t="s">
        <v>305</v>
      </c>
      <c r="M113" s="86" t="s">
        <v>792</v>
      </c>
      <c r="N113" s="86">
        <v>1</v>
      </c>
      <c r="O113" s="84" t="s">
        <v>783</v>
      </c>
      <c r="P113" s="87" t="s">
        <v>783</v>
      </c>
      <c r="Q113" s="88" t="s">
        <v>784</v>
      </c>
      <c r="R113" s="89">
        <v>44013</v>
      </c>
      <c r="S113" s="89">
        <v>44165</v>
      </c>
      <c r="T113" s="89">
        <v>44139</v>
      </c>
      <c r="U113" s="84" t="s">
        <v>394</v>
      </c>
      <c r="V113" s="84" t="s">
        <v>1316</v>
      </c>
      <c r="W113" s="86" t="s">
        <v>541</v>
      </c>
      <c r="X113" s="86">
        <v>0</v>
      </c>
      <c r="Y113" s="86">
        <v>0</v>
      </c>
    </row>
    <row r="114" spans="1:25" s="3" customFormat="1" ht="12" customHeight="1" x14ac:dyDescent="0.2">
      <c r="A114" s="77" t="s">
        <v>1412</v>
      </c>
      <c r="B114" s="78" t="s">
        <v>806</v>
      </c>
      <c r="C114" s="79">
        <v>1</v>
      </c>
      <c r="D114" s="80">
        <v>2020</v>
      </c>
      <c r="E114" s="80" t="s">
        <v>778</v>
      </c>
      <c r="F114" s="81" t="s">
        <v>726</v>
      </c>
      <c r="G114" s="93">
        <v>43964</v>
      </c>
      <c r="H114" s="80" t="s">
        <v>793</v>
      </c>
      <c r="I114" s="80" t="s">
        <v>101</v>
      </c>
      <c r="J114" s="83" t="s">
        <v>794</v>
      </c>
      <c r="K114" s="84" t="s">
        <v>795</v>
      </c>
      <c r="L114" s="85" t="s">
        <v>305</v>
      </c>
      <c r="M114" s="86" t="s">
        <v>310</v>
      </c>
      <c r="N114" s="86">
        <v>2</v>
      </c>
      <c r="O114" s="84" t="s">
        <v>783</v>
      </c>
      <c r="P114" s="87" t="s">
        <v>783</v>
      </c>
      <c r="Q114" s="88" t="s">
        <v>784</v>
      </c>
      <c r="R114" s="89">
        <v>44013</v>
      </c>
      <c r="S114" s="89">
        <v>44165</v>
      </c>
      <c r="T114" s="89">
        <v>44139</v>
      </c>
      <c r="U114" s="84" t="s">
        <v>394</v>
      </c>
      <c r="V114" s="84" t="s">
        <v>1317</v>
      </c>
      <c r="W114" s="86" t="s">
        <v>541</v>
      </c>
      <c r="X114" s="86">
        <v>0</v>
      </c>
      <c r="Y114" s="86">
        <v>0</v>
      </c>
    </row>
    <row r="115" spans="1:25" s="3" customFormat="1" ht="12" customHeight="1" x14ac:dyDescent="0.2">
      <c r="A115" s="77" t="s">
        <v>1412</v>
      </c>
      <c r="B115" s="78" t="s">
        <v>837</v>
      </c>
      <c r="C115" s="79">
        <v>1</v>
      </c>
      <c r="D115" s="80">
        <v>2020</v>
      </c>
      <c r="E115" s="80" t="s">
        <v>562</v>
      </c>
      <c r="F115" s="81" t="s">
        <v>835</v>
      </c>
      <c r="G115" s="93">
        <v>43979</v>
      </c>
      <c r="H115" s="80" t="s">
        <v>818</v>
      </c>
      <c r="I115" s="80" t="s">
        <v>819</v>
      </c>
      <c r="J115" s="83" t="s">
        <v>820</v>
      </c>
      <c r="K115" s="84" t="s">
        <v>821</v>
      </c>
      <c r="L115" s="85" t="s">
        <v>305</v>
      </c>
      <c r="M115" s="86" t="s">
        <v>822</v>
      </c>
      <c r="N115" s="86">
        <v>1</v>
      </c>
      <c r="O115" s="84" t="s">
        <v>293</v>
      </c>
      <c r="P115" s="87" t="s">
        <v>839</v>
      </c>
      <c r="Q115" s="88" t="s">
        <v>823</v>
      </c>
      <c r="R115" s="89">
        <v>43959</v>
      </c>
      <c r="S115" s="89">
        <v>44176</v>
      </c>
      <c r="T115" s="89">
        <v>44139</v>
      </c>
      <c r="U115" s="84" t="s">
        <v>390</v>
      </c>
      <c r="V115" s="84" t="s">
        <v>1279</v>
      </c>
      <c r="W115" s="86" t="s">
        <v>541</v>
      </c>
      <c r="X115" s="86">
        <v>0</v>
      </c>
      <c r="Y115" s="86">
        <v>0</v>
      </c>
    </row>
    <row r="116" spans="1:25" s="3" customFormat="1" ht="12" customHeight="1" x14ac:dyDescent="0.2">
      <c r="A116" s="77" t="s">
        <v>1412</v>
      </c>
      <c r="B116" s="78" t="s">
        <v>838</v>
      </c>
      <c r="C116" s="79">
        <v>1</v>
      </c>
      <c r="D116" s="80">
        <v>2020</v>
      </c>
      <c r="E116" s="80" t="s">
        <v>562</v>
      </c>
      <c r="F116" s="81" t="s">
        <v>835</v>
      </c>
      <c r="G116" s="93">
        <v>43979</v>
      </c>
      <c r="H116" s="80" t="s">
        <v>831</v>
      </c>
      <c r="I116" s="80" t="s">
        <v>810</v>
      </c>
      <c r="J116" s="83" t="s">
        <v>832</v>
      </c>
      <c r="K116" s="84" t="s">
        <v>833</v>
      </c>
      <c r="L116" s="85" t="s">
        <v>298</v>
      </c>
      <c r="M116" s="86" t="s">
        <v>834</v>
      </c>
      <c r="N116" s="86">
        <v>1</v>
      </c>
      <c r="O116" s="84" t="s">
        <v>293</v>
      </c>
      <c r="P116" s="87" t="s">
        <v>839</v>
      </c>
      <c r="Q116" s="88" t="s">
        <v>814</v>
      </c>
      <c r="R116" s="89">
        <v>43959</v>
      </c>
      <c r="S116" s="89">
        <v>44165</v>
      </c>
      <c r="T116" s="89">
        <v>44139</v>
      </c>
      <c r="U116" s="84" t="s">
        <v>390</v>
      </c>
      <c r="V116" s="84" t="s">
        <v>1280</v>
      </c>
      <c r="W116" s="86" t="s">
        <v>541</v>
      </c>
      <c r="X116" s="86">
        <v>0</v>
      </c>
      <c r="Y116" s="86">
        <v>0</v>
      </c>
    </row>
    <row r="117" spans="1:25" s="3" customFormat="1" ht="12" customHeight="1" x14ac:dyDescent="0.2">
      <c r="A117" s="77" t="s">
        <v>1412</v>
      </c>
      <c r="B117" s="78" t="s">
        <v>869</v>
      </c>
      <c r="C117" s="79">
        <v>1</v>
      </c>
      <c r="D117" s="80">
        <v>2020</v>
      </c>
      <c r="E117" s="80" t="s">
        <v>778</v>
      </c>
      <c r="F117" s="81" t="s">
        <v>1083</v>
      </c>
      <c r="G117" s="93">
        <v>43948</v>
      </c>
      <c r="H117" s="80" t="s">
        <v>860</v>
      </c>
      <c r="I117" s="80" t="s">
        <v>734</v>
      </c>
      <c r="J117" s="83" t="s">
        <v>861</v>
      </c>
      <c r="K117" s="84" t="s">
        <v>862</v>
      </c>
      <c r="L117" s="85" t="s">
        <v>305</v>
      </c>
      <c r="M117" s="86" t="s">
        <v>870</v>
      </c>
      <c r="N117" s="86" t="s">
        <v>863</v>
      </c>
      <c r="O117" s="84" t="s">
        <v>783</v>
      </c>
      <c r="P117" s="87" t="s">
        <v>783</v>
      </c>
      <c r="Q117" s="88" t="s">
        <v>784</v>
      </c>
      <c r="R117" s="89">
        <v>44027</v>
      </c>
      <c r="S117" s="89">
        <v>44165</v>
      </c>
      <c r="T117" s="89">
        <v>44139</v>
      </c>
      <c r="U117" s="84" t="s">
        <v>394</v>
      </c>
      <c r="V117" s="84" t="s">
        <v>1318</v>
      </c>
      <c r="W117" s="86" t="s">
        <v>541</v>
      </c>
      <c r="X117" s="86">
        <v>0</v>
      </c>
      <c r="Y117" s="86">
        <v>0</v>
      </c>
    </row>
    <row r="118" spans="1:25" s="3" customFormat="1" ht="12" customHeight="1" x14ac:dyDescent="0.2">
      <c r="A118" s="77" t="s">
        <v>1412</v>
      </c>
      <c r="B118" s="78" t="s">
        <v>869</v>
      </c>
      <c r="C118" s="79">
        <v>2</v>
      </c>
      <c r="D118" s="80">
        <v>2020</v>
      </c>
      <c r="E118" s="80" t="s">
        <v>778</v>
      </c>
      <c r="F118" s="81" t="s">
        <v>1083</v>
      </c>
      <c r="G118" s="93">
        <v>43948</v>
      </c>
      <c r="H118" s="80" t="s">
        <v>860</v>
      </c>
      <c r="I118" s="80" t="s">
        <v>734</v>
      </c>
      <c r="J118" s="83" t="s">
        <v>861</v>
      </c>
      <c r="K118" s="84" t="s">
        <v>864</v>
      </c>
      <c r="L118" s="85" t="s">
        <v>305</v>
      </c>
      <c r="M118" s="86" t="s">
        <v>865</v>
      </c>
      <c r="N118" s="86" t="s">
        <v>863</v>
      </c>
      <c r="O118" s="84" t="s">
        <v>783</v>
      </c>
      <c r="P118" s="87" t="s">
        <v>783</v>
      </c>
      <c r="Q118" s="88" t="s">
        <v>784</v>
      </c>
      <c r="R118" s="89">
        <v>44027</v>
      </c>
      <c r="S118" s="89">
        <v>44165</v>
      </c>
      <c r="T118" s="89">
        <v>44139</v>
      </c>
      <c r="U118" s="84" t="s">
        <v>394</v>
      </c>
      <c r="V118" s="84" t="s">
        <v>1319</v>
      </c>
      <c r="W118" s="86" t="s">
        <v>541</v>
      </c>
      <c r="X118" s="86">
        <v>0</v>
      </c>
      <c r="Y118" s="86">
        <v>0</v>
      </c>
    </row>
    <row r="119" spans="1:25" s="3" customFormat="1" ht="12" customHeight="1" x14ac:dyDescent="0.2">
      <c r="A119" s="77" t="s">
        <v>1412</v>
      </c>
      <c r="B119" s="78" t="s">
        <v>939</v>
      </c>
      <c r="C119" s="79">
        <v>1</v>
      </c>
      <c r="D119" s="80">
        <v>2020</v>
      </c>
      <c r="E119" s="80" t="s">
        <v>936</v>
      </c>
      <c r="F119" s="81" t="s">
        <v>726</v>
      </c>
      <c r="G119" s="93">
        <v>43972</v>
      </c>
      <c r="H119" s="80" t="s">
        <v>932</v>
      </c>
      <c r="I119" s="80" t="s">
        <v>928</v>
      </c>
      <c r="J119" s="83" t="s">
        <v>933</v>
      </c>
      <c r="K119" s="84" t="s">
        <v>934</v>
      </c>
      <c r="L119" s="85" t="s">
        <v>305</v>
      </c>
      <c r="M119" s="86" t="s">
        <v>935</v>
      </c>
      <c r="N119" s="86">
        <v>1</v>
      </c>
      <c r="O119" s="84" t="s">
        <v>302</v>
      </c>
      <c r="P119" s="87" t="s">
        <v>303</v>
      </c>
      <c r="Q119" s="88" t="s">
        <v>1097</v>
      </c>
      <c r="R119" s="89">
        <v>44014</v>
      </c>
      <c r="S119" s="89">
        <v>44104</v>
      </c>
      <c r="T119" s="89">
        <v>44144</v>
      </c>
      <c r="U119" s="84" t="s">
        <v>1347</v>
      </c>
      <c r="V119" s="84" t="s">
        <v>1351</v>
      </c>
      <c r="W119" s="86" t="s">
        <v>541</v>
      </c>
      <c r="X119" s="86">
        <v>0</v>
      </c>
      <c r="Y119" s="86">
        <v>0</v>
      </c>
    </row>
    <row r="120" spans="1:25" s="3" customFormat="1" ht="12" customHeight="1" x14ac:dyDescent="0.2">
      <c r="A120" s="77" t="s">
        <v>1412</v>
      </c>
      <c r="B120" s="78" t="s">
        <v>1023</v>
      </c>
      <c r="C120" s="79">
        <v>1</v>
      </c>
      <c r="D120" s="80">
        <v>2020</v>
      </c>
      <c r="E120" s="80" t="s">
        <v>192</v>
      </c>
      <c r="F120" s="81" t="s">
        <v>726</v>
      </c>
      <c r="G120" s="93">
        <v>43972</v>
      </c>
      <c r="H120" s="80" t="s">
        <v>981</v>
      </c>
      <c r="I120" s="80" t="s">
        <v>957</v>
      </c>
      <c r="J120" s="83" t="s">
        <v>982</v>
      </c>
      <c r="K120" s="84" t="s">
        <v>983</v>
      </c>
      <c r="L120" s="85" t="s">
        <v>298</v>
      </c>
      <c r="M120" s="86" t="s">
        <v>984</v>
      </c>
      <c r="N120" s="86">
        <v>1</v>
      </c>
      <c r="O120" s="84" t="s">
        <v>317</v>
      </c>
      <c r="P120" s="87" t="s">
        <v>326</v>
      </c>
      <c r="Q120" s="88" t="s">
        <v>961</v>
      </c>
      <c r="R120" s="89">
        <v>44013</v>
      </c>
      <c r="S120" s="89">
        <v>44134</v>
      </c>
      <c r="T120" s="89">
        <v>44140</v>
      </c>
      <c r="U120" s="84" t="s">
        <v>395</v>
      </c>
      <c r="V120" s="84" t="s">
        <v>1352</v>
      </c>
      <c r="W120" s="86" t="s">
        <v>541</v>
      </c>
      <c r="X120" s="86">
        <v>0</v>
      </c>
      <c r="Y120" s="86">
        <v>0</v>
      </c>
    </row>
    <row r="121" spans="1:25" s="3" customFormat="1" ht="12" customHeight="1" x14ac:dyDescent="0.2">
      <c r="A121" s="77" t="s">
        <v>1412</v>
      </c>
      <c r="B121" s="78" t="s">
        <v>1020</v>
      </c>
      <c r="C121" s="79">
        <v>1</v>
      </c>
      <c r="D121" s="80">
        <v>2020</v>
      </c>
      <c r="E121" s="80" t="s">
        <v>192</v>
      </c>
      <c r="F121" s="81" t="s">
        <v>726</v>
      </c>
      <c r="G121" s="93">
        <v>43972</v>
      </c>
      <c r="H121" s="80" t="s">
        <v>985</v>
      </c>
      <c r="I121" s="80" t="s">
        <v>957</v>
      </c>
      <c r="J121" s="83" t="s">
        <v>986</v>
      </c>
      <c r="K121" s="84" t="s">
        <v>987</v>
      </c>
      <c r="L121" s="85" t="s">
        <v>298</v>
      </c>
      <c r="M121" s="86" t="s">
        <v>984</v>
      </c>
      <c r="N121" s="86">
        <v>1</v>
      </c>
      <c r="O121" s="84" t="s">
        <v>317</v>
      </c>
      <c r="P121" s="87" t="s">
        <v>326</v>
      </c>
      <c r="Q121" s="88" t="s">
        <v>961</v>
      </c>
      <c r="R121" s="89">
        <v>44013</v>
      </c>
      <c r="S121" s="89">
        <v>44134</v>
      </c>
      <c r="T121" s="89">
        <v>44140</v>
      </c>
      <c r="U121" s="84" t="s">
        <v>395</v>
      </c>
      <c r="V121" s="84" t="s">
        <v>1352</v>
      </c>
      <c r="W121" s="86" t="s">
        <v>541</v>
      </c>
      <c r="X121" s="86">
        <v>0</v>
      </c>
      <c r="Y121" s="86">
        <v>0</v>
      </c>
    </row>
    <row r="122" spans="1:25" s="3" customFormat="1" ht="12" customHeight="1" x14ac:dyDescent="0.2">
      <c r="A122" s="77" t="s">
        <v>1412</v>
      </c>
      <c r="B122" s="78" t="s">
        <v>1024</v>
      </c>
      <c r="C122" s="79">
        <v>1</v>
      </c>
      <c r="D122" s="80">
        <v>2020</v>
      </c>
      <c r="E122" s="80" t="s">
        <v>192</v>
      </c>
      <c r="F122" s="81" t="s">
        <v>726</v>
      </c>
      <c r="G122" s="93">
        <v>43972</v>
      </c>
      <c r="H122" s="80" t="s">
        <v>988</v>
      </c>
      <c r="I122" s="80" t="s">
        <v>957</v>
      </c>
      <c r="J122" s="83" t="s">
        <v>1353</v>
      </c>
      <c r="K122" s="84" t="s">
        <v>989</v>
      </c>
      <c r="L122" s="85" t="s">
        <v>305</v>
      </c>
      <c r="M122" s="86" t="s">
        <v>990</v>
      </c>
      <c r="N122" s="86">
        <v>1</v>
      </c>
      <c r="O122" s="84" t="s">
        <v>317</v>
      </c>
      <c r="P122" s="87" t="s">
        <v>326</v>
      </c>
      <c r="Q122" s="88" t="s">
        <v>961</v>
      </c>
      <c r="R122" s="89">
        <v>44013</v>
      </c>
      <c r="S122" s="89">
        <v>44119</v>
      </c>
      <c r="T122" s="89">
        <v>44140</v>
      </c>
      <c r="U122" s="84" t="s">
        <v>395</v>
      </c>
      <c r="V122" s="84" t="s">
        <v>1354</v>
      </c>
      <c r="W122" s="86" t="s">
        <v>541</v>
      </c>
      <c r="X122" s="86">
        <v>0</v>
      </c>
      <c r="Y122" s="86">
        <v>0</v>
      </c>
    </row>
    <row r="123" spans="1:25" s="3" customFormat="1" ht="12" customHeight="1" x14ac:dyDescent="0.2">
      <c r="A123" s="77" t="s">
        <v>1412</v>
      </c>
      <c r="B123" s="78" t="s">
        <v>1025</v>
      </c>
      <c r="C123" s="79">
        <v>1</v>
      </c>
      <c r="D123" s="80">
        <v>2020</v>
      </c>
      <c r="E123" s="80" t="s">
        <v>192</v>
      </c>
      <c r="F123" s="81" t="s">
        <v>726</v>
      </c>
      <c r="G123" s="93">
        <v>43972</v>
      </c>
      <c r="H123" s="80" t="s">
        <v>991</v>
      </c>
      <c r="I123" s="80" t="s">
        <v>957</v>
      </c>
      <c r="J123" s="83" t="s">
        <v>992</v>
      </c>
      <c r="K123" s="84" t="s">
        <v>993</v>
      </c>
      <c r="L123" s="85" t="s">
        <v>305</v>
      </c>
      <c r="M123" s="86" t="s">
        <v>994</v>
      </c>
      <c r="N123" s="86">
        <v>1</v>
      </c>
      <c r="O123" s="84" t="s">
        <v>317</v>
      </c>
      <c r="P123" s="87" t="s">
        <v>326</v>
      </c>
      <c r="Q123" s="88" t="s">
        <v>961</v>
      </c>
      <c r="R123" s="89">
        <v>44013</v>
      </c>
      <c r="S123" s="89">
        <v>44119</v>
      </c>
      <c r="T123" s="89">
        <v>44140</v>
      </c>
      <c r="U123" s="84" t="s">
        <v>395</v>
      </c>
      <c r="V123" s="84" t="s">
        <v>1355</v>
      </c>
      <c r="W123" s="86" t="s">
        <v>541</v>
      </c>
      <c r="X123" s="86">
        <v>0</v>
      </c>
      <c r="Y123" s="86">
        <v>0</v>
      </c>
    </row>
    <row r="124" spans="1:25" s="3" customFormat="1" ht="12" customHeight="1" x14ac:dyDescent="0.2">
      <c r="A124" s="77" t="s">
        <v>1412</v>
      </c>
      <c r="B124" s="78" t="s">
        <v>1073</v>
      </c>
      <c r="C124" s="79">
        <v>1</v>
      </c>
      <c r="D124" s="80">
        <v>2020</v>
      </c>
      <c r="E124" s="80" t="s">
        <v>252</v>
      </c>
      <c r="F124" s="81" t="s">
        <v>1120</v>
      </c>
      <c r="G124" s="93">
        <v>44063</v>
      </c>
      <c r="H124" s="80" t="s">
        <v>1121</v>
      </c>
      <c r="I124" s="80" t="s">
        <v>1122</v>
      </c>
      <c r="J124" s="83" t="s">
        <v>1123</v>
      </c>
      <c r="K124" s="84" t="s">
        <v>1124</v>
      </c>
      <c r="L124" s="85" t="s">
        <v>305</v>
      </c>
      <c r="M124" s="86" t="s">
        <v>1125</v>
      </c>
      <c r="N124" s="86">
        <v>0.8</v>
      </c>
      <c r="O124" s="84" t="s">
        <v>379</v>
      </c>
      <c r="P124" s="87" t="s">
        <v>379</v>
      </c>
      <c r="Q124" s="88" t="s">
        <v>380</v>
      </c>
      <c r="R124" s="89">
        <v>44071</v>
      </c>
      <c r="S124" s="89">
        <v>44165</v>
      </c>
      <c r="T124" s="89">
        <v>44144</v>
      </c>
      <c r="U124" s="84" t="s">
        <v>394</v>
      </c>
      <c r="V124" s="84" t="s">
        <v>1322</v>
      </c>
      <c r="W124" s="86" t="s">
        <v>541</v>
      </c>
      <c r="X124" s="86">
        <v>0</v>
      </c>
      <c r="Y124" s="86">
        <v>0</v>
      </c>
    </row>
    <row r="125" spans="1:25" s="3" customFormat="1" ht="12" customHeight="1" x14ac:dyDescent="0.2">
      <c r="A125" s="77" t="s">
        <v>1412</v>
      </c>
      <c r="B125" s="78" t="s">
        <v>1073</v>
      </c>
      <c r="C125" s="79">
        <v>2</v>
      </c>
      <c r="D125" s="80">
        <v>2020</v>
      </c>
      <c r="E125" s="80" t="s">
        <v>252</v>
      </c>
      <c r="F125" s="81" t="s">
        <v>1120</v>
      </c>
      <c r="G125" s="93">
        <v>44063</v>
      </c>
      <c r="H125" s="80" t="s">
        <v>1121</v>
      </c>
      <c r="I125" s="80" t="s">
        <v>1122</v>
      </c>
      <c r="J125" s="83" t="s">
        <v>1123</v>
      </c>
      <c r="K125" s="84" t="s">
        <v>1139</v>
      </c>
      <c r="L125" s="85" t="s">
        <v>305</v>
      </c>
      <c r="M125" s="86" t="s">
        <v>1126</v>
      </c>
      <c r="N125" s="86">
        <v>17</v>
      </c>
      <c r="O125" s="84" t="s">
        <v>379</v>
      </c>
      <c r="P125" s="87" t="s">
        <v>379</v>
      </c>
      <c r="Q125" s="88" t="s">
        <v>380</v>
      </c>
      <c r="R125" s="89">
        <v>44070</v>
      </c>
      <c r="S125" s="89">
        <v>44165</v>
      </c>
      <c r="T125" s="89">
        <v>44144</v>
      </c>
      <c r="U125" s="84" t="s">
        <v>394</v>
      </c>
      <c r="V125" s="84" t="s">
        <v>1323</v>
      </c>
      <c r="W125" s="86" t="s">
        <v>541</v>
      </c>
      <c r="X125" s="86">
        <v>0</v>
      </c>
      <c r="Y125" s="86">
        <v>0</v>
      </c>
    </row>
    <row r="126" spans="1:25" s="3" customFormat="1" ht="12" customHeight="1" x14ac:dyDescent="0.2">
      <c r="A126" s="77" t="s">
        <v>1412</v>
      </c>
      <c r="B126" s="78" t="s">
        <v>1073</v>
      </c>
      <c r="C126" s="79">
        <v>3</v>
      </c>
      <c r="D126" s="80">
        <v>2020</v>
      </c>
      <c r="E126" s="80" t="s">
        <v>252</v>
      </c>
      <c r="F126" s="81" t="s">
        <v>1120</v>
      </c>
      <c r="G126" s="93">
        <v>44063</v>
      </c>
      <c r="H126" s="80" t="s">
        <v>1121</v>
      </c>
      <c r="I126" s="80" t="s">
        <v>1122</v>
      </c>
      <c r="J126" s="83" t="s">
        <v>1123</v>
      </c>
      <c r="K126" s="84" t="s">
        <v>1127</v>
      </c>
      <c r="L126" s="85" t="s">
        <v>305</v>
      </c>
      <c r="M126" s="86" t="s">
        <v>1128</v>
      </c>
      <c r="N126" s="86">
        <v>1</v>
      </c>
      <c r="O126" s="84" t="s">
        <v>379</v>
      </c>
      <c r="P126" s="87" t="s">
        <v>379</v>
      </c>
      <c r="Q126" s="88" t="s">
        <v>380</v>
      </c>
      <c r="R126" s="89">
        <v>43889</v>
      </c>
      <c r="S126" s="89">
        <v>44196</v>
      </c>
      <c r="T126" s="89">
        <v>44144</v>
      </c>
      <c r="U126" s="84" t="s">
        <v>394</v>
      </c>
      <c r="V126" s="84" t="s">
        <v>1324</v>
      </c>
      <c r="W126" s="86" t="s">
        <v>541</v>
      </c>
      <c r="X126" s="86">
        <v>0</v>
      </c>
      <c r="Y126" s="86">
        <v>0</v>
      </c>
    </row>
    <row r="127" spans="1:25" s="3" customFormat="1" ht="12" customHeight="1" x14ac:dyDescent="0.2">
      <c r="A127" s="77" t="s">
        <v>1412</v>
      </c>
      <c r="B127" s="78" t="s">
        <v>1307</v>
      </c>
      <c r="C127" s="79">
        <v>1</v>
      </c>
      <c r="D127" s="80">
        <v>2020</v>
      </c>
      <c r="E127" s="80" t="s">
        <v>1346</v>
      </c>
      <c r="F127" s="81" t="s">
        <v>1303</v>
      </c>
      <c r="G127" s="93">
        <v>44103</v>
      </c>
      <c r="H127" s="80" t="s">
        <v>1295</v>
      </c>
      <c r="I127" s="80" t="s">
        <v>1292</v>
      </c>
      <c r="J127" s="83" t="s">
        <v>1296</v>
      </c>
      <c r="K127" s="84" t="s">
        <v>1297</v>
      </c>
      <c r="L127" s="85" t="s">
        <v>305</v>
      </c>
      <c r="M127" s="86" t="s">
        <v>1298</v>
      </c>
      <c r="N127" s="86">
        <v>1</v>
      </c>
      <c r="O127" s="84" t="s">
        <v>709</v>
      </c>
      <c r="P127" s="87" t="s">
        <v>709</v>
      </c>
      <c r="Q127" s="88" t="s">
        <v>680</v>
      </c>
      <c r="R127" s="89">
        <v>44117</v>
      </c>
      <c r="S127" s="89">
        <v>44148</v>
      </c>
      <c r="T127" s="89">
        <v>44132</v>
      </c>
      <c r="U127" s="84" t="s">
        <v>394</v>
      </c>
      <c r="V127" s="84" t="s">
        <v>1299</v>
      </c>
      <c r="W127" s="86" t="s">
        <v>541</v>
      </c>
      <c r="X127" s="86">
        <v>0</v>
      </c>
      <c r="Y127" s="86">
        <v>0</v>
      </c>
    </row>
    <row r="128" spans="1:25" s="3" customFormat="1" ht="12" customHeight="1" x14ac:dyDescent="0.2">
      <c r="A128" s="77" t="s">
        <v>1412</v>
      </c>
      <c r="B128" s="78" t="s">
        <v>1411</v>
      </c>
      <c r="C128" s="79">
        <v>1</v>
      </c>
      <c r="D128" s="80">
        <v>2020</v>
      </c>
      <c r="E128" s="80" t="s">
        <v>1356</v>
      </c>
      <c r="F128" s="81" t="s">
        <v>1357</v>
      </c>
      <c r="G128" s="93">
        <v>44091</v>
      </c>
      <c r="H128" s="80" t="s">
        <v>1388</v>
      </c>
      <c r="I128" s="80" t="s">
        <v>1359</v>
      </c>
      <c r="J128" s="83" t="s">
        <v>1383</v>
      </c>
      <c r="K128" s="84" t="s">
        <v>1389</v>
      </c>
      <c r="L128" s="85" t="s">
        <v>305</v>
      </c>
      <c r="M128" s="86" t="s">
        <v>1390</v>
      </c>
      <c r="N128" s="86" t="s">
        <v>1391</v>
      </c>
      <c r="O128" s="84" t="s">
        <v>277</v>
      </c>
      <c r="P128" s="87" t="s">
        <v>1364</v>
      </c>
      <c r="Q128" s="88" t="s">
        <v>1371</v>
      </c>
      <c r="R128" s="89">
        <v>44105</v>
      </c>
      <c r="S128" s="89">
        <v>44135</v>
      </c>
      <c r="T128" s="89">
        <v>44140</v>
      </c>
      <c r="U128" s="84" t="s">
        <v>395</v>
      </c>
      <c r="V128" s="84" t="s">
        <v>1392</v>
      </c>
      <c r="W128" s="86" t="s">
        <v>541</v>
      </c>
      <c r="X128" s="86">
        <v>0</v>
      </c>
      <c r="Y128" s="86">
        <v>0</v>
      </c>
    </row>
    <row r="129" spans="1:25" s="3" customFormat="1" ht="12" customHeight="1" x14ac:dyDescent="0.2">
      <c r="A129" s="77" t="s">
        <v>1412</v>
      </c>
      <c r="B129" s="78" t="s">
        <v>1411</v>
      </c>
      <c r="C129" s="79">
        <v>2</v>
      </c>
      <c r="D129" s="80">
        <v>2020</v>
      </c>
      <c r="E129" s="80" t="s">
        <v>1356</v>
      </c>
      <c r="F129" s="81" t="s">
        <v>1357</v>
      </c>
      <c r="G129" s="93">
        <v>44091</v>
      </c>
      <c r="H129" s="80" t="s">
        <v>1393</v>
      </c>
      <c r="I129" s="80" t="s">
        <v>1359</v>
      </c>
      <c r="J129" s="83" t="s">
        <v>1394</v>
      </c>
      <c r="K129" s="84" t="s">
        <v>1395</v>
      </c>
      <c r="L129" s="85" t="s">
        <v>305</v>
      </c>
      <c r="M129" s="86" t="s">
        <v>1396</v>
      </c>
      <c r="N129" s="86" t="s">
        <v>1397</v>
      </c>
      <c r="O129" s="84" t="s">
        <v>277</v>
      </c>
      <c r="P129" s="87" t="s">
        <v>1364</v>
      </c>
      <c r="Q129" s="88" t="s">
        <v>1371</v>
      </c>
      <c r="R129" s="89">
        <v>44105</v>
      </c>
      <c r="S129" s="89">
        <v>44135</v>
      </c>
      <c r="T129" s="89">
        <v>44140</v>
      </c>
      <c r="U129" s="84" t="s">
        <v>395</v>
      </c>
      <c r="V129" s="84" t="s">
        <v>1398</v>
      </c>
      <c r="W129" s="86" t="s">
        <v>541</v>
      </c>
      <c r="X129" s="86">
        <v>0</v>
      </c>
      <c r="Y129" s="86">
        <v>0</v>
      </c>
    </row>
    <row r="130" spans="1:25" s="3" customFormat="1" ht="12" customHeight="1" x14ac:dyDescent="0.2">
      <c r="A130" s="77" t="s">
        <v>1412</v>
      </c>
      <c r="B130" s="78" t="s">
        <v>1411</v>
      </c>
      <c r="C130" s="79">
        <v>4</v>
      </c>
      <c r="D130" s="80">
        <v>2020</v>
      </c>
      <c r="E130" s="80" t="s">
        <v>1356</v>
      </c>
      <c r="F130" s="81" t="s">
        <v>1357</v>
      </c>
      <c r="G130" s="93">
        <v>44091</v>
      </c>
      <c r="H130" s="80" t="s">
        <v>1404</v>
      </c>
      <c r="I130" s="80" t="s">
        <v>1359</v>
      </c>
      <c r="J130" s="83" t="s">
        <v>1405</v>
      </c>
      <c r="K130" s="84" t="s">
        <v>1406</v>
      </c>
      <c r="L130" s="85" t="s">
        <v>305</v>
      </c>
      <c r="M130" s="86" t="s">
        <v>1402</v>
      </c>
      <c r="N130" s="86" t="s">
        <v>1407</v>
      </c>
      <c r="O130" s="84" t="s">
        <v>277</v>
      </c>
      <c r="P130" s="87" t="s">
        <v>1364</v>
      </c>
      <c r="Q130" s="88" t="s">
        <v>1371</v>
      </c>
      <c r="R130" s="89">
        <v>44105</v>
      </c>
      <c r="S130" s="89">
        <v>44135</v>
      </c>
      <c r="T130" s="89">
        <v>44140</v>
      </c>
      <c r="U130" s="84" t="s">
        <v>395</v>
      </c>
      <c r="V130" s="84" t="s">
        <v>1408</v>
      </c>
      <c r="W130" s="86" t="s">
        <v>541</v>
      </c>
      <c r="X130" s="86">
        <v>0</v>
      </c>
      <c r="Y130" s="86">
        <v>0</v>
      </c>
    </row>
    <row r="131" spans="1:25" s="3" customFormat="1" ht="12" customHeight="1" x14ac:dyDescent="0.2">
      <c r="A131" s="19" t="s">
        <v>1562</v>
      </c>
      <c r="B131" s="20" t="s">
        <v>49</v>
      </c>
      <c r="C131" s="21">
        <v>4</v>
      </c>
      <c r="D131" s="22">
        <v>2019</v>
      </c>
      <c r="E131" s="22" t="s">
        <v>192</v>
      </c>
      <c r="F131" s="23" t="s">
        <v>141</v>
      </c>
      <c r="G131" s="72">
        <v>43418</v>
      </c>
      <c r="H131" s="22" t="s">
        <v>163</v>
      </c>
      <c r="I131" s="22" t="s">
        <v>486</v>
      </c>
      <c r="J131" s="24" t="s">
        <v>164</v>
      </c>
      <c r="K131" s="7" t="s">
        <v>167</v>
      </c>
      <c r="L131" s="25" t="s">
        <v>298</v>
      </c>
      <c r="M131" s="26" t="s">
        <v>333</v>
      </c>
      <c r="N131" s="26">
        <v>1</v>
      </c>
      <c r="O131" s="7" t="s">
        <v>317</v>
      </c>
      <c r="P131" s="27" t="s">
        <v>326</v>
      </c>
      <c r="Q131" s="55" t="s">
        <v>401</v>
      </c>
      <c r="R131" s="56">
        <v>43488</v>
      </c>
      <c r="S131" s="56">
        <v>44165</v>
      </c>
      <c r="T131" s="56">
        <v>44169</v>
      </c>
      <c r="U131" s="7" t="s">
        <v>395</v>
      </c>
      <c r="V131" s="7" t="s">
        <v>1514</v>
      </c>
      <c r="W131" s="26" t="s">
        <v>541</v>
      </c>
      <c r="X131" s="26">
        <v>2</v>
      </c>
      <c r="Y131" s="26">
        <v>0</v>
      </c>
    </row>
    <row r="132" spans="1:25" s="3" customFormat="1" ht="12" customHeight="1" x14ac:dyDescent="0.2">
      <c r="A132" s="19" t="s">
        <v>1562</v>
      </c>
      <c r="B132" s="20" t="s">
        <v>416</v>
      </c>
      <c r="C132" s="21">
        <v>1</v>
      </c>
      <c r="D132" s="22">
        <v>2020</v>
      </c>
      <c r="E132" s="22" t="s">
        <v>176</v>
      </c>
      <c r="F132" s="23" t="s">
        <v>427</v>
      </c>
      <c r="G132" s="72">
        <v>43741</v>
      </c>
      <c r="H132" s="22" t="s">
        <v>497</v>
      </c>
      <c r="I132" s="22" t="s">
        <v>507</v>
      </c>
      <c r="J132" s="24" t="s">
        <v>511</v>
      </c>
      <c r="K132" s="7" t="s">
        <v>411</v>
      </c>
      <c r="L132" s="25" t="s">
        <v>305</v>
      </c>
      <c r="M132" s="26" t="s">
        <v>417</v>
      </c>
      <c r="N132" s="26">
        <v>1</v>
      </c>
      <c r="O132" s="7" t="s">
        <v>302</v>
      </c>
      <c r="P132" s="27" t="s">
        <v>303</v>
      </c>
      <c r="Q132" s="55" t="s">
        <v>1097</v>
      </c>
      <c r="R132" s="56">
        <v>43829</v>
      </c>
      <c r="S132" s="56">
        <v>44104</v>
      </c>
      <c r="T132" s="56">
        <v>44172</v>
      </c>
      <c r="U132" s="7" t="s">
        <v>1347</v>
      </c>
      <c r="V132" s="7" t="s">
        <v>1473</v>
      </c>
      <c r="W132" s="26" t="s">
        <v>541</v>
      </c>
      <c r="X132" s="26">
        <v>1</v>
      </c>
      <c r="Y132" s="26">
        <v>0</v>
      </c>
    </row>
    <row r="133" spans="1:25" s="3" customFormat="1" ht="12" customHeight="1" x14ac:dyDescent="0.2">
      <c r="A133" s="19" t="s">
        <v>1562</v>
      </c>
      <c r="B133" s="20" t="s">
        <v>478</v>
      </c>
      <c r="C133" s="21">
        <v>1</v>
      </c>
      <c r="D133" s="22">
        <v>2020</v>
      </c>
      <c r="E133" s="22" t="s">
        <v>176</v>
      </c>
      <c r="F133" s="23" t="s">
        <v>483</v>
      </c>
      <c r="G133" s="72">
        <v>43782</v>
      </c>
      <c r="H133" s="22" t="s">
        <v>502</v>
      </c>
      <c r="I133" s="22" t="s">
        <v>510</v>
      </c>
      <c r="J133" s="24" t="s">
        <v>515</v>
      </c>
      <c r="K133" s="7" t="s">
        <v>456</v>
      </c>
      <c r="L133" s="25" t="s">
        <v>305</v>
      </c>
      <c r="M133" s="26" t="s">
        <v>457</v>
      </c>
      <c r="N133" s="26" t="s">
        <v>458</v>
      </c>
      <c r="O133" s="7" t="s">
        <v>302</v>
      </c>
      <c r="P133" s="27" t="s">
        <v>459</v>
      </c>
      <c r="Q133" s="55" t="s">
        <v>1098</v>
      </c>
      <c r="R133" s="56">
        <v>43871</v>
      </c>
      <c r="S133" s="56">
        <v>44196</v>
      </c>
      <c r="T133" s="56">
        <v>44172</v>
      </c>
      <c r="U133" s="7" t="s">
        <v>1347</v>
      </c>
      <c r="V133" s="7" t="s">
        <v>1476</v>
      </c>
      <c r="W133" s="26" t="s">
        <v>541</v>
      </c>
      <c r="X133" s="26">
        <v>0</v>
      </c>
      <c r="Y133" s="26">
        <v>0</v>
      </c>
    </row>
    <row r="134" spans="1:25" s="3" customFormat="1" ht="12" customHeight="1" x14ac:dyDescent="0.2">
      <c r="A134" s="19" t="s">
        <v>1562</v>
      </c>
      <c r="B134" s="20" t="s">
        <v>480</v>
      </c>
      <c r="C134" s="21">
        <v>1</v>
      </c>
      <c r="D134" s="22">
        <v>2020</v>
      </c>
      <c r="E134" s="22" t="s">
        <v>176</v>
      </c>
      <c r="F134" s="23" t="s">
        <v>483</v>
      </c>
      <c r="G134" s="72">
        <v>43782</v>
      </c>
      <c r="H134" s="22" t="s">
        <v>505</v>
      </c>
      <c r="I134" s="22" t="s">
        <v>510</v>
      </c>
      <c r="J134" s="24" t="s">
        <v>517</v>
      </c>
      <c r="K134" s="7" t="s">
        <v>473</v>
      </c>
      <c r="L134" s="25" t="s">
        <v>305</v>
      </c>
      <c r="M134" s="26" t="s">
        <v>472</v>
      </c>
      <c r="N134" s="26">
        <v>6</v>
      </c>
      <c r="O134" s="7" t="s">
        <v>302</v>
      </c>
      <c r="P134" s="27" t="s">
        <v>459</v>
      </c>
      <c r="Q134" s="55" t="s">
        <v>1098</v>
      </c>
      <c r="R134" s="56">
        <v>43871</v>
      </c>
      <c r="S134" s="56">
        <v>44196</v>
      </c>
      <c r="T134" s="56">
        <v>44172</v>
      </c>
      <c r="U134" s="7" t="s">
        <v>1347</v>
      </c>
      <c r="V134" s="7" t="s">
        <v>1477</v>
      </c>
      <c r="W134" s="26" t="s">
        <v>541</v>
      </c>
      <c r="X134" s="26">
        <v>1</v>
      </c>
      <c r="Y134" s="26">
        <v>1</v>
      </c>
    </row>
    <row r="135" spans="1:25" s="3" customFormat="1" ht="12" customHeight="1" x14ac:dyDescent="0.2">
      <c r="A135" s="19" t="s">
        <v>1562</v>
      </c>
      <c r="B135" s="20" t="s">
        <v>798</v>
      </c>
      <c r="C135" s="21">
        <v>1</v>
      </c>
      <c r="D135" s="22">
        <v>2020</v>
      </c>
      <c r="E135" s="22" t="s">
        <v>70</v>
      </c>
      <c r="F135" s="23" t="s">
        <v>1085</v>
      </c>
      <c r="G135" s="72">
        <v>43962</v>
      </c>
      <c r="H135" s="22" t="s">
        <v>746</v>
      </c>
      <c r="I135" s="22" t="s">
        <v>747</v>
      </c>
      <c r="J135" s="24" t="s">
        <v>748</v>
      </c>
      <c r="K135" s="7" t="s">
        <v>1413</v>
      </c>
      <c r="L135" s="25" t="s">
        <v>305</v>
      </c>
      <c r="M135" s="26" t="s">
        <v>749</v>
      </c>
      <c r="N135" s="26">
        <v>2</v>
      </c>
      <c r="O135" s="7" t="s">
        <v>277</v>
      </c>
      <c r="P135" s="27" t="s">
        <v>278</v>
      </c>
      <c r="Q135" s="55" t="s">
        <v>750</v>
      </c>
      <c r="R135" s="56">
        <v>43969</v>
      </c>
      <c r="S135" s="56">
        <v>44165</v>
      </c>
      <c r="T135" s="56">
        <v>44174</v>
      </c>
      <c r="U135" s="7" t="s">
        <v>1144</v>
      </c>
      <c r="V135" s="7" t="s">
        <v>1501</v>
      </c>
      <c r="W135" s="26" t="s">
        <v>541</v>
      </c>
      <c r="X135" s="26">
        <v>0</v>
      </c>
      <c r="Y135" s="26">
        <v>0</v>
      </c>
    </row>
    <row r="136" spans="1:25" s="3" customFormat="1" ht="12" customHeight="1" x14ac:dyDescent="0.2">
      <c r="A136" s="19" t="s">
        <v>1562</v>
      </c>
      <c r="B136" s="20" t="s">
        <v>800</v>
      </c>
      <c r="C136" s="21">
        <v>1</v>
      </c>
      <c r="D136" s="22">
        <v>2020</v>
      </c>
      <c r="E136" s="22" t="s">
        <v>757</v>
      </c>
      <c r="F136" s="23" t="s">
        <v>726</v>
      </c>
      <c r="G136" s="72">
        <v>43964</v>
      </c>
      <c r="H136" s="22" t="s">
        <v>1464</v>
      </c>
      <c r="I136" s="22" t="s">
        <v>758</v>
      </c>
      <c r="J136" s="24" t="s">
        <v>759</v>
      </c>
      <c r="K136" s="7" t="s">
        <v>760</v>
      </c>
      <c r="L136" s="25" t="s">
        <v>305</v>
      </c>
      <c r="M136" s="26" t="s">
        <v>761</v>
      </c>
      <c r="N136" s="26">
        <v>3</v>
      </c>
      <c r="O136" s="7" t="s">
        <v>762</v>
      </c>
      <c r="P136" s="27" t="s">
        <v>762</v>
      </c>
      <c r="Q136" s="55" t="s">
        <v>763</v>
      </c>
      <c r="R136" s="56">
        <v>44013</v>
      </c>
      <c r="S136" s="56">
        <v>44165</v>
      </c>
      <c r="T136" s="56">
        <v>44165</v>
      </c>
      <c r="U136" s="7" t="s">
        <v>394</v>
      </c>
      <c r="V136" s="7" t="s">
        <v>1465</v>
      </c>
      <c r="W136" s="26" t="s">
        <v>541</v>
      </c>
      <c r="X136" s="26">
        <v>0</v>
      </c>
      <c r="Y136" s="26">
        <v>0</v>
      </c>
    </row>
    <row r="137" spans="1:25" s="3" customFormat="1" ht="12" customHeight="1" x14ac:dyDescent="0.2">
      <c r="A137" s="19" t="s">
        <v>1562</v>
      </c>
      <c r="B137" s="20" t="s">
        <v>866</v>
      </c>
      <c r="C137" s="21">
        <v>1</v>
      </c>
      <c r="D137" s="22">
        <v>2020</v>
      </c>
      <c r="E137" s="22" t="s">
        <v>70</v>
      </c>
      <c r="F137" s="23" t="s">
        <v>1083</v>
      </c>
      <c r="G137" s="72">
        <v>43948</v>
      </c>
      <c r="H137" s="22" t="s">
        <v>842</v>
      </c>
      <c r="I137" s="22" t="s">
        <v>734</v>
      </c>
      <c r="J137" s="24" t="s">
        <v>843</v>
      </c>
      <c r="K137" s="7" t="s">
        <v>844</v>
      </c>
      <c r="L137" s="25" t="s">
        <v>305</v>
      </c>
      <c r="M137" s="26" t="s">
        <v>845</v>
      </c>
      <c r="N137" s="26">
        <v>1</v>
      </c>
      <c r="O137" s="7" t="s">
        <v>277</v>
      </c>
      <c r="P137" s="27" t="s">
        <v>278</v>
      </c>
      <c r="Q137" s="55" t="s">
        <v>846</v>
      </c>
      <c r="R137" s="56">
        <v>44013</v>
      </c>
      <c r="S137" s="56">
        <v>44165</v>
      </c>
      <c r="T137" s="56">
        <v>44165</v>
      </c>
      <c r="U137" s="7" t="s">
        <v>1144</v>
      </c>
      <c r="V137" s="7" t="s">
        <v>1502</v>
      </c>
      <c r="W137" s="26" t="s">
        <v>541</v>
      </c>
      <c r="X137" s="26">
        <v>0</v>
      </c>
      <c r="Y137" s="26">
        <v>0</v>
      </c>
    </row>
    <row r="138" spans="1:25" s="3" customFormat="1" ht="12" customHeight="1" x14ac:dyDescent="0.2">
      <c r="A138" s="19" t="s">
        <v>1562</v>
      </c>
      <c r="B138" s="20" t="s">
        <v>866</v>
      </c>
      <c r="C138" s="21">
        <v>2</v>
      </c>
      <c r="D138" s="22">
        <v>2020</v>
      </c>
      <c r="E138" s="22" t="s">
        <v>70</v>
      </c>
      <c r="F138" s="23" t="s">
        <v>1083</v>
      </c>
      <c r="G138" s="72">
        <v>43948</v>
      </c>
      <c r="H138" s="22" t="s">
        <v>842</v>
      </c>
      <c r="I138" s="22" t="s">
        <v>734</v>
      </c>
      <c r="J138" s="24" t="s">
        <v>843</v>
      </c>
      <c r="K138" s="7" t="s">
        <v>847</v>
      </c>
      <c r="L138" s="25" t="s">
        <v>305</v>
      </c>
      <c r="M138" s="26" t="s">
        <v>848</v>
      </c>
      <c r="N138" s="26">
        <v>1</v>
      </c>
      <c r="O138" s="7" t="s">
        <v>277</v>
      </c>
      <c r="P138" s="27" t="s">
        <v>278</v>
      </c>
      <c r="Q138" s="55" t="s">
        <v>846</v>
      </c>
      <c r="R138" s="56">
        <v>44013</v>
      </c>
      <c r="S138" s="56">
        <v>44180</v>
      </c>
      <c r="T138" s="56">
        <v>44169</v>
      </c>
      <c r="U138" s="7" t="s">
        <v>1144</v>
      </c>
      <c r="V138" s="7" t="s">
        <v>1503</v>
      </c>
      <c r="W138" s="26" t="s">
        <v>541</v>
      </c>
      <c r="X138" s="26">
        <v>0</v>
      </c>
      <c r="Y138" s="26">
        <v>0</v>
      </c>
    </row>
    <row r="139" spans="1:25" s="3" customFormat="1" ht="12" customHeight="1" x14ac:dyDescent="0.2">
      <c r="A139" s="19" t="s">
        <v>1562</v>
      </c>
      <c r="B139" s="20" t="s">
        <v>867</v>
      </c>
      <c r="C139" s="21">
        <v>1</v>
      </c>
      <c r="D139" s="22">
        <v>2020</v>
      </c>
      <c r="E139" s="22" t="s">
        <v>778</v>
      </c>
      <c r="F139" s="23" t="s">
        <v>1083</v>
      </c>
      <c r="G139" s="72">
        <v>43948</v>
      </c>
      <c r="H139" s="22" t="s">
        <v>849</v>
      </c>
      <c r="I139" s="22" t="s">
        <v>734</v>
      </c>
      <c r="J139" s="24" t="s">
        <v>850</v>
      </c>
      <c r="K139" s="7" t="s">
        <v>851</v>
      </c>
      <c r="L139" s="25" t="s">
        <v>305</v>
      </c>
      <c r="M139" s="26" t="s">
        <v>852</v>
      </c>
      <c r="N139" s="26">
        <v>1</v>
      </c>
      <c r="O139" s="7" t="s">
        <v>783</v>
      </c>
      <c r="P139" s="27" t="s">
        <v>783</v>
      </c>
      <c r="Q139" s="55" t="s">
        <v>784</v>
      </c>
      <c r="R139" s="56">
        <v>44027</v>
      </c>
      <c r="S139" s="56">
        <v>44165</v>
      </c>
      <c r="T139" s="56">
        <v>44165</v>
      </c>
      <c r="U139" s="7" t="s">
        <v>394</v>
      </c>
      <c r="V139" s="7" t="s">
        <v>1466</v>
      </c>
      <c r="W139" s="26" t="s">
        <v>541</v>
      </c>
      <c r="X139" s="26">
        <v>0</v>
      </c>
      <c r="Y139" s="26">
        <v>0</v>
      </c>
    </row>
    <row r="140" spans="1:25" s="3" customFormat="1" ht="12" customHeight="1" x14ac:dyDescent="0.2">
      <c r="A140" s="19" t="s">
        <v>1562</v>
      </c>
      <c r="B140" s="20" t="s">
        <v>867</v>
      </c>
      <c r="C140" s="21">
        <v>2</v>
      </c>
      <c r="D140" s="22">
        <v>2020</v>
      </c>
      <c r="E140" s="22" t="s">
        <v>778</v>
      </c>
      <c r="F140" s="23" t="s">
        <v>1083</v>
      </c>
      <c r="G140" s="72">
        <v>43948</v>
      </c>
      <c r="H140" s="22" t="s">
        <v>849</v>
      </c>
      <c r="I140" s="22" t="s">
        <v>734</v>
      </c>
      <c r="J140" s="24" t="s">
        <v>850</v>
      </c>
      <c r="K140" s="7" t="s">
        <v>853</v>
      </c>
      <c r="L140" s="25" t="s">
        <v>305</v>
      </c>
      <c r="M140" s="26" t="s">
        <v>854</v>
      </c>
      <c r="N140" s="26">
        <v>1</v>
      </c>
      <c r="O140" s="7" t="s">
        <v>783</v>
      </c>
      <c r="P140" s="27" t="s">
        <v>783</v>
      </c>
      <c r="Q140" s="55" t="s">
        <v>784</v>
      </c>
      <c r="R140" s="56">
        <v>44027</v>
      </c>
      <c r="S140" s="56">
        <v>44165</v>
      </c>
      <c r="T140" s="56">
        <v>44165</v>
      </c>
      <c r="U140" s="7" t="s">
        <v>394</v>
      </c>
      <c r="V140" s="7" t="s">
        <v>1467</v>
      </c>
      <c r="W140" s="26" t="s">
        <v>541</v>
      </c>
      <c r="X140" s="26">
        <v>0</v>
      </c>
      <c r="Y140" s="26">
        <v>0</v>
      </c>
    </row>
    <row r="141" spans="1:25" s="3" customFormat="1" ht="12" customHeight="1" x14ac:dyDescent="0.2">
      <c r="A141" s="19" t="s">
        <v>1562</v>
      </c>
      <c r="B141" s="20" t="s">
        <v>868</v>
      </c>
      <c r="C141" s="21">
        <v>1</v>
      </c>
      <c r="D141" s="22">
        <v>2020</v>
      </c>
      <c r="E141" s="22" t="s">
        <v>882</v>
      </c>
      <c r="F141" s="23" t="s">
        <v>1083</v>
      </c>
      <c r="G141" s="72">
        <v>43948</v>
      </c>
      <c r="H141" s="22" t="s">
        <v>855</v>
      </c>
      <c r="I141" s="22" t="s">
        <v>734</v>
      </c>
      <c r="J141" s="24" t="s">
        <v>856</v>
      </c>
      <c r="K141" s="7" t="s">
        <v>857</v>
      </c>
      <c r="L141" s="25" t="s">
        <v>305</v>
      </c>
      <c r="M141" s="26" t="s">
        <v>755</v>
      </c>
      <c r="N141" s="26">
        <v>1</v>
      </c>
      <c r="O141" s="7" t="s">
        <v>277</v>
      </c>
      <c r="P141" s="27" t="s">
        <v>278</v>
      </c>
      <c r="Q141" s="55" t="s">
        <v>846</v>
      </c>
      <c r="R141" s="56">
        <v>44013</v>
      </c>
      <c r="S141" s="56">
        <v>44165</v>
      </c>
      <c r="T141" s="56">
        <v>44174</v>
      </c>
      <c r="U141" s="7" t="s">
        <v>1144</v>
      </c>
      <c r="V141" s="7" t="s">
        <v>1504</v>
      </c>
      <c r="W141" s="26" t="s">
        <v>541</v>
      </c>
      <c r="X141" s="26">
        <v>0</v>
      </c>
      <c r="Y141" s="26">
        <v>0</v>
      </c>
    </row>
    <row r="142" spans="1:25" s="3" customFormat="1" ht="12" customHeight="1" x14ac:dyDescent="0.2">
      <c r="A142" s="19" t="s">
        <v>1562</v>
      </c>
      <c r="B142" s="20" t="s">
        <v>868</v>
      </c>
      <c r="C142" s="21">
        <v>2</v>
      </c>
      <c r="D142" s="22">
        <v>2020</v>
      </c>
      <c r="E142" s="22" t="s">
        <v>882</v>
      </c>
      <c r="F142" s="23" t="s">
        <v>1083</v>
      </c>
      <c r="G142" s="72">
        <v>43948</v>
      </c>
      <c r="H142" s="22" t="s">
        <v>855</v>
      </c>
      <c r="I142" s="22" t="s">
        <v>734</v>
      </c>
      <c r="J142" s="24" t="s">
        <v>856</v>
      </c>
      <c r="K142" s="7" t="s">
        <v>858</v>
      </c>
      <c r="L142" s="25" t="s">
        <v>305</v>
      </c>
      <c r="M142" s="26" t="s">
        <v>859</v>
      </c>
      <c r="N142" s="26">
        <v>1</v>
      </c>
      <c r="O142" s="7" t="s">
        <v>277</v>
      </c>
      <c r="P142" s="27" t="s">
        <v>278</v>
      </c>
      <c r="Q142" s="55" t="s">
        <v>846</v>
      </c>
      <c r="R142" s="56">
        <v>44013</v>
      </c>
      <c r="S142" s="56">
        <v>44165</v>
      </c>
      <c r="T142" s="56">
        <v>44174</v>
      </c>
      <c r="U142" s="7" t="s">
        <v>1144</v>
      </c>
      <c r="V142" s="7" t="s">
        <v>1505</v>
      </c>
      <c r="W142" s="26" t="s">
        <v>541</v>
      </c>
      <c r="X142" s="26">
        <v>0</v>
      </c>
      <c r="Y142" s="26">
        <v>0</v>
      </c>
    </row>
    <row r="143" spans="1:25" s="3" customFormat="1" ht="12" customHeight="1" x14ac:dyDescent="0.2">
      <c r="A143" s="19" t="s">
        <v>1562</v>
      </c>
      <c r="B143" s="20" t="s">
        <v>881</v>
      </c>
      <c r="C143" s="21">
        <v>2</v>
      </c>
      <c r="D143" s="22">
        <v>2020</v>
      </c>
      <c r="E143" s="22" t="s">
        <v>70</v>
      </c>
      <c r="F143" s="23" t="s">
        <v>726</v>
      </c>
      <c r="G143" s="72">
        <v>43972</v>
      </c>
      <c r="H143" s="22" t="s">
        <v>876</v>
      </c>
      <c r="I143" s="22" t="s">
        <v>872</v>
      </c>
      <c r="J143" s="24" t="s">
        <v>877</v>
      </c>
      <c r="K143" s="7" t="s">
        <v>878</v>
      </c>
      <c r="L143" s="25" t="s">
        <v>305</v>
      </c>
      <c r="M143" s="26" t="s">
        <v>879</v>
      </c>
      <c r="N143" s="26" t="s">
        <v>879</v>
      </c>
      <c r="O143" s="7" t="s">
        <v>277</v>
      </c>
      <c r="P143" s="27" t="s">
        <v>278</v>
      </c>
      <c r="Q143" s="55"/>
      <c r="R143" s="56">
        <v>43983</v>
      </c>
      <c r="S143" s="56">
        <v>44155</v>
      </c>
      <c r="T143" s="56">
        <v>44165</v>
      </c>
      <c r="U143" s="7" t="s">
        <v>1144</v>
      </c>
      <c r="V143" s="7" t="s">
        <v>1506</v>
      </c>
      <c r="W143" s="26" t="s">
        <v>541</v>
      </c>
      <c r="X143" s="26">
        <v>0</v>
      </c>
      <c r="Y143" s="26">
        <v>0</v>
      </c>
    </row>
    <row r="144" spans="1:25" s="3" customFormat="1" ht="12" customHeight="1" x14ac:dyDescent="0.2">
      <c r="A144" s="19" t="s">
        <v>1562</v>
      </c>
      <c r="B144" s="20" t="s">
        <v>917</v>
      </c>
      <c r="C144" s="21">
        <v>2</v>
      </c>
      <c r="D144" s="22">
        <v>2020</v>
      </c>
      <c r="E144" s="22" t="s">
        <v>744</v>
      </c>
      <c r="F144" s="23" t="s">
        <v>726</v>
      </c>
      <c r="G144" s="72">
        <v>43972</v>
      </c>
      <c r="H144" s="22" t="s">
        <v>902</v>
      </c>
      <c r="I144" s="22" t="s">
        <v>898</v>
      </c>
      <c r="J144" s="24" t="s">
        <v>903</v>
      </c>
      <c r="K144" s="7" t="s">
        <v>904</v>
      </c>
      <c r="L144" s="25" t="s">
        <v>305</v>
      </c>
      <c r="M144" s="26" t="s">
        <v>551</v>
      </c>
      <c r="N144" s="26">
        <v>1</v>
      </c>
      <c r="O144" s="7" t="s">
        <v>277</v>
      </c>
      <c r="P144" s="27" t="s">
        <v>745</v>
      </c>
      <c r="Q144" s="55" t="s">
        <v>738</v>
      </c>
      <c r="R144" s="56">
        <v>44013</v>
      </c>
      <c r="S144" s="56">
        <v>44165</v>
      </c>
      <c r="T144" s="56">
        <v>44174</v>
      </c>
      <c r="U144" s="7" t="s">
        <v>1144</v>
      </c>
      <c r="V144" s="7" t="s">
        <v>1507</v>
      </c>
      <c r="W144" s="26" t="s">
        <v>541</v>
      </c>
      <c r="X144" s="26">
        <v>0</v>
      </c>
      <c r="Y144" s="26">
        <v>0</v>
      </c>
    </row>
    <row r="145" spans="1:25" s="3" customFormat="1" ht="12" customHeight="1" x14ac:dyDescent="0.2">
      <c r="A145" s="19" t="s">
        <v>1562</v>
      </c>
      <c r="B145" s="20" t="s">
        <v>918</v>
      </c>
      <c r="C145" s="21">
        <v>2</v>
      </c>
      <c r="D145" s="22">
        <v>2020</v>
      </c>
      <c r="E145" s="22" t="s">
        <v>744</v>
      </c>
      <c r="F145" s="23" t="s">
        <v>726</v>
      </c>
      <c r="G145" s="72">
        <v>43972</v>
      </c>
      <c r="H145" s="22" t="s">
        <v>905</v>
      </c>
      <c r="I145" s="22" t="s">
        <v>898</v>
      </c>
      <c r="J145" s="24" t="s">
        <v>906</v>
      </c>
      <c r="K145" s="7" t="s">
        <v>909</v>
      </c>
      <c r="L145" s="25" t="s">
        <v>305</v>
      </c>
      <c r="M145" s="26" t="s">
        <v>910</v>
      </c>
      <c r="N145" s="26">
        <v>1</v>
      </c>
      <c r="O145" s="7" t="s">
        <v>277</v>
      </c>
      <c r="P145" s="27" t="s">
        <v>745</v>
      </c>
      <c r="Q145" s="55" t="s">
        <v>738</v>
      </c>
      <c r="R145" s="56">
        <v>44013</v>
      </c>
      <c r="S145" s="56">
        <v>44150</v>
      </c>
      <c r="T145" s="56">
        <v>44174</v>
      </c>
      <c r="U145" s="7" t="s">
        <v>1144</v>
      </c>
      <c r="V145" s="7" t="s">
        <v>1508</v>
      </c>
      <c r="W145" s="26" t="s">
        <v>541</v>
      </c>
      <c r="X145" s="26">
        <v>1</v>
      </c>
      <c r="Y145" s="26">
        <v>0</v>
      </c>
    </row>
    <row r="146" spans="1:25" s="3" customFormat="1" ht="12" customHeight="1" x14ac:dyDescent="0.2">
      <c r="A146" s="19" t="s">
        <v>1562</v>
      </c>
      <c r="B146" s="20" t="s">
        <v>919</v>
      </c>
      <c r="C146" s="21">
        <v>1</v>
      </c>
      <c r="D146" s="22">
        <v>2020</v>
      </c>
      <c r="E146" s="22" t="s">
        <v>744</v>
      </c>
      <c r="F146" s="23" t="s">
        <v>726</v>
      </c>
      <c r="G146" s="72">
        <v>43972</v>
      </c>
      <c r="H146" s="22" t="s">
        <v>911</v>
      </c>
      <c r="I146" s="22" t="s">
        <v>912</v>
      </c>
      <c r="J146" s="24" t="s">
        <v>913</v>
      </c>
      <c r="K146" s="7" t="s">
        <v>914</v>
      </c>
      <c r="L146" s="25" t="s">
        <v>305</v>
      </c>
      <c r="M146" s="26" t="s">
        <v>551</v>
      </c>
      <c r="N146" s="26">
        <v>1</v>
      </c>
      <c r="O146" s="7" t="s">
        <v>277</v>
      </c>
      <c r="P146" s="27" t="s">
        <v>745</v>
      </c>
      <c r="Q146" s="55" t="s">
        <v>738</v>
      </c>
      <c r="R146" s="56">
        <v>44013</v>
      </c>
      <c r="S146" s="56">
        <v>44165</v>
      </c>
      <c r="T146" s="56">
        <v>44174</v>
      </c>
      <c r="U146" s="7" t="s">
        <v>1144</v>
      </c>
      <c r="V146" s="7" t="s">
        <v>1509</v>
      </c>
      <c r="W146" s="26" t="s">
        <v>541</v>
      </c>
      <c r="X146" s="26">
        <v>1</v>
      </c>
      <c r="Y146" s="26">
        <v>0</v>
      </c>
    </row>
    <row r="147" spans="1:25" s="3" customFormat="1" ht="12" customHeight="1" x14ac:dyDescent="0.2">
      <c r="A147" s="19" t="s">
        <v>1562</v>
      </c>
      <c r="B147" s="20" t="s">
        <v>919</v>
      </c>
      <c r="C147" s="21">
        <v>2</v>
      </c>
      <c r="D147" s="22">
        <v>2020</v>
      </c>
      <c r="E147" s="22" t="s">
        <v>744</v>
      </c>
      <c r="F147" s="23" t="s">
        <v>726</v>
      </c>
      <c r="G147" s="72">
        <v>43972</v>
      </c>
      <c r="H147" s="22" t="s">
        <v>911</v>
      </c>
      <c r="I147" s="22" t="s">
        <v>912</v>
      </c>
      <c r="J147" s="24" t="s">
        <v>913</v>
      </c>
      <c r="K147" s="7" t="s">
        <v>915</v>
      </c>
      <c r="L147" s="25" t="s">
        <v>305</v>
      </c>
      <c r="M147" s="26" t="s">
        <v>916</v>
      </c>
      <c r="N147" s="26">
        <v>1</v>
      </c>
      <c r="O147" s="7" t="s">
        <v>277</v>
      </c>
      <c r="P147" s="27" t="s">
        <v>745</v>
      </c>
      <c r="Q147" s="55" t="s">
        <v>738</v>
      </c>
      <c r="R147" s="56">
        <v>44013</v>
      </c>
      <c r="S147" s="56">
        <v>44165</v>
      </c>
      <c r="T147" s="56">
        <v>44174</v>
      </c>
      <c r="U147" s="7" t="s">
        <v>1144</v>
      </c>
      <c r="V147" s="7" t="s">
        <v>1510</v>
      </c>
      <c r="W147" s="26" t="s">
        <v>541</v>
      </c>
      <c r="X147" s="26">
        <v>1</v>
      </c>
      <c r="Y147" s="26">
        <v>0</v>
      </c>
    </row>
    <row r="148" spans="1:25" s="3" customFormat="1" ht="12" customHeight="1" x14ac:dyDescent="0.2">
      <c r="A148" s="19" t="s">
        <v>1562</v>
      </c>
      <c r="B148" s="20" t="s">
        <v>937</v>
      </c>
      <c r="C148" s="21">
        <v>2</v>
      </c>
      <c r="D148" s="22">
        <v>2020</v>
      </c>
      <c r="E148" s="22" t="s">
        <v>936</v>
      </c>
      <c r="F148" s="23" t="s">
        <v>726</v>
      </c>
      <c r="G148" s="72">
        <v>43972</v>
      </c>
      <c r="H148" s="22" t="s">
        <v>1478</v>
      </c>
      <c r="I148" s="22" t="s">
        <v>921</v>
      </c>
      <c r="J148" s="24" t="s">
        <v>922</v>
      </c>
      <c r="K148" s="7" t="s">
        <v>925</v>
      </c>
      <c r="L148" s="25" t="s">
        <v>305</v>
      </c>
      <c r="M148" s="26" t="s">
        <v>926</v>
      </c>
      <c r="N148" s="26">
        <v>1</v>
      </c>
      <c r="O148" s="7" t="s">
        <v>302</v>
      </c>
      <c r="P148" s="27" t="s">
        <v>303</v>
      </c>
      <c r="Q148" s="55" t="s">
        <v>1097</v>
      </c>
      <c r="R148" s="56">
        <v>44014</v>
      </c>
      <c r="S148" s="56">
        <v>44195</v>
      </c>
      <c r="T148" s="56">
        <v>44172</v>
      </c>
      <c r="U148" s="7" t="s">
        <v>1347</v>
      </c>
      <c r="V148" s="7" t="s">
        <v>1479</v>
      </c>
      <c r="W148" s="26" t="s">
        <v>541</v>
      </c>
      <c r="X148" s="26">
        <v>0</v>
      </c>
      <c r="Y148" s="26">
        <v>0</v>
      </c>
    </row>
    <row r="149" spans="1:25" s="3" customFormat="1" ht="12" customHeight="1" x14ac:dyDescent="0.2">
      <c r="A149" s="19" t="s">
        <v>1562</v>
      </c>
      <c r="B149" s="20" t="s">
        <v>953</v>
      </c>
      <c r="C149" s="21">
        <v>2</v>
      </c>
      <c r="D149" s="22">
        <v>2020</v>
      </c>
      <c r="E149" s="22" t="s">
        <v>936</v>
      </c>
      <c r="F149" s="23" t="s">
        <v>1083</v>
      </c>
      <c r="G149" s="72">
        <v>43948</v>
      </c>
      <c r="H149" s="22" t="s">
        <v>955</v>
      </c>
      <c r="I149" s="22" t="s">
        <v>946</v>
      </c>
      <c r="J149" s="24" t="s">
        <v>947</v>
      </c>
      <c r="K149" s="7" t="s">
        <v>950</v>
      </c>
      <c r="L149" s="25" t="s">
        <v>305</v>
      </c>
      <c r="M149" s="26" t="s">
        <v>951</v>
      </c>
      <c r="N149" s="26">
        <v>1</v>
      </c>
      <c r="O149" s="7" t="s">
        <v>302</v>
      </c>
      <c r="P149" s="27" t="s">
        <v>303</v>
      </c>
      <c r="Q149" s="55" t="s">
        <v>1097</v>
      </c>
      <c r="R149" s="56">
        <v>44014</v>
      </c>
      <c r="S149" s="56">
        <v>44196</v>
      </c>
      <c r="T149" s="56">
        <v>44172</v>
      </c>
      <c r="U149" s="7" t="s">
        <v>1347</v>
      </c>
      <c r="V149" s="7" t="s">
        <v>1481</v>
      </c>
      <c r="W149" s="26" t="s">
        <v>541</v>
      </c>
      <c r="X149" s="26">
        <v>0</v>
      </c>
      <c r="Y149" s="26">
        <v>0</v>
      </c>
    </row>
    <row r="150" spans="1:25" s="3" customFormat="1" ht="12" customHeight="1" x14ac:dyDescent="0.2">
      <c r="A150" s="19" t="s">
        <v>1562</v>
      </c>
      <c r="B150" s="20" t="s">
        <v>1016</v>
      </c>
      <c r="C150" s="21">
        <v>1</v>
      </c>
      <c r="D150" s="22">
        <v>2020</v>
      </c>
      <c r="E150" s="22" t="s">
        <v>192</v>
      </c>
      <c r="F150" s="23" t="s">
        <v>726</v>
      </c>
      <c r="G150" s="72">
        <v>43972</v>
      </c>
      <c r="H150" s="22" t="s">
        <v>956</v>
      </c>
      <c r="I150" s="22" t="s">
        <v>957</v>
      </c>
      <c r="J150" s="24" t="s">
        <v>958</v>
      </c>
      <c r="K150" s="7" t="s">
        <v>959</v>
      </c>
      <c r="L150" s="25" t="s">
        <v>305</v>
      </c>
      <c r="M150" s="26" t="s">
        <v>960</v>
      </c>
      <c r="N150" s="26">
        <v>1</v>
      </c>
      <c r="O150" s="7" t="s">
        <v>317</v>
      </c>
      <c r="P150" s="27" t="s">
        <v>326</v>
      </c>
      <c r="Q150" s="55" t="s">
        <v>961</v>
      </c>
      <c r="R150" s="56">
        <v>44013</v>
      </c>
      <c r="S150" s="56">
        <v>44377</v>
      </c>
      <c r="T150" s="56">
        <v>44169</v>
      </c>
      <c r="U150" s="7" t="s">
        <v>395</v>
      </c>
      <c r="V150" s="7" t="s">
        <v>1515</v>
      </c>
      <c r="W150" s="26" t="s">
        <v>541</v>
      </c>
      <c r="X150" s="26">
        <v>0</v>
      </c>
      <c r="Y150" s="26">
        <v>0</v>
      </c>
    </row>
    <row r="151" spans="1:25" s="3" customFormat="1" ht="12" customHeight="1" x14ac:dyDescent="0.2">
      <c r="A151" s="19" t="s">
        <v>1562</v>
      </c>
      <c r="B151" s="20" t="s">
        <v>1019</v>
      </c>
      <c r="C151" s="21">
        <v>1</v>
      </c>
      <c r="D151" s="22">
        <v>2020</v>
      </c>
      <c r="E151" s="22" t="s">
        <v>192</v>
      </c>
      <c r="F151" s="23" t="s">
        <v>726</v>
      </c>
      <c r="G151" s="72">
        <v>43972</v>
      </c>
      <c r="H151" s="22" t="s">
        <v>995</v>
      </c>
      <c r="I151" s="22" t="s">
        <v>957</v>
      </c>
      <c r="J151" s="24" t="s">
        <v>996</v>
      </c>
      <c r="K151" s="7" t="s">
        <v>997</v>
      </c>
      <c r="L151" s="25" t="s">
        <v>305</v>
      </c>
      <c r="M151" s="26" t="s">
        <v>998</v>
      </c>
      <c r="N151" s="26">
        <v>1</v>
      </c>
      <c r="O151" s="7" t="s">
        <v>317</v>
      </c>
      <c r="P151" s="27" t="s">
        <v>326</v>
      </c>
      <c r="Q151" s="55" t="s">
        <v>961</v>
      </c>
      <c r="R151" s="56">
        <v>44013</v>
      </c>
      <c r="S151" s="56">
        <v>44270</v>
      </c>
      <c r="T151" s="56">
        <v>44169</v>
      </c>
      <c r="U151" s="7" t="s">
        <v>395</v>
      </c>
      <c r="V151" s="7" t="s">
        <v>1566</v>
      </c>
      <c r="W151" s="26" t="s">
        <v>541</v>
      </c>
      <c r="X151" s="26">
        <v>0</v>
      </c>
      <c r="Y151" s="26">
        <v>0</v>
      </c>
    </row>
    <row r="152" spans="1:25" s="3" customFormat="1" ht="12" customHeight="1" x14ac:dyDescent="0.2">
      <c r="A152" s="19" t="s">
        <v>1562</v>
      </c>
      <c r="B152" s="20" t="s">
        <v>1028</v>
      </c>
      <c r="C152" s="21">
        <v>1</v>
      </c>
      <c r="D152" s="22">
        <v>2020</v>
      </c>
      <c r="E152" s="22" t="s">
        <v>192</v>
      </c>
      <c r="F152" s="23" t="s">
        <v>726</v>
      </c>
      <c r="G152" s="72">
        <v>43972</v>
      </c>
      <c r="H152" s="22" t="s">
        <v>1008</v>
      </c>
      <c r="I152" s="22" t="s">
        <v>957</v>
      </c>
      <c r="J152" s="24" t="s">
        <v>1009</v>
      </c>
      <c r="K152" s="7" t="s">
        <v>1010</v>
      </c>
      <c r="L152" s="25" t="s">
        <v>305</v>
      </c>
      <c r="M152" s="26" t="s">
        <v>1011</v>
      </c>
      <c r="N152" s="26">
        <v>1</v>
      </c>
      <c r="O152" s="7" t="s">
        <v>317</v>
      </c>
      <c r="P152" s="27" t="s">
        <v>326</v>
      </c>
      <c r="Q152" s="55" t="s">
        <v>961</v>
      </c>
      <c r="R152" s="56">
        <v>44013</v>
      </c>
      <c r="S152" s="56">
        <v>44150</v>
      </c>
      <c r="T152" s="56">
        <v>44169</v>
      </c>
      <c r="U152" s="7" t="s">
        <v>395</v>
      </c>
      <c r="V152" s="7" t="s">
        <v>1516</v>
      </c>
      <c r="W152" s="26" t="s">
        <v>541</v>
      </c>
      <c r="X152" s="26">
        <v>0</v>
      </c>
      <c r="Y152" s="26">
        <v>0</v>
      </c>
    </row>
    <row r="153" spans="1:25" s="3" customFormat="1" ht="12" customHeight="1" x14ac:dyDescent="0.2">
      <c r="A153" s="19" t="s">
        <v>1562</v>
      </c>
      <c r="B153" s="20" t="s">
        <v>1140</v>
      </c>
      <c r="C153" s="21">
        <v>1</v>
      </c>
      <c r="D153" s="22">
        <v>2020</v>
      </c>
      <c r="E153" s="22" t="s">
        <v>252</v>
      </c>
      <c r="F153" s="23" t="s">
        <v>1120</v>
      </c>
      <c r="G153" s="72">
        <v>44063</v>
      </c>
      <c r="H153" s="22" t="s">
        <v>1129</v>
      </c>
      <c r="I153" s="22" t="s">
        <v>1130</v>
      </c>
      <c r="J153" s="24" t="s">
        <v>1131</v>
      </c>
      <c r="K153" s="7" t="s">
        <v>1132</v>
      </c>
      <c r="L153" s="25" t="s">
        <v>305</v>
      </c>
      <c r="M153" s="26" t="s">
        <v>1133</v>
      </c>
      <c r="N153" s="26">
        <v>1</v>
      </c>
      <c r="O153" s="7" t="s">
        <v>379</v>
      </c>
      <c r="P153" s="27" t="s">
        <v>379</v>
      </c>
      <c r="Q153" s="55" t="s">
        <v>380</v>
      </c>
      <c r="R153" s="56">
        <v>43841</v>
      </c>
      <c r="S153" s="56">
        <v>44196</v>
      </c>
      <c r="T153" s="56">
        <v>44169</v>
      </c>
      <c r="U153" s="7" t="s">
        <v>394</v>
      </c>
      <c r="V153" s="7" t="s">
        <v>1468</v>
      </c>
      <c r="W153" s="26" t="s">
        <v>541</v>
      </c>
      <c r="X153" s="26">
        <v>0</v>
      </c>
      <c r="Y153" s="26">
        <v>0</v>
      </c>
    </row>
    <row r="154" spans="1:25" s="3" customFormat="1" ht="12" customHeight="1" x14ac:dyDescent="0.2">
      <c r="A154" s="19" t="s">
        <v>1562</v>
      </c>
      <c r="B154" s="20" t="s">
        <v>1156</v>
      </c>
      <c r="C154" s="21">
        <v>1</v>
      </c>
      <c r="D154" s="22">
        <v>2020</v>
      </c>
      <c r="E154" s="22" t="s">
        <v>725</v>
      </c>
      <c r="F154" s="23" t="s">
        <v>229</v>
      </c>
      <c r="G154" s="72">
        <v>44067</v>
      </c>
      <c r="H154" s="22" t="s">
        <v>1151</v>
      </c>
      <c r="I154" s="22" t="s">
        <v>101</v>
      </c>
      <c r="J154" s="24" t="s">
        <v>1152</v>
      </c>
      <c r="K154" s="7" t="s">
        <v>1158</v>
      </c>
      <c r="L154" s="25" t="s">
        <v>298</v>
      </c>
      <c r="M154" s="26" t="s">
        <v>1448</v>
      </c>
      <c r="N154" s="26">
        <v>1</v>
      </c>
      <c r="O154" s="7" t="s">
        <v>729</v>
      </c>
      <c r="P154" s="27" t="s">
        <v>729</v>
      </c>
      <c r="Q154" s="55" t="s">
        <v>717</v>
      </c>
      <c r="R154" s="56">
        <v>44075</v>
      </c>
      <c r="S154" s="56">
        <v>44134</v>
      </c>
      <c r="T154" s="56">
        <v>44146</v>
      </c>
      <c r="U154" s="7" t="s">
        <v>1108</v>
      </c>
      <c r="V154" s="7" t="s">
        <v>1447</v>
      </c>
      <c r="W154" s="26" t="s">
        <v>541</v>
      </c>
      <c r="X154" s="26">
        <v>0</v>
      </c>
      <c r="Y154" s="26">
        <v>0</v>
      </c>
    </row>
    <row r="155" spans="1:25" s="3" customFormat="1" ht="12" customHeight="1" x14ac:dyDescent="0.2">
      <c r="A155" s="19" t="s">
        <v>1562</v>
      </c>
      <c r="B155" s="20" t="s">
        <v>1250</v>
      </c>
      <c r="C155" s="21">
        <v>1</v>
      </c>
      <c r="D155" s="22">
        <v>2020</v>
      </c>
      <c r="E155" s="22" t="s">
        <v>176</v>
      </c>
      <c r="F155" s="23" t="s">
        <v>1260</v>
      </c>
      <c r="G155" s="72">
        <v>44098</v>
      </c>
      <c r="H155" s="22" t="s">
        <v>1190</v>
      </c>
      <c r="I155" s="22" t="s">
        <v>1191</v>
      </c>
      <c r="J155" s="24" t="s">
        <v>1192</v>
      </c>
      <c r="K155" s="7" t="s">
        <v>1193</v>
      </c>
      <c r="L155" s="25" t="s">
        <v>305</v>
      </c>
      <c r="M155" s="26" t="s">
        <v>1194</v>
      </c>
      <c r="N155" s="26">
        <v>1</v>
      </c>
      <c r="O155" s="7" t="s">
        <v>379</v>
      </c>
      <c r="P155" s="27" t="s">
        <v>379</v>
      </c>
      <c r="Q155" s="55" t="s">
        <v>1195</v>
      </c>
      <c r="R155" s="56">
        <v>44112</v>
      </c>
      <c r="S155" s="56">
        <v>44165</v>
      </c>
      <c r="T155" s="56">
        <v>44153</v>
      </c>
      <c r="U155" s="7" t="s">
        <v>394</v>
      </c>
      <c r="V155" s="7" t="s">
        <v>1463</v>
      </c>
      <c r="W155" s="26" t="s">
        <v>541</v>
      </c>
      <c r="X155" s="26">
        <v>0</v>
      </c>
      <c r="Y155" s="26">
        <v>0</v>
      </c>
    </row>
    <row r="156" spans="1:25" s="3" customFormat="1" ht="12" customHeight="1" x14ac:dyDescent="0.2">
      <c r="A156" s="19" t="s">
        <v>1562</v>
      </c>
      <c r="B156" s="20" t="s">
        <v>1250</v>
      </c>
      <c r="C156" s="21">
        <v>2</v>
      </c>
      <c r="D156" s="22">
        <v>2020</v>
      </c>
      <c r="E156" s="22" t="s">
        <v>176</v>
      </c>
      <c r="F156" s="23" t="s">
        <v>1260</v>
      </c>
      <c r="G156" s="72">
        <v>44098</v>
      </c>
      <c r="H156" s="22" t="s">
        <v>1190</v>
      </c>
      <c r="I156" s="22" t="s">
        <v>1191</v>
      </c>
      <c r="J156" s="24" t="s">
        <v>1196</v>
      </c>
      <c r="K156" s="7" t="s">
        <v>1197</v>
      </c>
      <c r="L156" s="25" t="s">
        <v>305</v>
      </c>
      <c r="M156" s="26" t="s">
        <v>1198</v>
      </c>
      <c r="N156" s="26">
        <v>1</v>
      </c>
      <c r="O156" s="7" t="s">
        <v>302</v>
      </c>
      <c r="P156" s="27" t="s">
        <v>303</v>
      </c>
      <c r="Q156" s="55" t="s">
        <v>1199</v>
      </c>
      <c r="R156" s="56">
        <v>44105</v>
      </c>
      <c r="S156" s="56">
        <v>44377</v>
      </c>
      <c r="T156" s="56">
        <v>44172</v>
      </c>
      <c r="U156" s="7" t="s">
        <v>1347</v>
      </c>
      <c r="V156" s="7" t="s">
        <v>1485</v>
      </c>
      <c r="W156" s="26" t="s">
        <v>541</v>
      </c>
      <c r="X156" s="26">
        <v>0</v>
      </c>
      <c r="Y156" s="26">
        <v>0</v>
      </c>
    </row>
    <row r="157" spans="1:25" s="3" customFormat="1" ht="12" customHeight="1" x14ac:dyDescent="0.2">
      <c r="A157" s="19" t="s">
        <v>1562</v>
      </c>
      <c r="B157" s="20" t="s">
        <v>1251</v>
      </c>
      <c r="C157" s="21">
        <v>1</v>
      </c>
      <c r="D157" s="22">
        <v>2020</v>
      </c>
      <c r="E157" s="22" t="s">
        <v>176</v>
      </c>
      <c r="F157" s="23" t="s">
        <v>1260</v>
      </c>
      <c r="G157" s="72">
        <v>44098</v>
      </c>
      <c r="H157" s="22" t="s">
        <v>1200</v>
      </c>
      <c r="I157" s="22" t="s">
        <v>1191</v>
      </c>
      <c r="J157" s="24" t="s">
        <v>1201</v>
      </c>
      <c r="K157" s="7" t="s">
        <v>1202</v>
      </c>
      <c r="L157" s="25" t="s">
        <v>305</v>
      </c>
      <c r="M157" s="26" t="s">
        <v>1198</v>
      </c>
      <c r="N157" s="26">
        <v>1</v>
      </c>
      <c r="O157" s="7" t="s">
        <v>302</v>
      </c>
      <c r="P157" s="27" t="s">
        <v>303</v>
      </c>
      <c r="Q157" s="55" t="s">
        <v>1199</v>
      </c>
      <c r="R157" s="56">
        <v>44105</v>
      </c>
      <c r="S157" s="56">
        <v>44377</v>
      </c>
      <c r="T157" s="56">
        <v>44172</v>
      </c>
      <c r="U157" s="7" t="s">
        <v>1347</v>
      </c>
      <c r="V157" s="7" t="s">
        <v>1486</v>
      </c>
      <c r="W157" s="26" t="s">
        <v>541</v>
      </c>
      <c r="X157" s="26">
        <v>0</v>
      </c>
      <c r="Y157" s="26">
        <v>0</v>
      </c>
    </row>
    <row r="158" spans="1:25" s="3" customFormat="1" ht="12" customHeight="1" x14ac:dyDescent="0.2">
      <c r="A158" s="19" t="s">
        <v>1562</v>
      </c>
      <c r="B158" s="20" t="s">
        <v>1252</v>
      </c>
      <c r="C158" s="21">
        <v>2</v>
      </c>
      <c r="D158" s="22">
        <v>2020</v>
      </c>
      <c r="E158" s="22" t="s">
        <v>176</v>
      </c>
      <c r="F158" s="23" t="s">
        <v>1260</v>
      </c>
      <c r="G158" s="72">
        <v>44098</v>
      </c>
      <c r="H158" s="22" t="s">
        <v>1203</v>
      </c>
      <c r="I158" s="22" t="s">
        <v>107</v>
      </c>
      <c r="J158" s="24" t="s">
        <v>1204</v>
      </c>
      <c r="K158" s="7" t="s">
        <v>1208</v>
      </c>
      <c r="L158" s="25" t="s">
        <v>305</v>
      </c>
      <c r="M158" s="26" t="s">
        <v>1209</v>
      </c>
      <c r="N158" s="26">
        <v>1</v>
      </c>
      <c r="O158" s="7" t="s">
        <v>302</v>
      </c>
      <c r="P158" s="27" t="s">
        <v>303</v>
      </c>
      <c r="Q158" s="55" t="s">
        <v>1207</v>
      </c>
      <c r="R158" s="56">
        <v>44105</v>
      </c>
      <c r="S158" s="56">
        <v>44377</v>
      </c>
      <c r="T158" s="56">
        <v>44172</v>
      </c>
      <c r="U158" s="7" t="s">
        <v>1347</v>
      </c>
      <c r="V158" s="7" t="s">
        <v>1487</v>
      </c>
      <c r="W158" s="26" t="s">
        <v>541</v>
      </c>
      <c r="X158" s="26">
        <v>0</v>
      </c>
      <c r="Y158" s="26">
        <v>0</v>
      </c>
    </row>
    <row r="159" spans="1:25" s="3" customFormat="1" ht="12" customHeight="1" x14ac:dyDescent="0.2">
      <c r="A159" s="19" t="s">
        <v>1562</v>
      </c>
      <c r="B159" s="20" t="s">
        <v>1277</v>
      </c>
      <c r="C159" s="21">
        <v>1</v>
      </c>
      <c r="D159" s="22">
        <v>2020</v>
      </c>
      <c r="E159" s="22" t="s">
        <v>1262</v>
      </c>
      <c r="F159" s="23" t="s">
        <v>1120</v>
      </c>
      <c r="G159" s="72">
        <v>44063</v>
      </c>
      <c r="H159" s="22" t="s">
        <v>1263</v>
      </c>
      <c r="I159" s="22" t="s">
        <v>1264</v>
      </c>
      <c r="J159" s="24" t="s">
        <v>1265</v>
      </c>
      <c r="K159" s="7" t="s">
        <v>1266</v>
      </c>
      <c r="L159" s="25" t="s">
        <v>305</v>
      </c>
      <c r="M159" s="26" t="s">
        <v>1267</v>
      </c>
      <c r="N159" s="26">
        <v>1</v>
      </c>
      <c r="O159" s="7" t="s">
        <v>277</v>
      </c>
      <c r="P159" s="27" t="s">
        <v>1268</v>
      </c>
      <c r="Q159" s="55" t="s">
        <v>1278</v>
      </c>
      <c r="R159" s="56">
        <v>44075</v>
      </c>
      <c r="S159" s="56">
        <v>44165</v>
      </c>
      <c r="T159" s="56">
        <v>44165</v>
      </c>
      <c r="U159" s="7" t="s">
        <v>1144</v>
      </c>
      <c r="V159" s="7" t="s">
        <v>1512</v>
      </c>
      <c r="W159" s="26" t="s">
        <v>541</v>
      </c>
      <c r="X159" s="26">
        <v>0</v>
      </c>
      <c r="Y159" s="26">
        <v>0</v>
      </c>
    </row>
    <row r="160" spans="1:25" s="3" customFormat="1" ht="12" customHeight="1" x14ac:dyDescent="0.2">
      <c r="A160" s="19" t="s">
        <v>1562</v>
      </c>
      <c r="B160" s="20" t="s">
        <v>1277</v>
      </c>
      <c r="C160" s="21">
        <v>2</v>
      </c>
      <c r="D160" s="22">
        <v>2020</v>
      </c>
      <c r="E160" s="22" t="s">
        <v>1269</v>
      </c>
      <c r="F160" s="23" t="s">
        <v>1120</v>
      </c>
      <c r="G160" s="72">
        <v>44063</v>
      </c>
      <c r="H160" s="22" t="s">
        <v>1263</v>
      </c>
      <c r="I160" s="22" t="s">
        <v>1264</v>
      </c>
      <c r="J160" s="24" t="s">
        <v>1265</v>
      </c>
      <c r="K160" s="7" t="s">
        <v>1270</v>
      </c>
      <c r="L160" s="25" t="s">
        <v>305</v>
      </c>
      <c r="M160" s="26" t="s">
        <v>1271</v>
      </c>
      <c r="N160" s="26">
        <v>1</v>
      </c>
      <c r="O160" s="7" t="s">
        <v>277</v>
      </c>
      <c r="P160" s="27" t="s">
        <v>745</v>
      </c>
      <c r="Q160" s="55" t="s">
        <v>1272</v>
      </c>
      <c r="R160" s="56">
        <v>44075</v>
      </c>
      <c r="S160" s="56">
        <v>44165</v>
      </c>
      <c r="T160" s="56">
        <v>44174</v>
      </c>
      <c r="U160" s="7" t="s">
        <v>1144</v>
      </c>
      <c r="V160" s="7" t="s">
        <v>1513</v>
      </c>
      <c r="W160" s="26" t="s">
        <v>541</v>
      </c>
      <c r="X160" s="26">
        <v>0</v>
      </c>
      <c r="Y160" s="26">
        <v>0</v>
      </c>
    </row>
    <row r="161" spans="1:25" s="3" customFormat="1" ht="12" customHeight="1" x14ac:dyDescent="0.2">
      <c r="A161" s="19" t="s">
        <v>1562</v>
      </c>
      <c r="B161" s="20" t="s">
        <v>1304</v>
      </c>
      <c r="C161" s="21">
        <v>1</v>
      </c>
      <c r="D161" s="22">
        <v>2020</v>
      </c>
      <c r="E161" s="22" t="s">
        <v>1346</v>
      </c>
      <c r="F161" s="23" t="s">
        <v>1303</v>
      </c>
      <c r="G161" s="72">
        <v>44103</v>
      </c>
      <c r="H161" s="22" t="s">
        <v>1281</v>
      </c>
      <c r="I161" s="22" t="s">
        <v>1282</v>
      </c>
      <c r="J161" s="24" t="s">
        <v>1283</v>
      </c>
      <c r="K161" s="7" t="s">
        <v>1284</v>
      </c>
      <c r="L161" s="25" t="s">
        <v>305</v>
      </c>
      <c r="M161" s="26" t="s">
        <v>1285</v>
      </c>
      <c r="N161" s="26">
        <v>2</v>
      </c>
      <c r="O161" s="7" t="s">
        <v>709</v>
      </c>
      <c r="P161" s="27" t="s">
        <v>709</v>
      </c>
      <c r="Q161" s="55" t="s">
        <v>680</v>
      </c>
      <c r="R161" s="56">
        <v>44117</v>
      </c>
      <c r="S161" s="56">
        <v>44211</v>
      </c>
      <c r="T161" s="56">
        <v>44153</v>
      </c>
      <c r="U161" s="7" t="s">
        <v>394</v>
      </c>
      <c r="V161" s="7" t="s">
        <v>1461</v>
      </c>
      <c r="W161" s="26" t="s">
        <v>541</v>
      </c>
      <c r="X161" s="26">
        <v>0</v>
      </c>
      <c r="Y161" s="26">
        <v>0</v>
      </c>
    </row>
    <row r="162" spans="1:25" s="3" customFormat="1" ht="12" customHeight="1" x14ac:dyDescent="0.2">
      <c r="A162" s="19" t="s">
        <v>1562</v>
      </c>
      <c r="B162" s="20" t="s">
        <v>1409</v>
      </c>
      <c r="C162" s="21">
        <v>4</v>
      </c>
      <c r="D162" s="22">
        <v>2020</v>
      </c>
      <c r="E162" s="22" t="s">
        <v>1356</v>
      </c>
      <c r="F162" s="23" t="s">
        <v>1357</v>
      </c>
      <c r="G162" s="72">
        <v>44091</v>
      </c>
      <c r="H162" s="22" t="s">
        <v>1377</v>
      </c>
      <c r="I162" s="22" t="s">
        <v>1359</v>
      </c>
      <c r="J162" s="24" t="s">
        <v>1378</v>
      </c>
      <c r="K162" s="7" t="s">
        <v>1379</v>
      </c>
      <c r="L162" s="25" t="s">
        <v>305</v>
      </c>
      <c r="M162" s="26" t="s">
        <v>1380</v>
      </c>
      <c r="N162" s="26" t="s">
        <v>1381</v>
      </c>
      <c r="O162" s="7" t="s">
        <v>277</v>
      </c>
      <c r="P162" s="27" t="s">
        <v>1364</v>
      </c>
      <c r="Q162" s="55" t="s">
        <v>1371</v>
      </c>
      <c r="R162" s="56">
        <v>44105</v>
      </c>
      <c r="S162" s="56">
        <v>44165</v>
      </c>
      <c r="T162" s="56">
        <v>44169</v>
      </c>
      <c r="U162" s="7" t="s">
        <v>395</v>
      </c>
      <c r="V162" s="7" t="s">
        <v>1517</v>
      </c>
      <c r="W162" s="26" t="s">
        <v>541</v>
      </c>
      <c r="X162" s="26">
        <v>0</v>
      </c>
      <c r="Y162" s="26">
        <v>0</v>
      </c>
    </row>
    <row r="163" spans="1:25" s="3" customFormat="1" ht="12" customHeight="1" x14ac:dyDescent="0.2">
      <c r="A163" s="19" t="s">
        <v>1562</v>
      </c>
      <c r="B163" s="20" t="s">
        <v>1411</v>
      </c>
      <c r="C163" s="21">
        <v>3</v>
      </c>
      <c r="D163" s="22">
        <v>2020</v>
      </c>
      <c r="E163" s="22" t="s">
        <v>1356</v>
      </c>
      <c r="F163" s="23" t="s">
        <v>1357</v>
      </c>
      <c r="G163" s="72">
        <v>44091</v>
      </c>
      <c r="H163" s="22" t="s">
        <v>1399</v>
      </c>
      <c r="I163" s="22" t="s">
        <v>1359</v>
      </c>
      <c r="J163" s="24" t="s">
        <v>1400</v>
      </c>
      <c r="K163" s="7" t="s">
        <v>1401</v>
      </c>
      <c r="L163" s="25" t="s">
        <v>305</v>
      </c>
      <c r="M163" s="26" t="s">
        <v>1402</v>
      </c>
      <c r="N163" s="26" t="s">
        <v>1403</v>
      </c>
      <c r="O163" s="7" t="s">
        <v>277</v>
      </c>
      <c r="P163" s="27" t="s">
        <v>1364</v>
      </c>
      <c r="Q163" s="55" t="s">
        <v>1371</v>
      </c>
      <c r="R163" s="56">
        <v>44105</v>
      </c>
      <c r="S163" s="56">
        <v>44165</v>
      </c>
      <c r="T163" s="56">
        <v>44169</v>
      </c>
      <c r="U163" s="7" t="s">
        <v>395</v>
      </c>
      <c r="V163" s="7" t="s">
        <v>1517</v>
      </c>
      <c r="W163" s="26" t="s">
        <v>541</v>
      </c>
      <c r="X163" s="26">
        <v>0</v>
      </c>
      <c r="Y163" s="26">
        <v>0</v>
      </c>
    </row>
    <row r="164" spans="1:25" s="3" customFormat="1" ht="12" customHeight="1" x14ac:dyDescent="0.2">
      <c r="A164" s="77" t="s">
        <v>1646</v>
      </c>
      <c r="B164" s="78" t="s">
        <v>29</v>
      </c>
      <c r="C164" s="79">
        <v>3</v>
      </c>
      <c r="D164" s="80">
        <v>2016</v>
      </c>
      <c r="E164" s="80" t="s">
        <v>70</v>
      </c>
      <c r="F164" s="81" t="s">
        <v>71</v>
      </c>
      <c r="G164" s="93">
        <v>42045</v>
      </c>
      <c r="H164" s="80" t="s">
        <v>72</v>
      </c>
      <c r="I164" s="80" t="s">
        <v>73</v>
      </c>
      <c r="J164" s="83" t="s">
        <v>74</v>
      </c>
      <c r="K164" s="84" t="s">
        <v>75</v>
      </c>
      <c r="L164" s="85" t="s">
        <v>305</v>
      </c>
      <c r="M164" s="86" t="s">
        <v>276</v>
      </c>
      <c r="N164" s="86" t="s">
        <v>276</v>
      </c>
      <c r="O164" s="84" t="s">
        <v>277</v>
      </c>
      <c r="P164" s="87" t="s">
        <v>278</v>
      </c>
      <c r="Q164" s="88" t="s">
        <v>279</v>
      </c>
      <c r="R164" s="89">
        <v>42614</v>
      </c>
      <c r="S164" s="89">
        <v>44180</v>
      </c>
      <c r="T164" s="89">
        <v>44200</v>
      </c>
      <c r="U164" s="84" t="s">
        <v>390</v>
      </c>
      <c r="V164" s="84" t="s">
        <v>1645</v>
      </c>
      <c r="W164" s="86" t="s">
        <v>541</v>
      </c>
      <c r="X164" s="86">
        <v>5</v>
      </c>
      <c r="Y164" s="86">
        <v>1</v>
      </c>
    </row>
    <row r="165" spans="1:25" s="3" customFormat="1" ht="12" customHeight="1" x14ac:dyDescent="0.2">
      <c r="A165" s="77" t="s">
        <v>1646</v>
      </c>
      <c r="B165" s="78" t="s">
        <v>32</v>
      </c>
      <c r="C165" s="79">
        <v>1</v>
      </c>
      <c r="D165" s="80">
        <v>2016</v>
      </c>
      <c r="E165" s="80" t="s">
        <v>70</v>
      </c>
      <c r="F165" s="81" t="s">
        <v>83</v>
      </c>
      <c r="G165" s="93">
        <v>42724</v>
      </c>
      <c r="H165" s="80" t="s">
        <v>84</v>
      </c>
      <c r="I165" s="80" t="s">
        <v>73</v>
      </c>
      <c r="J165" s="83" t="s">
        <v>85</v>
      </c>
      <c r="K165" s="84" t="s">
        <v>86</v>
      </c>
      <c r="L165" s="85" t="s">
        <v>305</v>
      </c>
      <c r="M165" s="86" t="s">
        <v>283</v>
      </c>
      <c r="N165" s="86" t="s">
        <v>284</v>
      </c>
      <c r="O165" s="84" t="s">
        <v>285</v>
      </c>
      <c r="P165" s="87" t="s">
        <v>286</v>
      </c>
      <c r="Q165" s="88" t="s">
        <v>287</v>
      </c>
      <c r="R165" s="89">
        <v>42781</v>
      </c>
      <c r="S165" s="89">
        <v>44195</v>
      </c>
      <c r="T165" s="89">
        <v>44203</v>
      </c>
      <c r="U165" s="84" t="s">
        <v>1144</v>
      </c>
      <c r="V165" s="84" t="s">
        <v>1592</v>
      </c>
      <c r="W165" s="86" t="s">
        <v>541</v>
      </c>
      <c r="X165" s="86">
        <v>5</v>
      </c>
      <c r="Y165" s="86">
        <v>0</v>
      </c>
    </row>
    <row r="166" spans="1:25" s="3" customFormat="1" ht="12" customHeight="1" x14ac:dyDescent="0.2">
      <c r="A166" s="77" t="s">
        <v>1646</v>
      </c>
      <c r="B166" s="78" t="s">
        <v>42</v>
      </c>
      <c r="C166" s="79">
        <v>1</v>
      </c>
      <c r="D166" s="80">
        <v>2018</v>
      </c>
      <c r="E166" s="80" t="s">
        <v>117</v>
      </c>
      <c r="F166" s="81" t="s">
        <v>428</v>
      </c>
      <c r="G166" s="93">
        <v>43418</v>
      </c>
      <c r="H166" s="80" t="s">
        <v>126</v>
      </c>
      <c r="I166" s="80" t="s">
        <v>127</v>
      </c>
      <c r="J166" s="83" t="s">
        <v>128</v>
      </c>
      <c r="K166" s="84" t="s">
        <v>129</v>
      </c>
      <c r="L166" s="85" t="s">
        <v>305</v>
      </c>
      <c r="M166" s="86" t="s">
        <v>315</v>
      </c>
      <c r="N166" s="86">
        <v>0.8</v>
      </c>
      <c r="O166" s="84" t="s">
        <v>302</v>
      </c>
      <c r="P166" s="87" t="s">
        <v>303</v>
      </c>
      <c r="Q166" s="88" t="s">
        <v>1097</v>
      </c>
      <c r="R166" s="89">
        <v>43466</v>
      </c>
      <c r="S166" s="89">
        <v>43921</v>
      </c>
      <c r="T166" s="89">
        <v>44204</v>
      </c>
      <c r="U166" s="84" t="s">
        <v>1347</v>
      </c>
      <c r="V166" s="84" t="s">
        <v>1605</v>
      </c>
      <c r="W166" s="86" t="s">
        <v>541</v>
      </c>
      <c r="X166" s="86">
        <v>2</v>
      </c>
      <c r="Y166" s="86">
        <v>0</v>
      </c>
    </row>
    <row r="167" spans="1:25" s="3" customFormat="1" ht="12" customHeight="1" x14ac:dyDescent="0.2">
      <c r="A167" s="77" t="s">
        <v>1646</v>
      </c>
      <c r="B167" s="78" t="s">
        <v>53</v>
      </c>
      <c r="C167" s="79">
        <v>5</v>
      </c>
      <c r="D167" s="80">
        <v>2019</v>
      </c>
      <c r="E167" s="80" t="s">
        <v>176</v>
      </c>
      <c r="F167" s="81" t="s">
        <v>177</v>
      </c>
      <c r="G167" s="93">
        <v>43528</v>
      </c>
      <c r="H167" s="80" t="s">
        <v>182</v>
      </c>
      <c r="I167" s="80" t="s">
        <v>185</v>
      </c>
      <c r="J167" s="83" t="s">
        <v>180</v>
      </c>
      <c r="K167" s="84" t="s">
        <v>186</v>
      </c>
      <c r="L167" s="85" t="s">
        <v>298</v>
      </c>
      <c r="M167" s="86" t="s">
        <v>339</v>
      </c>
      <c r="N167" s="86">
        <v>1</v>
      </c>
      <c r="O167" s="84" t="s">
        <v>302</v>
      </c>
      <c r="P167" s="87" t="s">
        <v>303</v>
      </c>
      <c r="Q167" s="88" t="s">
        <v>1097</v>
      </c>
      <c r="R167" s="89">
        <v>43585</v>
      </c>
      <c r="S167" s="89">
        <v>44196</v>
      </c>
      <c r="T167" s="89">
        <v>44204</v>
      </c>
      <c r="U167" s="84" t="s">
        <v>1347</v>
      </c>
      <c r="V167" s="84" t="s">
        <v>1606</v>
      </c>
      <c r="W167" s="86" t="s">
        <v>541</v>
      </c>
      <c r="X167" s="86">
        <v>1</v>
      </c>
      <c r="Y167" s="86">
        <v>0</v>
      </c>
    </row>
    <row r="168" spans="1:25" s="3" customFormat="1" ht="12" customHeight="1" x14ac:dyDescent="0.2">
      <c r="A168" s="77" t="s">
        <v>1646</v>
      </c>
      <c r="B168" s="78" t="s">
        <v>425</v>
      </c>
      <c r="C168" s="79">
        <v>1</v>
      </c>
      <c r="D168" s="80">
        <v>2020</v>
      </c>
      <c r="E168" s="80" t="s">
        <v>176</v>
      </c>
      <c r="F168" s="81" t="s">
        <v>427</v>
      </c>
      <c r="G168" s="93">
        <v>43741</v>
      </c>
      <c r="H168" s="80" t="s">
        <v>500</v>
      </c>
      <c r="I168" s="80" t="s">
        <v>508</v>
      </c>
      <c r="J168" s="83" t="s">
        <v>513</v>
      </c>
      <c r="K168" s="84" t="s">
        <v>413</v>
      </c>
      <c r="L168" s="85" t="s">
        <v>305</v>
      </c>
      <c r="M168" s="86" t="s">
        <v>419</v>
      </c>
      <c r="N168" s="86">
        <v>1</v>
      </c>
      <c r="O168" s="84" t="s">
        <v>302</v>
      </c>
      <c r="P168" s="87" t="s">
        <v>303</v>
      </c>
      <c r="Q168" s="88" t="s">
        <v>1097</v>
      </c>
      <c r="R168" s="89">
        <v>43829</v>
      </c>
      <c r="S168" s="89">
        <v>43921</v>
      </c>
      <c r="T168" s="89">
        <v>44204</v>
      </c>
      <c r="U168" s="84" t="s">
        <v>1347</v>
      </c>
      <c r="V168" s="84" t="s">
        <v>1607</v>
      </c>
      <c r="W168" s="86" t="s">
        <v>541</v>
      </c>
      <c r="X168" s="86">
        <v>0</v>
      </c>
      <c r="Y168" s="86">
        <v>0</v>
      </c>
    </row>
    <row r="169" spans="1:25" s="3" customFormat="1" ht="12" customHeight="1" x14ac:dyDescent="0.2">
      <c r="A169" s="77" t="s">
        <v>1646</v>
      </c>
      <c r="B169" s="78" t="s">
        <v>479</v>
      </c>
      <c r="C169" s="79">
        <v>2</v>
      </c>
      <c r="D169" s="80">
        <v>2020</v>
      </c>
      <c r="E169" s="80" t="s">
        <v>176</v>
      </c>
      <c r="F169" s="81" t="s">
        <v>483</v>
      </c>
      <c r="G169" s="93">
        <v>43782</v>
      </c>
      <c r="H169" s="80" t="s">
        <v>503</v>
      </c>
      <c r="I169" s="80" t="s">
        <v>510</v>
      </c>
      <c r="J169" s="83" t="s">
        <v>516</v>
      </c>
      <c r="K169" s="84" t="s">
        <v>467</v>
      </c>
      <c r="L169" s="85" t="s">
        <v>298</v>
      </c>
      <c r="M169" s="86" t="s">
        <v>468</v>
      </c>
      <c r="N169" s="86">
        <v>1</v>
      </c>
      <c r="O169" s="84" t="s">
        <v>302</v>
      </c>
      <c r="P169" s="87" t="s">
        <v>1500</v>
      </c>
      <c r="Q169" s="88" t="s">
        <v>1098</v>
      </c>
      <c r="R169" s="89">
        <v>43871</v>
      </c>
      <c r="S169" s="89">
        <v>44196</v>
      </c>
      <c r="T169" s="89">
        <v>44204</v>
      </c>
      <c r="U169" s="84" t="s">
        <v>1347</v>
      </c>
      <c r="V169" s="84" t="s">
        <v>1608</v>
      </c>
      <c r="W169" s="86" t="s">
        <v>541</v>
      </c>
      <c r="X169" s="86">
        <v>2</v>
      </c>
      <c r="Y169" s="86">
        <v>0</v>
      </c>
    </row>
    <row r="170" spans="1:25" s="3" customFormat="1" ht="12" customHeight="1" x14ac:dyDescent="0.2">
      <c r="A170" s="77" t="s">
        <v>1646</v>
      </c>
      <c r="B170" s="78" t="s">
        <v>481</v>
      </c>
      <c r="C170" s="79">
        <v>1</v>
      </c>
      <c r="D170" s="80">
        <v>2020</v>
      </c>
      <c r="E170" s="80" t="s">
        <v>176</v>
      </c>
      <c r="F170" s="81" t="s">
        <v>483</v>
      </c>
      <c r="G170" s="93">
        <v>43782</v>
      </c>
      <c r="H170" s="80" t="s">
        <v>504</v>
      </c>
      <c r="I170" s="80" t="s">
        <v>510</v>
      </c>
      <c r="J170" s="83" t="s">
        <v>519</v>
      </c>
      <c r="K170" s="84" t="s">
        <v>469</v>
      </c>
      <c r="L170" s="85" t="s">
        <v>305</v>
      </c>
      <c r="M170" s="86" t="s">
        <v>470</v>
      </c>
      <c r="N170" s="86">
        <v>1</v>
      </c>
      <c r="O170" s="84" t="s">
        <v>302</v>
      </c>
      <c r="P170" s="87" t="s">
        <v>1500</v>
      </c>
      <c r="Q170" s="88" t="s">
        <v>1098</v>
      </c>
      <c r="R170" s="89">
        <v>43871</v>
      </c>
      <c r="S170" s="89">
        <v>44196</v>
      </c>
      <c r="T170" s="89">
        <v>44204</v>
      </c>
      <c r="U170" s="84" t="s">
        <v>1347</v>
      </c>
      <c r="V170" s="84" t="s">
        <v>1609</v>
      </c>
      <c r="W170" s="86" t="s">
        <v>541</v>
      </c>
      <c r="X170" s="86">
        <v>2</v>
      </c>
      <c r="Y170" s="86">
        <v>0</v>
      </c>
    </row>
    <row r="171" spans="1:25" s="3" customFormat="1" ht="12" customHeight="1" x14ac:dyDescent="0.2">
      <c r="A171" s="77" t="s">
        <v>1646</v>
      </c>
      <c r="B171" s="78" t="s">
        <v>481</v>
      </c>
      <c r="C171" s="79">
        <v>2</v>
      </c>
      <c r="D171" s="80">
        <v>2020</v>
      </c>
      <c r="E171" s="80" t="s">
        <v>176</v>
      </c>
      <c r="F171" s="81" t="s">
        <v>483</v>
      </c>
      <c r="G171" s="93">
        <v>43782</v>
      </c>
      <c r="H171" s="80" t="s">
        <v>504</v>
      </c>
      <c r="I171" s="80" t="s">
        <v>510</v>
      </c>
      <c r="J171" s="83" t="s">
        <v>519</v>
      </c>
      <c r="K171" s="84" t="s">
        <v>471</v>
      </c>
      <c r="L171" s="85" t="s">
        <v>305</v>
      </c>
      <c r="M171" s="86" t="s">
        <v>472</v>
      </c>
      <c r="N171" s="86">
        <v>2</v>
      </c>
      <c r="O171" s="84" t="s">
        <v>302</v>
      </c>
      <c r="P171" s="87" t="s">
        <v>1500</v>
      </c>
      <c r="Q171" s="88" t="s">
        <v>1098</v>
      </c>
      <c r="R171" s="89">
        <v>43871</v>
      </c>
      <c r="S171" s="89">
        <v>44196</v>
      </c>
      <c r="T171" s="89">
        <v>44204</v>
      </c>
      <c r="U171" s="84" t="s">
        <v>1347</v>
      </c>
      <c r="V171" s="84" t="s">
        <v>1610</v>
      </c>
      <c r="W171" s="86" t="s">
        <v>541</v>
      </c>
      <c r="X171" s="86">
        <v>2</v>
      </c>
      <c r="Y171" s="86">
        <v>0</v>
      </c>
    </row>
    <row r="172" spans="1:25" s="3" customFormat="1" ht="12" customHeight="1" x14ac:dyDescent="0.2">
      <c r="A172" s="77" t="s">
        <v>1646</v>
      </c>
      <c r="B172" s="78" t="s">
        <v>482</v>
      </c>
      <c r="C172" s="79">
        <v>2</v>
      </c>
      <c r="D172" s="80">
        <v>2020</v>
      </c>
      <c r="E172" s="80" t="s">
        <v>176</v>
      </c>
      <c r="F172" s="81" t="s">
        <v>483</v>
      </c>
      <c r="G172" s="93">
        <v>43782</v>
      </c>
      <c r="H172" s="80" t="s">
        <v>506</v>
      </c>
      <c r="I172" s="80" t="s">
        <v>510</v>
      </c>
      <c r="J172" s="83" t="s">
        <v>518</v>
      </c>
      <c r="K172" s="84" t="s">
        <v>476</v>
      </c>
      <c r="L172" s="85" t="s">
        <v>305</v>
      </c>
      <c r="M172" s="86" t="s">
        <v>477</v>
      </c>
      <c r="N172" s="86">
        <v>4</v>
      </c>
      <c r="O172" s="84" t="s">
        <v>302</v>
      </c>
      <c r="P172" s="87" t="s">
        <v>1500</v>
      </c>
      <c r="Q172" s="88" t="s">
        <v>1098</v>
      </c>
      <c r="R172" s="89">
        <v>43871</v>
      </c>
      <c r="S172" s="89">
        <v>44196</v>
      </c>
      <c r="T172" s="89">
        <v>44204</v>
      </c>
      <c r="U172" s="84" t="s">
        <v>1347</v>
      </c>
      <c r="V172" s="84" t="s">
        <v>1611</v>
      </c>
      <c r="W172" s="86" t="s">
        <v>541</v>
      </c>
      <c r="X172" s="86">
        <v>0</v>
      </c>
      <c r="Y172" s="86">
        <v>0</v>
      </c>
    </row>
    <row r="173" spans="1:25" s="3" customFormat="1" ht="12" customHeight="1" x14ac:dyDescent="0.2">
      <c r="A173" s="77" t="s">
        <v>1646</v>
      </c>
      <c r="B173" s="78" t="s">
        <v>606</v>
      </c>
      <c r="C173" s="79">
        <v>1</v>
      </c>
      <c r="D173" s="80">
        <v>2020</v>
      </c>
      <c r="E173" s="80" t="s">
        <v>579</v>
      </c>
      <c r="F173" s="81" t="s">
        <v>597</v>
      </c>
      <c r="G173" s="93">
        <v>43921</v>
      </c>
      <c r="H173" s="80" t="s">
        <v>598</v>
      </c>
      <c r="I173" s="80" t="s">
        <v>599</v>
      </c>
      <c r="J173" s="83" t="s">
        <v>600</v>
      </c>
      <c r="K173" s="84" t="s">
        <v>601</v>
      </c>
      <c r="L173" s="85" t="s">
        <v>305</v>
      </c>
      <c r="M173" s="86" t="s">
        <v>602</v>
      </c>
      <c r="N173" s="86">
        <v>1</v>
      </c>
      <c r="O173" s="84" t="s">
        <v>607</v>
      </c>
      <c r="P173" s="87" t="s">
        <v>614</v>
      </c>
      <c r="Q173" s="88" t="s">
        <v>591</v>
      </c>
      <c r="R173" s="89">
        <v>43917</v>
      </c>
      <c r="S173" s="89">
        <v>44195</v>
      </c>
      <c r="T173" s="89">
        <v>44201</v>
      </c>
      <c r="U173" s="84" t="s">
        <v>1459</v>
      </c>
      <c r="V173" s="84" t="s">
        <v>1583</v>
      </c>
      <c r="W173" s="86" t="s">
        <v>541</v>
      </c>
      <c r="X173" s="86">
        <v>1</v>
      </c>
      <c r="Y173" s="86">
        <v>0</v>
      </c>
    </row>
    <row r="174" spans="1:25" s="3" customFormat="1" ht="12" customHeight="1" x14ac:dyDescent="0.2">
      <c r="A174" s="77" t="s">
        <v>1646</v>
      </c>
      <c r="B174" s="78" t="s">
        <v>657</v>
      </c>
      <c r="C174" s="79">
        <v>2</v>
      </c>
      <c r="D174" s="80">
        <v>2020</v>
      </c>
      <c r="E174" s="80" t="s">
        <v>656</v>
      </c>
      <c r="F174" s="81" t="s">
        <v>662</v>
      </c>
      <c r="G174" s="93">
        <v>43934</v>
      </c>
      <c r="H174" s="80" t="s">
        <v>625</v>
      </c>
      <c r="I174" s="80" t="s">
        <v>626</v>
      </c>
      <c r="J174" s="83" t="s">
        <v>627</v>
      </c>
      <c r="K174" s="84" t="s">
        <v>631</v>
      </c>
      <c r="L174" s="85" t="s">
        <v>305</v>
      </c>
      <c r="M174" s="86" t="s">
        <v>632</v>
      </c>
      <c r="N174" s="86">
        <v>1</v>
      </c>
      <c r="O174" s="84" t="s">
        <v>607</v>
      </c>
      <c r="P174" s="87" t="s">
        <v>663</v>
      </c>
      <c r="Q174" s="88" t="s">
        <v>630</v>
      </c>
      <c r="R174" s="89">
        <v>44180</v>
      </c>
      <c r="S174" s="89">
        <v>44196</v>
      </c>
      <c r="T174" s="89">
        <v>44179</v>
      </c>
      <c r="U174" s="84" t="s">
        <v>1459</v>
      </c>
      <c r="V174" s="84" t="s">
        <v>1575</v>
      </c>
      <c r="W174" s="86" t="s">
        <v>541</v>
      </c>
      <c r="X174" s="86">
        <v>0</v>
      </c>
      <c r="Y174" s="86">
        <v>0</v>
      </c>
    </row>
    <row r="175" spans="1:25" s="3" customFormat="1" ht="12" customHeight="1" x14ac:dyDescent="0.2">
      <c r="A175" s="77" t="s">
        <v>1646</v>
      </c>
      <c r="B175" s="78" t="s">
        <v>658</v>
      </c>
      <c r="C175" s="79">
        <v>2</v>
      </c>
      <c r="D175" s="80">
        <v>2020</v>
      </c>
      <c r="E175" s="80" t="s">
        <v>656</v>
      </c>
      <c r="F175" s="81" t="s">
        <v>662</v>
      </c>
      <c r="G175" s="93">
        <v>43934</v>
      </c>
      <c r="H175" s="80" t="s">
        <v>633</v>
      </c>
      <c r="I175" s="80" t="s">
        <v>626</v>
      </c>
      <c r="J175" s="83" t="s">
        <v>634</v>
      </c>
      <c r="K175" s="84" t="s">
        <v>638</v>
      </c>
      <c r="L175" s="85" t="s">
        <v>305</v>
      </c>
      <c r="M175" s="86" t="s">
        <v>639</v>
      </c>
      <c r="N175" s="86">
        <v>2</v>
      </c>
      <c r="O175" s="84" t="s">
        <v>607</v>
      </c>
      <c r="P175" s="87" t="s">
        <v>663</v>
      </c>
      <c r="Q175" s="88" t="s">
        <v>630</v>
      </c>
      <c r="R175" s="89">
        <v>44104</v>
      </c>
      <c r="S175" s="89">
        <v>44196</v>
      </c>
      <c r="T175" s="89">
        <v>44181</v>
      </c>
      <c r="U175" s="84" t="s">
        <v>1459</v>
      </c>
      <c r="V175" s="84" t="s">
        <v>1576</v>
      </c>
      <c r="W175" s="86" t="s">
        <v>541</v>
      </c>
      <c r="X175" s="86">
        <v>0</v>
      </c>
      <c r="Y175" s="86">
        <v>0</v>
      </c>
    </row>
    <row r="176" spans="1:25" s="3" customFormat="1" ht="12" customHeight="1" x14ac:dyDescent="0.2">
      <c r="A176" s="77" t="s">
        <v>1646</v>
      </c>
      <c r="B176" s="78" t="s">
        <v>660</v>
      </c>
      <c r="C176" s="79">
        <v>2</v>
      </c>
      <c r="D176" s="80">
        <v>2020</v>
      </c>
      <c r="E176" s="80" t="s">
        <v>656</v>
      </c>
      <c r="F176" s="81" t="s">
        <v>662</v>
      </c>
      <c r="G176" s="93">
        <v>43934</v>
      </c>
      <c r="H176" s="80" t="s">
        <v>644</v>
      </c>
      <c r="I176" s="80" t="s">
        <v>626</v>
      </c>
      <c r="J176" s="83" t="s">
        <v>645</v>
      </c>
      <c r="K176" s="84" t="s">
        <v>648</v>
      </c>
      <c r="L176" s="85" t="s">
        <v>305</v>
      </c>
      <c r="M176" s="86" t="s">
        <v>649</v>
      </c>
      <c r="N176" s="86">
        <v>1</v>
      </c>
      <c r="O176" s="84" t="s">
        <v>607</v>
      </c>
      <c r="P176" s="87" t="s">
        <v>663</v>
      </c>
      <c r="Q176" s="88" t="s">
        <v>630</v>
      </c>
      <c r="R176" s="89">
        <v>43959</v>
      </c>
      <c r="S176" s="89">
        <v>44196</v>
      </c>
      <c r="T176" s="89">
        <v>44193</v>
      </c>
      <c r="U176" s="84" t="s">
        <v>1459</v>
      </c>
      <c r="V176" s="84" t="s">
        <v>1577</v>
      </c>
      <c r="W176" s="86" t="s">
        <v>541</v>
      </c>
      <c r="X176" s="86">
        <v>0</v>
      </c>
      <c r="Y176" s="86">
        <v>0</v>
      </c>
    </row>
    <row r="177" spans="1:25" s="3" customFormat="1" ht="12" customHeight="1" x14ac:dyDescent="0.2">
      <c r="A177" s="77" t="s">
        <v>1646</v>
      </c>
      <c r="B177" s="78" t="s">
        <v>708</v>
      </c>
      <c r="C177" s="79">
        <v>1</v>
      </c>
      <c r="D177" s="80">
        <v>2020</v>
      </c>
      <c r="E177" s="80" t="s">
        <v>705</v>
      </c>
      <c r="F177" s="81" t="s">
        <v>1083</v>
      </c>
      <c r="G177" s="93">
        <v>43948</v>
      </c>
      <c r="H177" s="80" t="s">
        <v>696</v>
      </c>
      <c r="I177" s="80" t="s">
        <v>697</v>
      </c>
      <c r="J177" s="83" t="s">
        <v>698</v>
      </c>
      <c r="K177" s="84" t="s">
        <v>699</v>
      </c>
      <c r="L177" s="85" t="s">
        <v>305</v>
      </c>
      <c r="M177" s="86" t="s">
        <v>700</v>
      </c>
      <c r="N177" s="86">
        <v>2</v>
      </c>
      <c r="O177" s="84" t="s">
        <v>711</v>
      </c>
      <c r="P177" s="87" t="s">
        <v>710</v>
      </c>
      <c r="Q177" s="88" t="s">
        <v>701</v>
      </c>
      <c r="R177" s="89">
        <v>43966</v>
      </c>
      <c r="S177" s="89">
        <v>44180</v>
      </c>
      <c r="T177" s="89">
        <v>44180</v>
      </c>
      <c r="U177" s="84" t="s">
        <v>394</v>
      </c>
      <c r="V177" s="84" t="s">
        <v>1601</v>
      </c>
      <c r="W177" s="86" t="s">
        <v>541</v>
      </c>
      <c r="X177" s="86">
        <v>0</v>
      </c>
      <c r="Y177" s="86">
        <v>0</v>
      </c>
    </row>
    <row r="178" spans="1:25" s="3" customFormat="1" ht="12" customHeight="1" x14ac:dyDescent="0.2">
      <c r="A178" s="77" t="s">
        <v>1646</v>
      </c>
      <c r="B178" s="78" t="s">
        <v>728</v>
      </c>
      <c r="C178" s="79">
        <v>1</v>
      </c>
      <c r="D178" s="80">
        <v>2020</v>
      </c>
      <c r="E178" s="80" t="s">
        <v>725</v>
      </c>
      <c r="F178" s="81" t="s">
        <v>1579</v>
      </c>
      <c r="G178" s="93">
        <v>43971</v>
      </c>
      <c r="H178" s="80" t="s">
        <v>720</v>
      </c>
      <c r="I178" s="80" t="s">
        <v>721</v>
      </c>
      <c r="J178" s="83" t="s">
        <v>722</v>
      </c>
      <c r="K178" s="84" t="s">
        <v>723</v>
      </c>
      <c r="L178" s="85" t="s">
        <v>305</v>
      </c>
      <c r="M178" s="86" t="s">
        <v>724</v>
      </c>
      <c r="N178" s="86">
        <v>3</v>
      </c>
      <c r="O178" s="84" t="s">
        <v>729</v>
      </c>
      <c r="P178" s="87" t="s">
        <v>729</v>
      </c>
      <c r="Q178" s="88" t="s">
        <v>717</v>
      </c>
      <c r="R178" s="89">
        <v>43983</v>
      </c>
      <c r="S178" s="89">
        <v>44196</v>
      </c>
      <c r="T178" s="89">
        <v>44194</v>
      </c>
      <c r="U178" s="84" t="s">
        <v>1108</v>
      </c>
      <c r="V178" s="84" t="s">
        <v>1580</v>
      </c>
      <c r="W178" s="86" t="s">
        <v>541</v>
      </c>
      <c r="X178" s="86">
        <v>0</v>
      </c>
      <c r="Y178" s="86">
        <v>0</v>
      </c>
    </row>
    <row r="179" spans="1:25" s="3" customFormat="1" ht="12" customHeight="1" x14ac:dyDescent="0.2">
      <c r="A179" s="77" t="s">
        <v>1646</v>
      </c>
      <c r="B179" s="78" t="s">
        <v>801</v>
      </c>
      <c r="C179" s="79">
        <v>1</v>
      </c>
      <c r="D179" s="80">
        <v>2020</v>
      </c>
      <c r="E179" s="80" t="s">
        <v>187</v>
      </c>
      <c r="F179" s="81" t="s">
        <v>726</v>
      </c>
      <c r="G179" s="93">
        <v>43972</v>
      </c>
      <c r="H179" s="80" t="s">
        <v>1602</v>
      </c>
      <c r="I179" s="80" t="s">
        <v>218</v>
      </c>
      <c r="J179" s="83" t="s">
        <v>765</v>
      </c>
      <c r="K179" s="84" t="s">
        <v>766</v>
      </c>
      <c r="L179" s="85" t="s">
        <v>305</v>
      </c>
      <c r="M179" s="86" t="s">
        <v>767</v>
      </c>
      <c r="N179" s="86">
        <v>2</v>
      </c>
      <c r="O179" s="84" t="s">
        <v>808</v>
      </c>
      <c r="P179" s="87" t="s">
        <v>808</v>
      </c>
      <c r="Q179" s="88" t="s">
        <v>768</v>
      </c>
      <c r="R179" s="89">
        <v>44013</v>
      </c>
      <c r="S179" s="89">
        <v>44180</v>
      </c>
      <c r="T179" s="89">
        <v>44180</v>
      </c>
      <c r="U179" s="84" t="s">
        <v>394</v>
      </c>
      <c r="V179" s="84" t="s">
        <v>1603</v>
      </c>
      <c r="W179" s="86" t="s">
        <v>541</v>
      </c>
      <c r="X179" s="86">
        <v>0</v>
      </c>
      <c r="Y179" s="86">
        <v>0</v>
      </c>
    </row>
    <row r="180" spans="1:25" s="3" customFormat="1" ht="12" customHeight="1" x14ac:dyDescent="0.2">
      <c r="A180" s="77" t="s">
        <v>1646</v>
      </c>
      <c r="B180" s="78" t="s">
        <v>802</v>
      </c>
      <c r="C180" s="79">
        <v>2</v>
      </c>
      <c r="D180" s="80">
        <v>2020</v>
      </c>
      <c r="E180" s="80" t="s">
        <v>187</v>
      </c>
      <c r="F180" s="81" t="s">
        <v>726</v>
      </c>
      <c r="G180" s="93">
        <v>43972</v>
      </c>
      <c r="H180" s="80" t="s">
        <v>772</v>
      </c>
      <c r="I180" s="80" t="s">
        <v>218</v>
      </c>
      <c r="J180" s="83" t="s">
        <v>773</v>
      </c>
      <c r="K180" s="84" t="s">
        <v>776</v>
      </c>
      <c r="L180" s="85" t="s">
        <v>305</v>
      </c>
      <c r="M180" s="86" t="s">
        <v>777</v>
      </c>
      <c r="N180" s="86">
        <v>2</v>
      </c>
      <c r="O180" s="84" t="s">
        <v>808</v>
      </c>
      <c r="P180" s="87" t="s">
        <v>808</v>
      </c>
      <c r="Q180" s="88" t="s">
        <v>768</v>
      </c>
      <c r="R180" s="89">
        <v>44089</v>
      </c>
      <c r="S180" s="89">
        <v>44195</v>
      </c>
      <c r="T180" s="89">
        <v>44202</v>
      </c>
      <c r="U180" s="84" t="s">
        <v>394</v>
      </c>
      <c r="V180" s="84" t="s">
        <v>1604</v>
      </c>
      <c r="W180" s="86" t="s">
        <v>541</v>
      </c>
      <c r="X180" s="86">
        <v>0</v>
      </c>
      <c r="Y180" s="86">
        <v>0</v>
      </c>
    </row>
    <row r="181" spans="1:25" s="3" customFormat="1" ht="12" customHeight="1" x14ac:dyDescent="0.2">
      <c r="A181" s="77" t="s">
        <v>1646</v>
      </c>
      <c r="B181" s="78" t="s">
        <v>893</v>
      </c>
      <c r="C181" s="79">
        <v>3</v>
      </c>
      <c r="D181" s="80">
        <v>2020</v>
      </c>
      <c r="E181" s="80" t="s">
        <v>744</v>
      </c>
      <c r="F181" s="81" t="s">
        <v>1084</v>
      </c>
      <c r="G181" s="93">
        <v>43952</v>
      </c>
      <c r="H181" s="80" t="s">
        <v>883</v>
      </c>
      <c r="I181" s="80" t="s">
        <v>884</v>
      </c>
      <c r="J181" s="83" t="s">
        <v>885</v>
      </c>
      <c r="K181" s="84" t="s">
        <v>891</v>
      </c>
      <c r="L181" s="85" t="s">
        <v>305</v>
      </c>
      <c r="M181" s="86" t="s">
        <v>892</v>
      </c>
      <c r="N181" s="86">
        <v>1</v>
      </c>
      <c r="O181" s="84" t="s">
        <v>277</v>
      </c>
      <c r="P181" s="87" t="s">
        <v>745</v>
      </c>
      <c r="Q181" s="88" t="s">
        <v>888</v>
      </c>
      <c r="R181" s="89">
        <v>44013</v>
      </c>
      <c r="S181" s="89">
        <v>44196</v>
      </c>
      <c r="T181" s="89">
        <v>44200</v>
      </c>
      <c r="U181" s="84" t="s">
        <v>1144</v>
      </c>
      <c r="V181" s="84" t="s">
        <v>1598</v>
      </c>
      <c r="W181" s="86" t="s">
        <v>541</v>
      </c>
      <c r="X181" s="86">
        <v>0</v>
      </c>
      <c r="Y181" s="86">
        <v>0</v>
      </c>
    </row>
    <row r="182" spans="1:25" s="3" customFormat="1" ht="12" customHeight="1" x14ac:dyDescent="0.2">
      <c r="A182" s="77" t="s">
        <v>1646</v>
      </c>
      <c r="B182" s="78" t="s">
        <v>953</v>
      </c>
      <c r="C182" s="79">
        <v>1</v>
      </c>
      <c r="D182" s="80">
        <v>2020</v>
      </c>
      <c r="E182" s="80" t="s">
        <v>936</v>
      </c>
      <c r="F182" s="81" t="s">
        <v>1083</v>
      </c>
      <c r="G182" s="93">
        <v>43948</v>
      </c>
      <c r="H182" s="80" t="s">
        <v>955</v>
      </c>
      <c r="I182" s="80" t="s">
        <v>946</v>
      </c>
      <c r="J182" s="83" t="s">
        <v>947</v>
      </c>
      <c r="K182" s="84" t="s">
        <v>948</v>
      </c>
      <c r="L182" s="85" t="s">
        <v>305</v>
      </c>
      <c r="M182" s="86" t="s">
        <v>949</v>
      </c>
      <c r="N182" s="86">
        <v>1</v>
      </c>
      <c r="O182" s="84" t="s">
        <v>302</v>
      </c>
      <c r="P182" s="87" t="s">
        <v>303</v>
      </c>
      <c r="Q182" s="88" t="s">
        <v>1097</v>
      </c>
      <c r="R182" s="89">
        <v>44014</v>
      </c>
      <c r="S182" s="89">
        <v>44196</v>
      </c>
      <c r="T182" s="89">
        <v>44204</v>
      </c>
      <c r="U182" s="84" t="s">
        <v>1347</v>
      </c>
      <c r="V182" s="84" t="s">
        <v>1612</v>
      </c>
      <c r="W182" s="86" t="s">
        <v>541</v>
      </c>
      <c r="X182" s="86">
        <v>0</v>
      </c>
      <c r="Y182" s="86">
        <v>0</v>
      </c>
    </row>
    <row r="183" spans="1:25" s="3" customFormat="1" ht="12" customHeight="1" x14ac:dyDescent="0.2">
      <c r="A183" s="77" t="s">
        <v>1646</v>
      </c>
      <c r="B183" s="78" t="s">
        <v>953</v>
      </c>
      <c r="C183" s="79">
        <v>3</v>
      </c>
      <c r="D183" s="80">
        <v>2020</v>
      </c>
      <c r="E183" s="80" t="s">
        <v>936</v>
      </c>
      <c r="F183" s="81" t="s">
        <v>1083</v>
      </c>
      <c r="G183" s="93">
        <v>43948</v>
      </c>
      <c r="H183" s="80" t="s">
        <v>955</v>
      </c>
      <c r="I183" s="80" t="s">
        <v>946</v>
      </c>
      <c r="J183" s="83" t="s">
        <v>1482</v>
      </c>
      <c r="K183" s="84" t="s">
        <v>1483</v>
      </c>
      <c r="L183" s="85" t="s">
        <v>298</v>
      </c>
      <c r="M183" s="86" t="s">
        <v>1484</v>
      </c>
      <c r="N183" s="86">
        <v>1</v>
      </c>
      <c r="O183" s="84" t="s">
        <v>302</v>
      </c>
      <c r="P183" s="87" t="s">
        <v>303</v>
      </c>
      <c r="Q183" s="88" t="s">
        <v>1097</v>
      </c>
      <c r="R183" s="89">
        <v>44014</v>
      </c>
      <c r="S183" s="89">
        <v>44196</v>
      </c>
      <c r="T183" s="89">
        <v>44204</v>
      </c>
      <c r="U183" s="84" t="s">
        <v>1347</v>
      </c>
      <c r="V183" s="84" t="s">
        <v>1613</v>
      </c>
      <c r="W183" s="86" t="s">
        <v>541</v>
      </c>
      <c r="X183" s="86">
        <v>0</v>
      </c>
      <c r="Y183" s="86">
        <v>1</v>
      </c>
    </row>
    <row r="184" spans="1:25" s="3" customFormat="1" ht="12" customHeight="1" x14ac:dyDescent="0.2">
      <c r="A184" s="77" t="s">
        <v>1646</v>
      </c>
      <c r="B184" s="78" t="s">
        <v>1027</v>
      </c>
      <c r="C184" s="79">
        <v>1</v>
      </c>
      <c r="D184" s="80">
        <v>2020</v>
      </c>
      <c r="E184" s="80" t="s">
        <v>192</v>
      </c>
      <c r="F184" s="81" t="s">
        <v>726</v>
      </c>
      <c r="G184" s="93">
        <v>43972</v>
      </c>
      <c r="H184" s="80" t="s">
        <v>1004</v>
      </c>
      <c r="I184" s="80" t="s">
        <v>957</v>
      </c>
      <c r="J184" s="83" t="s">
        <v>1005</v>
      </c>
      <c r="K184" s="84" t="s">
        <v>1006</v>
      </c>
      <c r="L184" s="85" t="s">
        <v>305</v>
      </c>
      <c r="M184" s="86" t="s">
        <v>1007</v>
      </c>
      <c r="N184" s="86">
        <v>1</v>
      </c>
      <c r="O184" s="84" t="s">
        <v>317</v>
      </c>
      <c r="P184" s="87" t="s">
        <v>326</v>
      </c>
      <c r="Q184" s="88" t="s">
        <v>961</v>
      </c>
      <c r="R184" s="89">
        <v>44013</v>
      </c>
      <c r="S184" s="89">
        <v>44180</v>
      </c>
      <c r="T184" s="89" t="s">
        <v>1584</v>
      </c>
      <c r="U184" s="84" t="s">
        <v>395</v>
      </c>
      <c r="V184" s="84" t="s">
        <v>1587</v>
      </c>
      <c r="W184" s="86" t="s">
        <v>541</v>
      </c>
      <c r="X184" s="86">
        <v>0</v>
      </c>
      <c r="Y184" s="86">
        <v>0</v>
      </c>
    </row>
    <row r="185" spans="1:25" s="3" customFormat="1" ht="12" customHeight="1" x14ac:dyDescent="0.2">
      <c r="A185" s="77" t="s">
        <v>1646</v>
      </c>
      <c r="B185" s="78" t="s">
        <v>1156</v>
      </c>
      <c r="C185" s="79">
        <v>2</v>
      </c>
      <c r="D185" s="80">
        <v>2020</v>
      </c>
      <c r="E185" s="80" t="s">
        <v>725</v>
      </c>
      <c r="F185" s="81" t="s">
        <v>229</v>
      </c>
      <c r="G185" s="93">
        <v>44067</v>
      </c>
      <c r="H185" s="80" t="s">
        <v>1151</v>
      </c>
      <c r="I185" s="80" t="s">
        <v>101</v>
      </c>
      <c r="J185" s="83" t="s">
        <v>1152</v>
      </c>
      <c r="K185" s="84" t="s">
        <v>1154</v>
      </c>
      <c r="L185" s="85" t="s">
        <v>305</v>
      </c>
      <c r="M185" s="86" t="s">
        <v>1155</v>
      </c>
      <c r="N185" s="86">
        <v>1</v>
      </c>
      <c r="O185" s="84" t="s">
        <v>729</v>
      </c>
      <c r="P185" s="87" t="s">
        <v>729</v>
      </c>
      <c r="Q185" s="88" t="s">
        <v>1573</v>
      </c>
      <c r="R185" s="89">
        <v>44134</v>
      </c>
      <c r="S185" s="89">
        <v>44165</v>
      </c>
      <c r="T185" s="89">
        <v>44175</v>
      </c>
      <c r="U185" s="84" t="s">
        <v>1108</v>
      </c>
      <c r="V185" s="84" t="s">
        <v>1574</v>
      </c>
      <c r="W185" s="86" t="s">
        <v>541</v>
      </c>
      <c r="X185" s="86">
        <v>0</v>
      </c>
      <c r="Y185" s="86">
        <v>0</v>
      </c>
    </row>
    <row r="186" spans="1:25" s="3" customFormat="1" ht="12" customHeight="1" x14ac:dyDescent="0.2">
      <c r="A186" s="77" t="s">
        <v>1646</v>
      </c>
      <c r="B186" s="78" t="s">
        <v>1189</v>
      </c>
      <c r="C186" s="79">
        <v>1</v>
      </c>
      <c r="D186" s="80">
        <v>2020</v>
      </c>
      <c r="E186" s="80" t="s">
        <v>656</v>
      </c>
      <c r="F186" s="81" t="s">
        <v>229</v>
      </c>
      <c r="G186" s="93">
        <v>44112</v>
      </c>
      <c r="H186" s="80" t="s">
        <v>1183</v>
      </c>
      <c r="I186" s="80" t="s">
        <v>1184</v>
      </c>
      <c r="J186" s="83" t="s">
        <v>1185</v>
      </c>
      <c r="K186" s="84" t="s">
        <v>1186</v>
      </c>
      <c r="L186" s="85" t="s">
        <v>305</v>
      </c>
      <c r="M186" s="86" t="s">
        <v>1187</v>
      </c>
      <c r="N186" s="86">
        <v>1</v>
      </c>
      <c r="O186" s="84" t="s">
        <v>607</v>
      </c>
      <c r="P186" s="87" t="s">
        <v>663</v>
      </c>
      <c r="Q186" s="88" t="s">
        <v>1188</v>
      </c>
      <c r="R186" s="89">
        <v>44113</v>
      </c>
      <c r="S186" s="89">
        <v>44227</v>
      </c>
      <c r="T186" s="89">
        <v>44194</v>
      </c>
      <c r="U186" s="84" t="s">
        <v>1459</v>
      </c>
      <c r="V186" s="84" t="s">
        <v>1578</v>
      </c>
      <c r="W186" s="86" t="s">
        <v>541</v>
      </c>
      <c r="X186" s="86">
        <v>0</v>
      </c>
      <c r="Y186" s="86">
        <v>0</v>
      </c>
    </row>
    <row r="187" spans="1:25" s="3" customFormat="1" ht="12" customHeight="1" x14ac:dyDescent="0.2">
      <c r="A187" s="77" t="s">
        <v>1646</v>
      </c>
      <c r="B187" s="78" t="s">
        <v>1252</v>
      </c>
      <c r="C187" s="79">
        <v>1</v>
      </c>
      <c r="D187" s="80">
        <v>2020</v>
      </c>
      <c r="E187" s="80" t="s">
        <v>176</v>
      </c>
      <c r="F187" s="81" t="s">
        <v>1564</v>
      </c>
      <c r="G187" s="93">
        <v>44098</v>
      </c>
      <c r="H187" s="80" t="s">
        <v>1203</v>
      </c>
      <c r="I187" s="80" t="s">
        <v>107</v>
      </c>
      <c r="J187" s="83" t="s">
        <v>1204</v>
      </c>
      <c r="K187" s="84" t="s">
        <v>1205</v>
      </c>
      <c r="L187" s="85" t="s">
        <v>305</v>
      </c>
      <c r="M187" s="86" t="s">
        <v>1206</v>
      </c>
      <c r="N187" s="86">
        <v>1</v>
      </c>
      <c r="O187" s="84" t="s">
        <v>302</v>
      </c>
      <c r="P187" s="87" t="s">
        <v>303</v>
      </c>
      <c r="Q187" s="88" t="s">
        <v>1207</v>
      </c>
      <c r="R187" s="89">
        <v>44105</v>
      </c>
      <c r="S187" s="89">
        <v>44377</v>
      </c>
      <c r="T187" s="89">
        <v>44204</v>
      </c>
      <c r="U187" s="84" t="s">
        <v>1347</v>
      </c>
      <c r="V187" s="84" t="s">
        <v>1614</v>
      </c>
      <c r="W187" s="86" t="s">
        <v>541</v>
      </c>
      <c r="X187" s="86">
        <v>0</v>
      </c>
      <c r="Y187" s="86">
        <v>0</v>
      </c>
    </row>
    <row r="188" spans="1:25" s="3" customFormat="1" ht="12" customHeight="1" x14ac:dyDescent="0.2">
      <c r="A188" s="77" t="s">
        <v>1646</v>
      </c>
      <c r="B188" s="78" t="s">
        <v>1409</v>
      </c>
      <c r="C188" s="79">
        <v>1</v>
      </c>
      <c r="D188" s="80">
        <v>2020</v>
      </c>
      <c r="E188" s="80" t="s">
        <v>1356</v>
      </c>
      <c r="F188" s="81" t="s">
        <v>1357</v>
      </c>
      <c r="G188" s="93">
        <v>44091</v>
      </c>
      <c r="H188" s="80" t="s">
        <v>1358</v>
      </c>
      <c r="I188" s="80" t="s">
        <v>1359</v>
      </c>
      <c r="J188" s="83" t="s">
        <v>1360</v>
      </c>
      <c r="K188" s="84" t="s">
        <v>1361</v>
      </c>
      <c r="L188" s="85" t="s">
        <v>305</v>
      </c>
      <c r="M188" s="86" t="s">
        <v>1362</v>
      </c>
      <c r="N188" s="86" t="s">
        <v>1363</v>
      </c>
      <c r="O188" s="84" t="s">
        <v>277</v>
      </c>
      <c r="P188" s="87" t="s">
        <v>1364</v>
      </c>
      <c r="Q188" s="88" t="s">
        <v>1365</v>
      </c>
      <c r="R188" s="89">
        <v>44105</v>
      </c>
      <c r="S188" s="89">
        <v>44196</v>
      </c>
      <c r="T188" s="89" t="s">
        <v>1584</v>
      </c>
      <c r="U188" s="84" t="s">
        <v>395</v>
      </c>
      <c r="V188" s="84" t="s">
        <v>1588</v>
      </c>
      <c r="W188" s="86" t="s">
        <v>541</v>
      </c>
      <c r="X188" s="86">
        <v>0</v>
      </c>
      <c r="Y188" s="86">
        <v>0</v>
      </c>
    </row>
    <row r="189" spans="1:25" s="3" customFormat="1" ht="12" customHeight="1" x14ac:dyDescent="0.2">
      <c r="A189" s="77" t="s">
        <v>1646</v>
      </c>
      <c r="B189" s="78" t="s">
        <v>1409</v>
      </c>
      <c r="C189" s="79">
        <v>2</v>
      </c>
      <c r="D189" s="80">
        <v>2020</v>
      </c>
      <c r="E189" s="80" t="s">
        <v>1356</v>
      </c>
      <c r="F189" s="81" t="s">
        <v>1357</v>
      </c>
      <c r="G189" s="93">
        <v>44091</v>
      </c>
      <c r="H189" s="80" t="s">
        <v>1366</v>
      </c>
      <c r="I189" s="80" t="s">
        <v>1359</v>
      </c>
      <c r="J189" s="83" t="s">
        <v>1367</v>
      </c>
      <c r="K189" s="84" t="s">
        <v>1368</v>
      </c>
      <c r="L189" s="85" t="s">
        <v>305</v>
      </c>
      <c r="M189" s="86" t="s">
        <v>1369</v>
      </c>
      <c r="N189" s="86" t="s">
        <v>1370</v>
      </c>
      <c r="O189" s="84" t="s">
        <v>277</v>
      </c>
      <c r="P189" s="87" t="s">
        <v>1364</v>
      </c>
      <c r="Q189" s="88" t="s">
        <v>1371</v>
      </c>
      <c r="R189" s="89">
        <v>44105</v>
      </c>
      <c r="S189" s="89">
        <v>44196</v>
      </c>
      <c r="T189" s="89" t="s">
        <v>1584</v>
      </c>
      <c r="U189" s="84" t="s">
        <v>395</v>
      </c>
      <c r="V189" s="84" t="s">
        <v>1589</v>
      </c>
      <c r="W189" s="86" t="s">
        <v>541</v>
      </c>
      <c r="X189" s="86">
        <v>0</v>
      </c>
      <c r="Y189" s="86">
        <v>0</v>
      </c>
    </row>
    <row r="190" spans="1:25" s="3" customFormat="1" ht="12" customHeight="1" x14ac:dyDescent="0.2">
      <c r="A190" s="77" t="s">
        <v>1646</v>
      </c>
      <c r="B190" s="78" t="s">
        <v>1410</v>
      </c>
      <c r="C190" s="79">
        <v>1</v>
      </c>
      <c r="D190" s="80">
        <v>2020</v>
      </c>
      <c r="E190" s="80" t="s">
        <v>1356</v>
      </c>
      <c r="F190" s="81" t="s">
        <v>1357</v>
      </c>
      <c r="G190" s="93">
        <v>44091</v>
      </c>
      <c r="H190" s="80" t="s">
        <v>1382</v>
      </c>
      <c r="I190" s="80" t="s">
        <v>1359</v>
      </c>
      <c r="J190" s="83" t="s">
        <v>1590</v>
      </c>
      <c r="K190" s="84" t="s">
        <v>1384</v>
      </c>
      <c r="L190" s="85" t="s">
        <v>305</v>
      </c>
      <c r="M190" s="86" t="s">
        <v>1385</v>
      </c>
      <c r="N190" s="86" t="s">
        <v>1386</v>
      </c>
      <c r="O190" s="84" t="s">
        <v>277</v>
      </c>
      <c r="P190" s="87" t="s">
        <v>1364</v>
      </c>
      <c r="Q190" s="88" t="s">
        <v>1387</v>
      </c>
      <c r="R190" s="89">
        <v>44105</v>
      </c>
      <c r="S190" s="89">
        <v>44196</v>
      </c>
      <c r="T190" s="89" t="s">
        <v>1584</v>
      </c>
      <c r="U190" s="84" t="s">
        <v>395</v>
      </c>
      <c r="V190" s="84" t="s">
        <v>1591</v>
      </c>
      <c r="W190" s="86" t="s">
        <v>541</v>
      </c>
      <c r="X190" s="86">
        <v>0</v>
      </c>
      <c r="Y190" s="86">
        <v>0</v>
      </c>
    </row>
    <row r="191" spans="1:25" s="3" customFormat="1" ht="12" customHeight="1" x14ac:dyDescent="0.2">
      <c r="A191" s="77" t="s">
        <v>1646</v>
      </c>
      <c r="B191" s="78" t="s">
        <v>1442</v>
      </c>
      <c r="C191" s="79">
        <v>1</v>
      </c>
      <c r="D191" s="80">
        <v>2020</v>
      </c>
      <c r="E191" s="80" t="s">
        <v>176</v>
      </c>
      <c r="F191" s="81" t="s">
        <v>1414</v>
      </c>
      <c r="G191" s="93">
        <v>44131</v>
      </c>
      <c r="H191" s="80" t="s">
        <v>1421</v>
      </c>
      <c r="I191" s="80" t="s">
        <v>1422</v>
      </c>
      <c r="J191" s="83" t="s">
        <v>1423</v>
      </c>
      <c r="K191" s="84" t="s">
        <v>1424</v>
      </c>
      <c r="L191" s="85" t="s">
        <v>305</v>
      </c>
      <c r="M191" s="86" t="s">
        <v>1425</v>
      </c>
      <c r="N191" s="86" t="s">
        <v>1426</v>
      </c>
      <c r="O191" s="84" t="s">
        <v>302</v>
      </c>
      <c r="P191" s="87" t="s">
        <v>1500</v>
      </c>
      <c r="Q191" s="88" t="s">
        <v>1420</v>
      </c>
      <c r="R191" s="89">
        <v>44166</v>
      </c>
      <c r="S191" s="89">
        <v>44286</v>
      </c>
      <c r="T191" s="89">
        <v>44204</v>
      </c>
      <c r="U191" s="84" t="s">
        <v>1347</v>
      </c>
      <c r="V191" s="84" t="s">
        <v>1617</v>
      </c>
      <c r="W191" s="86" t="s">
        <v>541</v>
      </c>
      <c r="X191" s="86">
        <v>0</v>
      </c>
      <c r="Y191" s="86">
        <v>0</v>
      </c>
    </row>
    <row r="192" spans="1:25" s="3" customFormat="1" ht="12" customHeight="1" x14ac:dyDescent="0.2">
      <c r="A192" s="77" t="s">
        <v>1646</v>
      </c>
      <c r="B192" s="78" t="s">
        <v>1443</v>
      </c>
      <c r="C192" s="79">
        <v>1</v>
      </c>
      <c r="D192" s="80">
        <v>2020</v>
      </c>
      <c r="E192" s="80" t="s">
        <v>176</v>
      </c>
      <c r="F192" s="81" t="s">
        <v>1414</v>
      </c>
      <c r="G192" s="93">
        <v>44131</v>
      </c>
      <c r="H192" s="80" t="s">
        <v>1427</v>
      </c>
      <c r="I192" s="80" t="s">
        <v>1428</v>
      </c>
      <c r="J192" s="83" t="s">
        <v>1429</v>
      </c>
      <c r="K192" s="84" t="s">
        <v>1430</v>
      </c>
      <c r="L192" s="85" t="s">
        <v>305</v>
      </c>
      <c r="M192" s="86" t="s">
        <v>1431</v>
      </c>
      <c r="N192" s="86">
        <v>1</v>
      </c>
      <c r="O192" s="84" t="s">
        <v>302</v>
      </c>
      <c r="P192" s="87" t="s">
        <v>1500</v>
      </c>
      <c r="Q192" s="88" t="s">
        <v>1420</v>
      </c>
      <c r="R192" s="89">
        <v>44166</v>
      </c>
      <c r="S192" s="89">
        <v>44197</v>
      </c>
      <c r="T192" s="89">
        <v>44204</v>
      </c>
      <c r="U192" s="84" t="s">
        <v>1347</v>
      </c>
      <c r="V192" s="84" t="s">
        <v>1618</v>
      </c>
      <c r="W192" s="86" t="s">
        <v>541</v>
      </c>
      <c r="X192" s="86">
        <v>0</v>
      </c>
      <c r="Y192" s="86">
        <v>0</v>
      </c>
    </row>
    <row r="193" spans="1:25" s="3" customFormat="1" ht="12" customHeight="1" x14ac:dyDescent="0.2">
      <c r="A193" s="77" t="s">
        <v>1646</v>
      </c>
      <c r="B193" s="78" t="s">
        <v>1444</v>
      </c>
      <c r="C193" s="79">
        <v>1</v>
      </c>
      <c r="D193" s="80">
        <v>2020</v>
      </c>
      <c r="E193" s="80" t="s">
        <v>176</v>
      </c>
      <c r="F193" s="81" t="s">
        <v>1414</v>
      </c>
      <c r="G193" s="93">
        <v>44131</v>
      </c>
      <c r="H193" s="80" t="s">
        <v>1432</v>
      </c>
      <c r="I193" s="80" t="s">
        <v>1433</v>
      </c>
      <c r="J193" s="83" t="s">
        <v>1434</v>
      </c>
      <c r="K193" s="84" t="s">
        <v>1430</v>
      </c>
      <c r="L193" s="85" t="s">
        <v>305</v>
      </c>
      <c r="M193" s="86" t="s">
        <v>1431</v>
      </c>
      <c r="N193" s="86">
        <v>1</v>
      </c>
      <c r="O193" s="84" t="s">
        <v>302</v>
      </c>
      <c r="P193" s="87" t="s">
        <v>1500</v>
      </c>
      <c r="Q193" s="88" t="s">
        <v>1420</v>
      </c>
      <c r="R193" s="89">
        <v>44166</v>
      </c>
      <c r="S193" s="89">
        <v>44197</v>
      </c>
      <c r="T193" s="89">
        <v>44204</v>
      </c>
      <c r="U193" s="84" t="s">
        <v>1347</v>
      </c>
      <c r="V193" s="84" t="s">
        <v>1618</v>
      </c>
      <c r="W193" s="86" t="s">
        <v>541</v>
      </c>
      <c r="X193" s="86">
        <v>0</v>
      </c>
      <c r="Y193" s="86">
        <v>0</v>
      </c>
    </row>
    <row r="194" spans="1:25" s="3" customFormat="1" ht="12" customHeight="1" x14ac:dyDescent="0.2">
      <c r="A194" s="77" t="s">
        <v>1646</v>
      </c>
      <c r="B194" s="78" t="s">
        <v>1446</v>
      </c>
      <c r="C194" s="79">
        <v>1</v>
      </c>
      <c r="D194" s="80">
        <v>2020</v>
      </c>
      <c r="E194" s="80" t="s">
        <v>176</v>
      </c>
      <c r="F194" s="81" t="s">
        <v>1414</v>
      </c>
      <c r="G194" s="93">
        <v>44131</v>
      </c>
      <c r="H194" s="80" t="s">
        <v>1436</v>
      </c>
      <c r="I194" s="80" t="s">
        <v>1437</v>
      </c>
      <c r="J194" s="83" t="s">
        <v>1438</v>
      </c>
      <c r="K194" s="84" t="s">
        <v>1439</v>
      </c>
      <c r="L194" s="85" t="s">
        <v>305</v>
      </c>
      <c r="M194" s="86" t="s">
        <v>1440</v>
      </c>
      <c r="N194" s="86">
        <v>1</v>
      </c>
      <c r="O194" s="84" t="s">
        <v>302</v>
      </c>
      <c r="P194" s="87" t="s">
        <v>1500</v>
      </c>
      <c r="Q194" s="88" t="s">
        <v>1420</v>
      </c>
      <c r="R194" s="89">
        <v>44166</v>
      </c>
      <c r="S194" s="89">
        <v>44286</v>
      </c>
      <c r="T194" s="89">
        <v>44204</v>
      </c>
      <c r="U194" s="84" t="s">
        <v>1347</v>
      </c>
      <c r="V194" s="84" t="s">
        <v>1619</v>
      </c>
      <c r="W194" s="86" t="s">
        <v>541</v>
      </c>
      <c r="X194" s="86">
        <v>0</v>
      </c>
      <c r="Y194" s="86">
        <v>0</v>
      </c>
    </row>
    <row r="195" spans="1:25" s="3" customFormat="1" ht="12" customHeight="1" x14ac:dyDescent="0.2">
      <c r="A195" s="77" t="s">
        <v>1646</v>
      </c>
      <c r="B195" s="78" t="s">
        <v>1458</v>
      </c>
      <c r="C195" s="79">
        <v>1</v>
      </c>
      <c r="D195" s="80">
        <v>2020</v>
      </c>
      <c r="E195" s="80" t="s">
        <v>176</v>
      </c>
      <c r="F195" s="81" t="s">
        <v>1499</v>
      </c>
      <c r="G195" s="93">
        <v>44127</v>
      </c>
      <c r="H195" s="80" t="s">
        <v>1449</v>
      </c>
      <c r="I195" s="80" t="s">
        <v>1450</v>
      </c>
      <c r="J195" s="83" t="s">
        <v>1451</v>
      </c>
      <c r="K195" s="84" t="s">
        <v>1452</v>
      </c>
      <c r="L195" s="85" t="s">
        <v>275</v>
      </c>
      <c r="M195" s="86" t="s">
        <v>1453</v>
      </c>
      <c r="N195" s="86">
        <v>1</v>
      </c>
      <c r="O195" s="84" t="s">
        <v>302</v>
      </c>
      <c r="P195" s="87" t="s">
        <v>1500</v>
      </c>
      <c r="Q195" s="88" t="s">
        <v>1454</v>
      </c>
      <c r="R195" s="89">
        <v>44140</v>
      </c>
      <c r="S195" s="89">
        <v>44197</v>
      </c>
      <c r="T195" s="89">
        <v>44204</v>
      </c>
      <c r="U195" s="84" t="s">
        <v>1347</v>
      </c>
      <c r="V195" s="84" t="s">
        <v>1620</v>
      </c>
      <c r="W195" s="86" t="s">
        <v>541</v>
      </c>
      <c r="X195" s="86">
        <v>0</v>
      </c>
      <c r="Y195" s="86">
        <v>0</v>
      </c>
    </row>
  </sheetData>
  <autoFilter ref="A2:Y60"/>
  <dataValidations disablePrompts="1" count="4">
    <dataValidation allowBlank="1" showInputMessage="1" showErrorMessage="1" promptTitle="Indicador" prompt="Aplicable, coherente y medible" sqref="M20"/>
    <dataValidation allowBlank="1" showInputMessage="1" showErrorMessage="1" promptTitle="Fecha de cumplimiento" prompt="Las fechas de cumplimiento deben ser reales no superar los doce (12) meses" sqref="S20"/>
    <dataValidation allowBlank="1" showInputMessage="1" showErrorMessage="1" promptTitle="Acciones a emprendes" prompt="Las acciones deben estar enfocadas a eliminar la causa detectada, debe ser realizable en un período de tiempo no superior a doce (12) meses" sqref="K20"/>
    <dataValidation allowBlank="1" showInputMessage="1" showErrorMessage="1" promptTitle="Análisis de causa" prompt="Las causas deben ser coherentes con el hallazgo  y claras en su redacción" sqref="J20"/>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7"/>
  <sheetViews>
    <sheetView topLeftCell="P1" workbookViewId="0">
      <selection activeCell="Z4" sqref="Z4:Z6"/>
    </sheetView>
  </sheetViews>
  <sheetFormatPr baseColWidth="10" defaultRowHeight="12.75" x14ac:dyDescent="0.2"/>
  <cols>
    <col min="1" max="1" width="8" customWidth="1"/>
    <col min="4" max="4" width="10" customWidth="1"/>
    <col min="7" max="7" width="11.42578125" style="74"/>
    <col min="15" max="15" width="40.28515625" customWidth="1"/>
    <col min="16" max="16" width="29.7109375" customWidth="1"/>
    <col min="17" max="18" width="11.42578125" customWidth="1"/>
    <col min="19" max="19" width="11.42578125" style="73"/>
    <col min="20" max="20" width="11.42578125" style="74"/>
  </cols>
  <sheetData>
    <row r="1" spans="1:26" ht="15.75" x14ac:dyDescent="0.25">
      <c r="A1" s="65" t="s">
        <v>407</v>
      </c>
      <c r="T1" s="74" t="s">
        <v>11</v>
      </c>
    </row>
    <row r="2" spans="1:26" s="9" customFormat="1" ht="49.5" customHeight="1" x14ac:dyDescent="0.2">
      <c r="A2" s="68" t="s">
        <v>520</v>
      </c>
      <c r="B2" s="68" t="s">
        <v>28</v>
      </c>
      <c r="C2" s="68" t="s">
        <v>27</v>
      </c>
      <c r="D2" s="68" t="s">
        <v>26</v>
      </c>
      <c r="E2" s="68" t="s">
        <v>17</v>
      </c>
      <c r="F2" s="68" t="s">
        <v>0</v>
      </c>
      <c r="G2" s="76" t="s">
        <v>8</v>
      </c>
      <c r="H2" s="16" t="s">
        <v>10</v>
      </c>
      <c r="I2" s="68" t="s">
        <v>20</v>
      </c>
      <c r="J2" s="68" t="s">
        <v>19</v>
      </c>
      <c r="K2" s="68" t="s">
        <v>1</v>
      </c>
      <c r="L2" s="68" t="s">
        <v>15</v>
      </c>
      <c r="M2" s="68" t="s">
        <v>2</v>
      </c>
      <c r="N2" s="68" t="s">
        <v>3</v>
      </c>
      <c r="O2" s="68" t="s">
        <v>25</v>
      </c>
      <c r="P2" s="68" t="s">
        <v>4</v>
      </c>
      <c r="Q2" s="53" t="s">
        <v>5</v>
      </c>
      <c r="R2" s="53" t="s">
        <v>6</v>
      </c>
      <c r="S2" s="53" t="s">
        <v>7</v>
      </c>
      <c r="T2" s="75" t="s">
        <v>12</v>
      </c>
      <c r="U2" s="69" t="s">
        <v>18</v>
      </c>
      <c r="V2" s="69" t="s">
        <v>13</v>
      </c>
      <c r="W2" s="69" t="s">
        <v>14</v>
      </c>
      <c r="X2" s="69" t="s">
        <v>399</v>
      </c>
      <c r="Y2" s="90" t="s">
        <v>400</v>
      </c>
      <c r="Z2" s="90" t="s">
        <v>547</v>
      </c>
    </row>
    <row r="3" spans="1:26" s="3" customFormat="1" ht="12" customHeight="1" x14ac:dyDescent="0.2">
      <c r="A3" s="19" t="s">
        <v>521</v>
      </c>
      <c r="B3" s="20" t="s">
        <v>31</v>
      </c>
      <c r="C3" s="21">
        <v>2</v>
      </c>
      <c r="D3" s="22">
        <v>2016</v>
      </c>
      <c r="E3" s="22" t="s">
        <v>70</v>
      </c>
      <c r="F3" s="23" t="s">
        <v>432</v>
      </c>
      <c r="G3" s="57">
        <v>42594</v>
      </c>
      <c r="H3" s="22" t="s">
        <v>80</v>
      </c>
      <c r="I3" s="22" t="s">
        <v>73</v>
      </c>
      <c r="J3" s="24" t="s">
        <v>81</v>
      </c>
      <c r="K3" s="7" t="s">
        <v>82</v>
      </c>
      <c r="L3" s="25" t="s">
        <v>275</v>
      </c>
      <c r="M3" s="26" t="s">
        <v>282</v>
      </c>
      <c r="N3" s="26">
        <v>2</v>
      </c>
      <c r="O3" s="7" t="s">
        <v>277</v>
      </c>
      <c r="P3" s="27" t="s">
        <v>278</v>
      </c>
      <c r="Q3" s="55" t="s">
        <v>279</v>
      </c>
      <c r="R3" s="56">
        <v>42594</v>
      </c>
      <c r="S3" s="67">
        <v>43861</v>
      </c>
      <c r="T3" s="56">
        <v>43868</v>
      </c>
      <c r="U3" s="7" t="s">
        <v>392</v>
      </c>
      <c r="V3" s="7" t="s">
        <v>451</v>
      </c>
      <c r="W3" s="66" t="s">
        <v>452</v>
      </c>
      <c r="X3" s="26">
        <v>5</v>
      </c>
      <c r="Y3" s="26">
        <v>0</v>
      </c>
      <c r="Z3" s="92">
        <f>1/1</f>
        <v>1</v>
      </c>
    </row>
    <row r="4" spans="1:26" s="3" customFormat="1" ht="12" customHeight="1" x14ac:dyDescent="0.2">
      <c r="A4" s="19" t="s">
        <v>521</v>
      </c>
      <c r="B4" s="20" t="s">
        <v>53</v>
      </c>
      <c r="C4" s="21">
        <v>4</v>
      </c>
      <c r="D4" s="22">
        <v>2019</v>
      </c>
      <c r="E4" s="22" t="s">
        <v>176</v>
      </c>
      <c r="F4" s="23" t="s">
        <v>177</v>
      </c>
      <c r="G4" s="57">
        <v>43528</v>
      </c>
      <c r="H4" s="22" t="s">
        <v>182</v>
      </c>
      <c r="I4" s="22" t="s">
        <v>183</v>
      </c>
      <c r="J4" s="24" t="s">
        <v>180</v>
      </c>
      <c r="K4" s="7" t="s">
        <v>184</v>
      </c>
      <c r="L4" s="25" t="s">
        <v>298</v>
      </c>
      <c r="M4" s="26" t="s">
        <v>337</v>
      </c>
      <c r="N4" s="26" t="s">
        <v>338</v>
      </c>
      <c r="O4" s="7" t="s">
        <v>302</v>
      </c>
      <c r="P4" s="27" t="s">
        <v>303</v>
      </c>
      <c r="Q4" s="55" t="s">
        <v>304</v>
      </c>
      <c r="R4" s="56">
        <v>43585</v>
      </c>
      <c r="S4" s="67">
        <v>43861</v>
      </c>
      <c r="T4" s="56">
        <v>43871</v>
      </c>
      <c r="U4" s="7" t="s">
        <v>393</v>
      </c>
      <c r="V4" s="7" t="s">
        <v>455</v>
      </c>
      <c r="W4" s="66" t="s">
        <v>452</v>
      </c>
      <c r="X4" s="26">
        <v>0</v>
      </c>
      <c r="Y4" s="26">
        <v>0</v>
      </c>
      <c r="Z4" s="133">
        <f>1/3</f>
        <v>0.33333333333333331</v>
      </c>
    </row>
    <row r="5" spans="1:26" s="3" customFormat="1" ht="12" customHeight="1" x14ac:dyDescent="0.2">
      <c r="A5" s="19" t="s">
        <v>521</v>
      </c>
      <c r="B5" s="20" t="s">
        <v>53</v>
      </c>
      <c r="C5" s="21">
        <v>5</v>
      </c>
      <c r="D5" s="22">
        <v>2019</v>
      </c>
      <c r="E5" s="22" t="s">
        <v>176</v>
      </c>
      <c r="F5" s="23" t="s">
        <v>177</v>
      </c>
      <c r="G5" s="57">
        <v>43528</v>
      </c>
      <c r="H5" s="22" t="s">
        <v>182</v>
      </c>
      <c r="I5" s="22" t="s">
        <v>185</v>
      </c>
      <c r="J5" s="24" t="s">
        <v>180</v>
      </c>
      <c r="K5" s="7" t="s">
        <v>186</v>
      </c>
      <c r="L5" s="25" t="s">
        <v>298</v>
      </c>
      <c r="M5" s="26" t="s">
        <v>339</v>
      </c>
      <c r="N5" s="26">
        <v>0.6</v>
      </c>
      <c r="O5" s="7" t="s">
        <v>302</v>
      </c>
      <c r="P5" s="27" t="s">
        <v>303</v>
      </c>
      <c r="Q5" s="55" t="s">
        <v>304</v>
      </c>
      <c r="R5" s="56">
        <v>43585</v>
      </c>
      <c r="S5" s="67">
        <v>43861</v>
      </c>
      <c r="T5" s="56">
        <v>43899</v>
      </c>
      <c r="U5" s="7" t="s">
        <v>393</v>
      </c>
      <c r="V5" s="7" t="s">
        <v>543</v>
      </c>
      <c r="W5" s="66" t="s">
        <v>391</v>
      </c>
      <c r="X5" s="26">
        <v>0</v>
      </c>
      <c r="Y5" s="26">
        <v>0</v>
      </c>
      <c r="Z5" s="133"/>
    </row>
    <row r="6" spans="1:26" s="3" customFormat="1" ht="12" customHeight="1" x14ac:dyDescent="0.2">
      <c r="A6" s="19" t="s">
        <v>521</v>
      </c>
      <c r="B6" s="20" t="s">
        <v>52</v>
      </c>
      <c r="C6" s="21">
        <v>3</v>
      </c>
      <c r="D6" s="22">
        <v>2019</v>
      </c>
      <c r="E6" s="22" t="s">
        <v>176</v>
      </c>
      <c r="F6" s="23" t="s">
        <v>177</v>
      </c>
      <c r="G6" s="57">
        <v>43528</v>
      </c>
      <c r="H6" s="22" t="s">
        <v>178</v>
      </c>
      <c r="I6" s="22" t="s">
        <v>179</v>
      </c>
      <c r="J6" s="24" t="s">
        <v>180</v>
      </c>
      <c r="K6" s="7" t="s">
        <v>181</v>
      </c>
      <c r="L6" s="25" t="s">
        <v>298</v>
      </c>
      <c r="M6" s="26" t="s">
        <v>336</v>
      </c>
      <c r="N6" s="26">
        <v>1</v>
      </c>
      <c r="O6" s="7" t="s">
        <v>302</v>
      </c>
      <c r="P6" s="27" t="s">
        <v>303</v>
      </c>
      <c r="Q6" s="55" t="s">
        <v>304</v>
      </c>
      <c r="R6" s="56">
        <v>43585</v>
      </c>
      <c r="S6" s="67">
        <v>43861</v>
      </c>
      <c r="T6" s="56">
        <v>43899</v>
      </c>
      <c r="U6" s="7" t="s">
        <v>393</v>
      </c>
      <c r="V6" s="7" t="s">
        <v>542</v>
      </c>
      <c r="W6" s="66" t="s">
        <v>391</v>
      </c>
      <c r="X6" s="26">
        <v>0</v>
      </c>
      <c r="Y6" s="26">
        <v>0</v>
      </c>
      <c r="Z6" s="133"/>
    </row>
    <row r="7" spans="1:26" s="3" customFormat="1" ht="12" customHeight="1" x14ac:dyDescent="0.2">
      <c r="A7" s="77" t="s">
        <v>546</v>
      </c>
      <c r="B7" s="78" t="s">
        <v>416</v>
      </c>
      <c r="C7" s="79">
        <v>1</v>
      </c>
      <c r="D7" s="80">
        <v>2020</v>
      </c>
      <c r="E7" s="80" t="s">
        <v>176</v>
      </c>
      <c r="F7" s="81" t="s">
        <v>427</v>
      </c>
      <c r="G7" s="82">
        <v>43741</v>
      </c>
      <c r="H7" s="80" t="s">
        <v>497</v>
      </c>
      <c r="I7" s="80" t="s">
        <v>507</v>
      </c>
      <c r="J7" s="83" t="s">
        <v>511</v>
      </c>
      <c r="K7" s="84" t="s">
        <v>411</v>
      </c>
      <c r="L7" s="85" t="s">
        <v>275</v>
      </c>
      <c r="M7" s="86" t="s">
        <v>417</v>
      </c>
      <c r="N7" s="86">
        <v>1</v>
      </c>
      <c r="O7" s="84" t="s">
        <v>302</v>
      </c>
      <c r="P7" s="87" t="s">
        <v>303</v>
      </c>
      <c r="Q7" s="88" t="s">
        <v>422</v>
      </c>
      <c r="R7" s="89">
        <v>43829</v>
      </c>
      <c r="S7" s="67">
        <v>43890</v>
      </c>
      <c r="T7" s="89">
        <v>43899</v>
      </c>
      <c r="U7" s="84" t="s">
        <v>393</v>
      </c>
      <c r="V7" s="84" t="s">
        <v>544</v>
      </c>
      <c r="W7" s="66" t="s">
        <v>391</v>
      </c>
      <c r="X7" s="86">
        <v>0</v>
      </c>
      <c r="Y7" s="86">
        <v>0</v>
      </c>
      <c r="Z7" s="94">
        <f>0/1</f>
        <v>0</v>
      </c>
    </row>
    <row r="8" spans="1:26" s="3" customFormat="1" ht="12" customHeight="1" x14ac:dyDescent="0.2">
      <c r="A8" s="77" t="s">
        <v>546</v>
      </c>
      <c r="B8" s="78" t="s">
        <v>69</v>
      </c>
      <c r="C8" s="79">
        <v>3</v>
      </c>
      <c r="D8" s="80">
        <v>2019</v>
      </c>
      <c r="E8" s="80" t="s">
        <v>192</v>
      </c>
      <c r="F8" s="81" t="s">
        <v>429</v>
      </c>
      <c r="G8" s="82">
        <v>43812</v>
      </c>
      <c r="H8" s="80" t="s">
        <v>272</v>
      </c>
      <c r="I8" s="80" t="s">
        <v>269</v>
      </c>
      <c r="J8" s="83" t="s">
        <v>273</v>
      </c>
      <c r="K8" s="84" t="s">
        <v>274</v>
      </c>
      <c r="L8" s="85" t="s">
        <v>275</v>
      </c>
      <c r="M8" s="86" t="s">
        <v>389</v>
      </c>
      <c r="N8" s="86">
        <v>1</v>
      </c>
      <c r="O8" s="84" t="s">
        <v>317</v>
      </c>
      <c r="P8" s="87" t="s">
        <v>326</v>
      </c>
      <c r="Q8" s="88" t="s">
        <v>388</v>
      </c>
      <c r="R8" s="89">
        <v>43831</v>
      </c>
      <c r="S8" s="67">
        <v>43890</v>
      </c>
      <c r="T8" s="89"/>
      <c r="U8" s="84"/>
      <c r="V8" s="84"/>
      <c r="W8" s="66" t="s">
        <v>391</v>
      </c>
      <c r="X8" s="86">
        <v>0</v>
      </c>
      <c r="Y8" s="86">
        <v>0</v>
      </c>
      <c r="Z8" s="134">
        <f>0/2</f>
        <v>0</v>
      </c>
    </row>
    <row r="9" spans="1:26" s="3" customFormat="1" ht="12" customHeight="1" x14ac:dyDescent="0.2">
      <c r="A9" s="77" t="s">
        <v>546</v>
      </c>
      <c r="B9" s="78" t="s">
        <v>69</v>
      </c>
      <c r="C9" s="79">
        <v>2</v>
      </c>
      <c r="D9" s="80">
        <v>2019</v>
      </c>
      <c r="E9" s="80" t="s">
        <v>192</v>
      </c>
      <c r="F9" s="81" t="s">
        <v>429</v>
      </c>
      <c r="G9" s="82">
        <v>43812</v>
      </c>
      <c r="H9" s="80" t="s">
        <v>268</v>
      </c>
      <c r="I9" s="80" t="s">
        <v>269</v>
      </c>
      <c r="J9" s="83" t="s">
        <v>270</v>
      </c>
      <c r="K9" s="84" t="s">
        <v>271</v>
      </c>
      <c r="L9" s="85" t="s">
        <v>275</v>
      </c>
      <c r="M9" s="86" t="s">
        <v>387</v>
      </c>
      <c r="N9" s="86">
        <v>1</v>
      </c>
      <c r="O9" s="84" t="s">
        <v>317</v>
      </c>
      <c r="P9" s="87" t="s">
        <v>326</v>
      </c>
      <c r="Q9" s="88" t="s">
        <v>388</v>
      </c>
      <c r="R9" s="89">
        <v>43831</v>
      </c>
      <c r="S9" s="67">
        <v>43890</v>
      </c>
      <c r="T9" s="89"/>
      <c r="U9" s="84"/>
      <c r="V9" s="84"/>
      <c r="W9" s="66" t="s">
        <v>391</v>
      </c>
      <c r="X9" s="86">
        <v>0</v>
      </c>
      <c r="Y9" s="91">
        <v>0</v>
      </c>
      <c r="Z9" s="135"/>
    </row>
    <row r="10" spans="1:26" s="3" customFormat="1" ht="12" customHeight="1" x14ac:dyDescent="0.2">
      <c r="A10" s="19" t="s">
        <v>624</v>
      </c>
      <c r="B10" s="20" t="s">
        <v>67</v>
      </c>
      <c r="C10" s="21">
        <v>3</v>
      </c>
      <c r="D10" s="22">
        <v>2019</v>
      </c>
      <c r="E10" s="22" t="s">
        <v>252</v>
      </c>
      <c r="F10" s="23" t="s">
        <v>253</v>
      </c>
      <c r="G10" s="57">
        <v>43777</v>
      </c>
      <c r="H10" s="22" t="s">
        <v>254</v>
      </c>
      <c r="I10" s="22" t="s">
        <v>255</v>
      </c>
      <c r="J10" s="24" t="s">
        <v>256</v>
      </c>
      <c r="K10" s="7" t="s">
        <v>257</v>
      </c>
      <c r="L10" s="25" t="s">
        <v>275</v>
      </c>
      <c r="M10" s="26" t="s">
        <v>377</v>
      </c>
      <c r="N10" s="26" t="s">
        <v>378</v>
      </c>
      <c r="O10" s="7" t="s">
        <v>379</v>
      </c>
      <c r="P10" s="27" t="s">
        <v>379</v>
      </c>
      <c r="Q10" s="55" t="s">
        <v>380</v>
      </c>
      <c r="R10" s="56">
        <v>43800</v>
      </c>
      <c r="S10" s="67">
        <v>43918</v>
      </c>
      <c r="T10" s="56">
        <v>43927</v>
      </c>
      <c r="U10" s="7" t="s">
        <v>394</v>
      </c>
      <c r="V10" s="7" t="s">
        <v>571</v>
      </c>
      <c r="W10" s="66" t="s">
        <v>452</v>
      </c>
      <c r="X10" s="26">
        <v>0</v>
      </c>
      <c r="Y10" s="26">
        <v>0</v>
      </c>
      <c r="Z10" s="136">
        <v>1</v>
      </c>
    </row>
    <row r="11" spans="1:26" s="3" customFormat="1" ht="12" customHeight="1" x14ac:dyDescent="0.2">
      <c r="A11" s="19" t="s">
        <v>624</v>
      </c>
      <c r="B11" s="20" t="s">
        <v>532</v>
      </c>
      <c r="C11" s="21">
        <v>1</v>
      </c>
      <c r="D11" s="22">
        <v>2020</v>
      </c>
      <c r="E11" s="22" t="s">
        <v>533</v>
      </c>
      <c r="F11" s="23" t="s">
        <v>534</v>
      </c>
      <c r="G11" s="57">
        <v>43822</v>
      </c>
      <c r="H11" s="22" t="s">
        <v>522</v>
      </c>
      <c r="I11" s="22" t="s">
        <v>523</v>
      </c>
      <c r="J11" s="24" t="s">
        <v>524</v>
      </c>
      <c r="K11" s="7" t="s">
        <v>525</v>
      </c>
      <c r="L11" s="25" t="s">
        <v>526</v>
      </c>
      <c r="M11" s="26" t="s">
        <v>527</v>
      </c>
      <c r="N11" s="26">
        <v>1</v>
      </c>
      <c r="O11" s="7" t="s">
        <v>379</v>
      </c>
      <c r="P11" s="27" t="s">
        <v>379</v>
      </c>
      <c r="Q11" s="55" t="s">
        <v>380</v>
      </c>
      <c r="R11" s="56">
        <v>43850</v>
      </c>
      <c r="S11" s="67">
        <v>43920</v>
      </c>
      <c r="T11" s="56">
        <v>43927</v>
      </c>
      <c r="U11" s="7" t="s">
        <v>394</v>
      </c>
      <c r="V11" s="7" t="s">
        <v>572</v>
      </c>
      <c r="W11" s="66" t="s">
        <v>452</v>
      </c>
      <c r="X11" s="26">
        <v>0</v>
      </c>
      <c r="Y11" s="26">
        <v>0</v>
      </c>
      <c r="Z11" s="136"/>
    </row>
    <row r="12" spans="1:26" s="3" customFormat="1" ht="12" customHeight="1" x14ac:dyDescent="0.2">
      <c r="A12" s="19" t="s">
        <v>624</v>
      </c>
      <c r="B12" s="20" t="s">
        <v>36</v>
      </c>
      <c r="C12" s="21">
        <v>1</v>
      </c>
      <c r="D12" s="22">
        <v>2018</v>
      </c>
      <c r="E12" s="22" t="s">
        <v>70</v>
      </c>
      <c r="F12" s="23" t="s">
        <v>99</v>
      </c>
      <c r="G12" s="57">
        <v>43263</v>
      </c>
      <c r="H12" s="22" t="s">
        <v>100</v>
      </c>
      <c r="I12" s="22" t="s">
        <v>101</v>
      </c>
      <c r="J12" s="24" t="s">
        <v>102</v>
      </c>
      <c r="K12" s="7" t="s">
        <v>103</v>
      </c>
      <c r="L12" s="25" t="s">
        <v>298</v>
      </c>
      <c r="M12" s="26" t="s">
        <v>299</v>
      </c>
      <c r="N12" s="26" t="s">
        <v>300</v>
      </c>
      <c r="O12" s="7" t="s">
        <v>277</v>
      </c>
      <c r="P12" s="27" t="s">
        <v>278</v>
      </c>
      <c r="Q12" s="55" t="s">
        <v>279</v>
      </c>
      <c r="R12" s="56">
        <v>43304</v>
      </c>
      <c r="S12" s="67">
        <v>43921</v>
      </c>
      <c r="T12" s="56">
        <v>43922</v>
      </c>
      <c r="U12" s="7" t="s">
        <v>392</v>
      </c>
      <c r="V12" s="7" t="s">
        <v>578</v>
      </c>
      <c r="W12" s="66" t="s">
        <v>452</v>
      </c>
      <c r="X12" s="26">
        <v>4</v>
      </c>
      <c r="Y12" s="26">
        <v>1</v>
      </c>
      <c r="Z12" s="130">
        <v>0.33333333333333331</v>
      </c>
    </row>
    <row r="13" spans="1:26" s="3" customFormat="1" ht="12" customHeight="1" x14ac:dyDescent="0.2">
      <c r="A13" s="19" t="s">
        <v>624</v>
      </c>
      <c r="B13" s="20" t="s">
        <v>58</v>
      </c>
      <c r="C13" s="21">
        <v>2</v>
      </c>
      <c r="D13" s="22">
        <v>2019</v>
      </c>
      <c r="E13" s="22" t="s">
        <v>70</v>
      </c>
      <c r="F13" s="23" t="s">
        <v>430</v>
      </c>
      <c r="G13" s="57">
        <v>43586</v>
      </c>
      <c r="H13" s="22" t="s">
        <v>210</v>
      </c>
      <c r="I13" s="22" t="s">
        <v>73</v>
      </c>
      <c r="J13" s="24" t="s">
        <v>211</v>
      </c>
      <c r="K13" s="7" t="s">
        <v>212</v>
      </c>
      <c r="L13" s="25" t="s">
        <v>275</v>
      </c>
      <c r="M13" s="26" t="s">
        <v>352</v>
      </c>
      <c r="N13" s="26" t="s">
        <v>353</v>
      </c>
      <c r="O13" s="7" t="s">
        <v>277</v>
      </c>
      <c r="P13" s="27" t="s">
        <v>278</v>
      </c>
      <c r="Q13" s="55" t="s">
        <v>354</v>
      </c>
      <c r="R13" s="56">
        <v>43626</v>
      </c>
      <c r="S13" s="67">
        <v>43921</v>
      </c>
      <c r="T13" s="56">
        <v>43838</v>
      </c>
      <c r="U13" s="7" t="s">
        <v>392</v>
      </c>
      <c r="V13" s="7" t="s">
        <v>396</v>
      </c>
      <c r="W13" s="66" t="s">
        <v>391</v>
      </c>
      <c r="X13" s="26">
        <v>0</v>
      </c>
      <c r="Y13" s="26">
        <v>0</v>
      </c>
      <c r="Z13" s="131"/>
    </row>
    <row r="14" spans="1:26" s="3" customFormat="1" ht="12" customHeight="1" x14ac:dyDescent="0.2">
      <c r="A14" s="19" t="s">
        <v>624</v>
      </c>
      <c r="B14" s="20" t="s">
        <v>59</v>
      </c>
      <c r="C14" s="21">
        <v>1</v>
      </c>
      <c r="D14" s="22">
        <v>2019</v>
      </c>
      <c r="E14" s="22" t="s">
        <v>70</v>
      </c>
      <c r="F14" s="23" t="s">
        <v>213</v>
      </c>
      <c r="G14" s="57">
        <v>43657</v>
      </c>
      <c r="H14" s="22" t="s">
        <v>214</v>
      </c>
      <c r="I14" s="22"/>
      <c r="J14" s="24" t="s">
        <v>215</v>
      </c>
      <c r="K14" s="7" t="s">
        <v>216</v>
      </c>
      <c r="L14" s="25" t="s">
        <v>298</v>
      </c>
      <c r="M14" s="26" t="s">
        <v>355</v>
      </c>
      <c r="N14" s="26" t="s">
        <v>356</v>
      </c>
      <c r="O14" s="7" t="s">
        <v>277</v>
      </c>
      <c r="P14" s="27" t="s">
        <v>278</v>
      </c>
      <c r="Q14" s="55" t="s">
        <v>357</v>
      </c>
      <c r="R14" s="56">
        <v>43664</v>
      </c>
      <c r="S14" s="67">
        <v>43920</v>
      </c>
      <c r="T14" s="56">
        <v>43838</v>
      </c>
      <c r="U14" s="7" t="s">
        <v>397</v>
      </c>
      <c r="V14" s="7" t="s">
        <v>398</v>
      </c>
      <c r="W14" s="66" t="s">
        <v>391</v>
      </c>
      <c r="X14" s="26">
        <v>1</v>
      </c>
      <c r="Y14" s="26">
        <v>0</v>
      </c>
      <c r="Z14" s="132"/>
    </row>
    <row r="15" spans="1:26" s="3" customFormat="1" ht="12" customHeight="1" x14ac:dyDescent="0.2">
      <c r="A15" s="19" t="s">
        <v>624</v>
      </c>
      <c r="B15" s="20" t="s">
        <v>37</v>
      </c>
      <c r="C15" s="21">
        <v>2</v>
      </c>
      <c r="D15" s="22">
        <v>2018</v>
      </c>
      <c r="E15" s="22" t="s">
        <v>104</v>
      </c>
      <c r="F15" s="23" t="s">
        <v>105</v>
      </c>
      <c r="G15" s="57">
        <v>43364</v>
      </c>
      <c r="H15" s="22" t="s">
        <v>106</v>
      </c>
      <c r="I15" s="22" t="s">
        <v>107</v>
      </c>
      <c r="J15" s="24" t="s">
        <v>108</v>
      </c>
      <c r="K15" s="7" t="s">
        <v>453</v>
      </c>
      <c r="L15" s="25" t="s">
        <v>275</v>
      </c>
      <c r="M15" s="26" t="s">
        <v>454</v>
      </c>
      <c r="N15" s="26">
        <v>0.9</v>
      </c>
      <c r="O15" s="7" t="s">
        <v>302</v>
      </c>
      <c r="P15" s="27" t="s">
        <v>303</v>
      </c>
      <c r="Q15" s="55" t="s">
        <v>304</v>
      </c>
      <c r="R15" s="56">
        <v>43388</v>
      </c>
      <c r="S15" s="67">
        <v>43921</v>
      </c>
      <c r="T15" s="56">
        <v>43928</v>
      </c>
      <c r="U15" s="7" t="s">
        <v>393</v>
      </c>
      <c r="V15" s="7" t="s">
        <v>608</v>
      </c>
      <c r="W15" s="66" t="s">
        <v>391</v>
      </c>
      <c r="X15" s="26">
        <v>1</v>
      </c>
      <c r="Y15" s="26">
        <v>1</v>
      </c>
      <c r="Z15" s="130">
        <f>0/7</f>
        <v>0</v>
      </c>
    </row>
    <row r="16" spans="1:26" s="3" customFormat="1" ht="12" customHeight="1" x14ac:dyDescent="0.2">
      <c r="A16" s="19" t="s">
        <v>624</v>
      </c>
      <c r="B16" s="20" t="s">
        <v>42</v>
      </c>
      <c r="C16" s="21">
        <v>1</v>
      </c>
      <c r="D16" s="22">
        <v>2018</v>
      </c>
      <c r="E16" s="22" t="s">
        <v>117</v>
      </c>
      <c r="F16" s="23" t="s">
        <v>428</v>
      </c>
      <c r="G16" s="57">
        <v>43418</v>
      </c>
      <c r="H16" s="22" t="s">
        <v>126</v>
      </c>
      <c r="I16" s="22" t="s">
        <v>127</v>
      </c>
      <c r="J16" s="24" t="s">
        <v>128</v>
      </c>
      <c r="K16" s="7" t="s">
        <v>129</v>
      </c>
      <c r="L16" s="25" t="s">
        <v>275</v>
      </c>
      <c r="M16" s="26" t="s">
        <v>315</v>
      </c>
      <c r="N16" s="26">
        <v>0.8</v>
      </c>
      <c r="O16" s="7" t="s">
        <v>302</v>
      </c>
      <c r="P16" s="27" t="s">
        <v>303</v>
      </c>
      <c r="Q16" s="55" t="s">
        <v>304</v>
      </c>
      <c r="R16" s="56">
        <v>43466</v>
      </c>
      <c r="S16" s="67">
        <v>43921</v>
      </c>
      <c r="T16" s="56">
        <v>43928</v>
      </c>
      <c r="U16" s="7" t="s">
        <v>393</v>
      </c>
      <c r="V16" s="7" t="s">
        <v>609</v>
      </c>
      <c r="W16" s="66" t="s">
        <v>391</v>
      </c>
      <c r="X16" s="26">
        <v>1</v>
      </c>
      <c r="Y16" s="26">
        <v>0</v>
      </c>
      <c r="Z16" s="131"/>
    </row>
    <row r="17" spans="1:26" s="3" customFormat="1" ht="12" customHeight="1" x14ac:dyDescent="0.2">
      <c r="A17" s="19" t="s">
        <v>624</v>
      </c>
      <c r="B17" s="20" t="s">
        <v>423</v>
      </c>
      <c r="C17" s="21">
        <v>1</v>
      </c>
      <c r="D17" s="22">
        <v>2020</v>
      </c>
      <c r="E17" s="22" t="s">
        <v>176</v>
      </c>
      <c r="F17" s="23" t="s">
        <v>427</v>
      </c>
      <c r="G17" s="57">
        <v>43741</v>
      </c>
      <c r="H17" s="22" t="s">
        <v>498</v>
      </c>
      <c r="I17" s="22" t="s">
        <v>508</v>
      </c>
      <c r="J17" s="24" t="s">
        <v>512</v>
      </c>
      <c r="K17" s="7" t="s">
        <v>412</v>
      </c>
      <c r="L17" s="25" t="s">
        <v>275</v>
      </c>
      <c r="M17" s="26" t="s">
        <v>418</v>
      </c>
      <c r="N17" s="26">
        <v>1</v>
      </c>
      <c r="O17" s="7" t="s">
        <v>302</v>
      </c>
      <c r="P17" s="27" t="s">
        <v>303</v>
      </c>
      <c r="Q17" s="55" t="s">
        <v>422</v>
      </c>
      <c r="R17" s="56">
        <v>43829</v>
      </c>
      <c r="S17" s="67">
        <v>43921</v>
      </c>
      <c r="T17" s="56">
        <v>43928</v>
      </c>
      <c r="U17" s="7" t="s">
        <v>393</v>
      </c>
      <c r="V17" s="7" t="s">
        <v>610</v>
      </c>
      <c r="W17" s="66" t="s">
        <v>391</v>
      </c>
      <c r="X17" s="26">
        <v>0</v>
      </c>
      <c r="Y17" s="26">
        <v>0</v>
      </c>
      <c r="Z17" s="131"/>
    </row>
    <row r="18" spans="1:26" s="3" customFormat="1" ht="12" customHeight="1" x14ac:dyDescent="0.2">
      <c r="A18" s="19" t="s">
        <v>624</v>
      </c>
      <c r="B18" s="20" t="s">
        <v>424</v>
      </c>
      <c r="C18" s="21">
        <v>1</v>
      </c>
      <c r="D18" s="22">
        <v>2020</v>
      </c>
      <c r="E18" s="22" t="s">
        <v>176</v>
      </c>
      <c r="F18" s="23" t="s">
        <v>427</v>
      </c>
      <c r="G18" s="57">
        <v>43741</v>
      </c>
      <c r="H18" s="22" t="s">
        <v>499</v>
      </c>
      <c r="I18" s="22" t="s">
        <v>508</v>
      </c>
      <c r="J18" s="24" t="s">
        <v>512</v>
      </c>
      <c r="K18" s="7" t="s">
        <v>412</v>
      </c>
      <c r="L18" s="25" t="s">
        <v>275</v>
      </c>
      <c r="M18" s="26" t="s">
        <v>418</v>
      </c>
      <c r="N18" s="26">
        <v>1</v>
      </c>
      <c r="O18" s="7" t="s">
        <v>302</v>
      </c>
      <c r="P18" s="27" t="s">
        <v>303</v>
      </c>
      <c r="Q18" s="55" t="s">
        <v>422</v>
      </c>
      <c r="R18" s="56">
        <v>43829</v>
      </c>
      <c r="S18" s="67">
        <v>43921</v>
      </c>
      <c r="T18" s="56">
        <v>43928</v>
      </c>
      <c r="U18" s="7" t="s">
        <v>393</v>
      </c>
      <c r="V18" s="7" t="s">
        <v>611</v>
      </c>
      <c r="W18" s="66" t="s">
        <v>391</v>
      </c>
      <c r="X18" s="26">
        <v>0</v>
      </c>
      <c r="Y18" s="26">
        <v>0</v>
      </c>
      <c r="Z18" s="131"/>
    </row>
    <row r="19" spans="1:26" s="3" customFormat="1" ht="12" customHeight="1" x14ac:dyDescent="0.2">
      <c r="A19" s="19" t="s">
        <v>624</v>
      </c>
      <c r="B19" s="20" t="s">
        <v>425</v>
      </c>
      <c r="C19" s="21">
        <v>1</v>
      </c>
      <c r="D19" s="22">
        <v>2020</v>
      </c>
      <c r="E19" s="22" t="s">
        <v>176</v>
      </c>
      <c r="F19" s="23" t="s">
        <v>427</v>
      </c>
      <c r="G19" s="57">
        <v>43741</v>
      </c>
      <c r="H19" s="22" t="s">
        <v>500</v>
      </c>
      <c r="I19" s="22" t="s">
        <v>508</v>
      </c>
      <c r="J19" s="24" t="s">
        <v>513</v>
      </c>
      <c r="K19" s="7" t="s">
        <v>413</v>
      </c>
      <c r="L19" s="25" t="s">
        <v>275</v>
      </c>
      <c r="M19" s="26" t="s">
        <v>419</v>
      </c>
      <c r="N19" s="26">
        <v>1</v>
      </c>
      <c r="O19" s="7" t="s">
        <v>302</v>
      </c>
      <c r="P19" s="27" t="s">
        <v>303</v>
      </c>
      <c r="Q19" s="55" t="s">
        <v>422</v>
      </c>
      <c r="R19" s="56">
        <v>43829</v>
      </c>
      <c r="S19" s="67">
        <v>43921</v>
      </c>
      <c r="T19" s="56">
        <v>43928</v>
      </c>
      <c r="U19" s="7" t="s">
        <v>393</v>
      </c>
      <c r="V19" s="7" t="s">
        <v>612</v>
      </c>
      <c r="W19" s="66" t="s">
        <v>391</v>
      </c>
      <c r="X19" s="26">
        <v>0</v>
      </c>
      <c r="Y19" s="26">
        <v>0</v>
      </c>
      <c r="Z19" s="131"/>
    </row>
    <row r="20" spans="1:26" s="3" customFormat="1" ht="12" customHeight="1" x14ac:dyDescent="0.2">
      <c r="A20" s="19" t="s">
        <v>624</v>
      </c>
      <c r="B20" s="20" t="s">
        <v>426</v>
      </c>
      <c r="C20" s="21">
        <v>1</v>
      </c>
      <c r="D20" s="22">
        <v>2020</v>
      </c>
      <c r="E20" s="22" t="s">
        <v>176</v>
      </c>
      <c r="F20" s="23" t="s">
        <v>427</v>
      </c>
      <c r="G20" s="57">
        <v>43741</v>
      </c>
      <c r="H20" s="22" t="s">
        <v>501</v>
      </c>
      <c r="I20" s="22" t="s">
        <v>509</v>
      </c>
      <c r="J20" s="24" t="s">
        <v>514</v>
      </c>
      <c r="K20" s="7" t="s">
        <v>414</v>
      </c>
      <c r="L20" s="25" t="s">
        <v>275</v>
      </c>
      <c r="M20" s="26" t="s">
        <v>420</v>
      </c>
      <c r="N20" s="26">
        <v>1</v>
      </c>
      <c r="O20" s="7" t="s">
        <v>302</v>
      </c>
      <c r="P20" s="27" t="s">
        <v>303</v>
      </c>
      <c r="Q20" s="55" t="s">
        <v>422</v>
      </c>
      <c r="R20" s="56">
        <v>43829</v>
      </c>
      <c r="S20" s="67">
        <v>43921</v>
      </c>
      <c r="T20" s="56">
        <v>43899</v>
      </c>
      <c r="U20" s="7" t="s">
        <v>393</v>
      </c>
      <c r="V20" s="7" t="s">
        <v>545</v>
      </c>
      <c r="W20" s="66" t="s">
        <v>391</v>
      </c>
      <c r="X20" s="26">
        <v>0</v>
      </c>
      <c r="Y20" s="26">
        <v>0</v>
      </c>
      <c r="Z20" s="131"/>
    </row>
    <row r="21" spans="1:26" s="3" customFormat="1" ht="12" customHeight="1" x14ac:dyDescent="0.2">
      <c r="A21" s="19" t="s">
        <v>624</v>
      </c>
      <c r="B21" s="20" t="s">
        <v>426</v>
      </c>
      <c r="C21" s="21">
        <v>2</v>
      </c>
      <c r="D21" s="22">
        <v>2020</v>
      </c>
      <c r="E21" s="22" t="s">
        <v>176</v>
      </c>
      <c r="F21" s="23" t="s">
        <v>427</v>
      </c>
      <c r="G21" s="57">
        <v>43741</v>
      </c>
      <c r="H21" s="22" t="s">
        <v>501</v>
      </c>
      <c r="I21" s="22" t="s">
        <v>509</v>
      </c>
      <c r="J21" s="24" t="s">
        <v>514</v>
      </c>
      <c r="K21" s="7" t="s">
        <v>415</v>
      </c>
      <c r="L21" s="25" t="s">
        <v>275</v>
      </c>
      <c r="M21" s="26" t="s">
        <v>421</v>
      </c>
      <c r="N21" s="26">
        <v>0.8</v>
      </c>
      <c r="O21" s="7" t="s">
        <v>302</v>
      </c>
      <c r="P21" s="27" t="s">
        <v>303</v>
      </c>
      <c r="Q21" s="55" t="s">
        <v>422</v>
      </c>
      <c r="R21" s="56">
        <v>43829</v>
      </c>
      <c r="S21" s="67">
        <v>43921</v>
      </c>
      <c r="T21" s="56">
        <v>43928</v>
      </c>
      <c r="U21" s="7" t="s">
        <v>393</v>
      </c>
      <c r="V21" s="7" t="s">
        <v>613</v>
      </c>
      <c r="W21" s="66" t="s">
        <v>391</v>
      </c>
      <c r="X21" s="26">
        <v>0</v>
      </c>
      <c r="Y21" s="26">
        <v>0</v>
      </c>
      <c r="Z21" s="132"/>
    </row>
    <row r="22" spans="1:26" s="3" customFormat="1" ht="12" customHeight="1" x14ac:dyDescent="0.2">
      <c r="A22" s="19" t="s">
        <v>624</v>
      </c>
      <c r="B22" s="20" t="s">
        <v>65</v>
      </c>
      <c r="C22" s="21">
        <v>1</v>
      </c>
      <c r="D22" s="22">
        <v>2019</v>
      </c>
      <c r="E22" s="22" t="s">
        <v>192</v>
      </c>
      <c r="F22" s="23" t="s">
        <v>229</v>
      </c>
      <c r="G22" s="57">
        <v>43714</v>
      </c>
      <c r="H22" s="22" t="s">
        <v>238</v>
      </c>
      <c r="I22" s="22" t="s">
        <v>239</v>
      </c>
      <c r="J22" s="24" t="s">
        <v>240</v>
      </c>
      <c r="K22" s="7" t="s">
        <v>241</v>
      </c>
      <c r="L22" s="25" t="s">
        <v>275</v>
      </c>
      <c r="M22" s="26" t="s">
        <v>366</v>
      </c>
      <c r="N22" s="26">
        <v>1</v>
      </c>
      <c r="O22" s="7" t="s">
        <v>317</v>
      </c>
      <c r="P22" s="27" t="s">
        <v>326</v>
      </c>
      <c r="Q22" s="55" t="s">
        <v>410</v>
      </c>
      <c r="R22" s="56">
        <v>43714</v>
      </c>
      <c r="S22" s="67">
        <v>43920</v>
      </c>
      <c r="T22" s="56">
        <v>43924</v>
      </c>
      <c r="U22" s="7" t="s">
        <v>395</v>
      </c>
      <c r="V22" s="7" t="s">
        <v>618</v>
      </c>
      <c r="W22" s="66" t="s">
        <v>452</v>
      </c>
      <c r="X22" s="26">
        <v>2</v>
      </c>
      <c r="Y22" s="26">
        <v>0</v>
      </c>
      <c r="Z22" s="92">
        <v>1</v>
      </c>
    </row>
    <row r="23" spans="1:26" s="3" customFormat="1" ht="12" customHeight="1" x14ac:dyDescent="0.2">
      <c r="A23" s="77" t="s">
        <v>669</v>
      </c>
      <c r="B23" s="78" t="s">
        <v>30</v>
      </c>
      <c r="C23" s="79">
        <v>1</v>
      </c>
      <c r="D23" s="80">
        <v>2016</v>
      </c>
      <c r="E23" s="80" t="s">
        <v>70</v>
      </c>
      <c r="F23" s="81" t="s">
        <v>71</v>
      </c>
      <c r="G23" s="93">
        <v>42047</v>
      </c>
      <c r="H23" s="80" t="s">
        <v>76</v>
      </c>
      <c r="I23" s="80" t="s">
        <v>77</v>
      </c>
      <c r="J23" s="83" t="s">
        <v>78</v>
      </c>
      <c r="K23" s="84" t="s">
        <v>79</v>
      </c>
      <c r="L23" s="85" t="s">
        <v>275</v>
      </c>
      <c r="M23" s="86" t="s">
        <v>280</v>
      </c>
      <c r="N23" s="86" t="s">
        <v>281</v>
      </c>
      <c r="O23" s="84" t="s">
        <v>277</v>
      </c>
      <c r="P23" s="87" t="s">
        <v>278</v>
      </c>
      <c r="Q23" s="88" t="s">
        <v>279</v>
      </c>
      <c r="R23" s="89">
        <v>42492</v>
      </c>
      <c r="S23" s="67">
        <v>43951</v>
      </c>
      <c r="T23" s="89">
        <v>43927</v>
      </c>
      <c r="U23" s="84" t="s">
        <v>390</v>
      </c>
      <c r="V23" s="84" t="s">
        <v>622</v>
      </c>
      <c r="W23" s="66" t="s">
        <v>391</v>
      </c>
      <c r="X23" s="86">
        <v>5</v>
      </c>
      <c r="Y23" s="86">
        <v>1</v>
      </c>
      <c r="Z23" s="141">
        <f>0/3%</f>
        <v>0</v>
      </c>
    </row>
    <row r="24" spans="1:26" s="3" customFormat="1" ht="12" customHeight="1" x14ac:dyDescent="0.2">
      <c r="A24" s="77" t="s">
        <v>669</v>
      </c>
      <c r="B24" s="78" t="s">
        <v>32</v>
      </c>
      <c r="C24" s="79">
        <v>1</v>
      </c>
      <c r="D24" s="80">
        <v>2016</v>
      </c>
      <c r="E24" s="80" t="s">
        <v>70</v>
      </c>
      <c r="F24" s="81" t="s">
        <v>83</v>
      </c>
      <c r="G24" s="93">
        <v>42724</v>
      </c>
      <c r="H24" s="80" t="s">
        <v>84</v>
      </c>
      <c r="I24" s="80" t="s">
        <v>73</v>
      </c>
      <c r="J24" s="83" t="s">
        <v>85</v>
      </c>
      <c r="K24" s="84" t="s">
        <v>86</v>
      </c>
      <c r="L24" s="85" t="s">
        <v>275</v>
      </c>
      <c r="M24" s="86" t="s">
        <v>283</v>
      </c>
      <c r="N24" s="86" t="s">
        <v>284</v>
      </c>
      <c r="O24" s="84" t="s">
        <v>285</v>
      </c>
      <c r="P24" s="87" t="s">
        <v>286</v>
      </c>
      <c r="Q24" s="88" t="s">
        <v>287</v>
      </c>
      <c r="R24" s="89">
        <v>42781</v>
      </c>
      <c r="S24" s="67">
        <v>43951</v>
      </c>
      <c r="T24" s="89">
        <v>43922</v>
      </c>
      <c r="U24" s="84" t="s">
        <v>392</v>
      </c>
      <c r="V24" s="84" t="s">
        <v>576</v>
      </c>
      <c r="W24" s="66" t="s">
        <v>391</v>
      </c>
      <c r="X24" s="86">
        <v>4</v>
      </c>
      <c r="Y24" s="86">
        <v>0</v>
      </c>
      <c r="Z24" s="141"/>
    </row>
    <row r="25" spans="1:26" s="3" customFormat="1" ht="12" customHeight="1" x14ac:dyDescent="0.2">
      <c r="A25" s="77" t="s">
        <v>669</v>
      </c>
      <c r="B25" s="78" t="s">
        <v>38</v>
      </c>
      <c r="C25" s="79">
        <v>1</v>
      </c>
      <c r="D25" s="80">
        <v>2018</v>
      </c>
      <c r="E25" s="80" t="s">
        <v>70</v>
      </c>
      <c r="F25" s="81" t="s">
        <v>109</v>
      </c>
      <c r="G25" s="93">
        <v>43395</v>
      </c>
      <c r="H25" s="80" t="s">
        <v>110</v>
      </c>
      <c r="I25" s="80" t="s">
        <v>111</v>
      </c>
      <c r="J25" s="83" t="s">
        <v>112</v>
      </c>
      <c r="K25" s="84" t="s">
        <v>113</v>
      </c>
      <c r="L25" s="85" t="s">
        <v>275</v>
      </c>
      <c r="M25" s="86" t="s">
        <v>306</v>
      </c>
      <c r="N25" s="86" t="s">
        <v>307</v>
      </c>
      <c r="O25" s="84" t="s">
        <v>277</v>
      </c>
      <c r="P25" s="87" t="s">
        <v>278</v>
      </c>
      <c r="Q25" s="88" t="s">
        <v>279</v>
      </c>
      <c r="R25" s="89">
        <v>43497</v>
      </c>
      <c r="S25" s="67">
        <v>43951</v>
      </c>
      <c r="T25" s="89">
        <v>43927</v>
      </c>
      <c r="U25" s="84" t="s">
        <v>390</v>
      </c>
      <c r="V25" s="84" t="s">
        <v>623</v>
      </c>
      <c r="W25" s="66" t="s">
        <v>391</v>
      </c>
      <c r="X25" s="86">
        <v>1</v>
      </c>
      <c r="Y25" s="86">
        <v>0</v>
      </c>
      <c r="Z25" s="141"/>
    </row>
    <row r="26" spans="1:26" s="3" customFormat="1" ht="12" customHeight="1" x14ac:dyDescent="0.2">
      <c r="A26" s="77" t="s">
        <v>669</v>
      </c>
      <c r="B26" s="78" t="s">
        <v>532</v>
      </c>
      <c r="C26" s="79">
        <v>2</v>
      </c>
      <c r="D26" s="80">
        <v>2020</v>
      </c>
      <c r="E26" s="80" t="s">
        <v>533</v>
      </c>
      <c r="F26" s="81" t="s">
        <v>534</v>
      </c>
      <c r="G26" s="93">
        <v>43822</v>
      </c>
      <c r="H26" s="80" t="s">
        <v>522</v>
      </c>
      <c r="I26" s="80" t="s">
        <v>523</v>
      </c>
      <c r="J26" s="83" t="s">
        <v>524</v>
      </c>
      <c r="K26" s="84" t="s">
        <v>528</v>
      </c>
      <c r="L26" s="85" t="s">
        <v>298</v>
      </c>
      <c r="M26" s="86" t="s">
        <v>529</v>
      </c>
      <c r="N26" s="86">
        <v>1</v>
      </c>
      <c r="O26" s="84" t="s">
        <v>379</v>
      </c>
      <c r="P26" s="87" t="s">
        <v>379</v>
      </c>
      <c r="Q26" s="88" t="s">
        <v>380</v>
      </c>
      <c r="R26" s="89">
        <v>43905</v>
      </c>
      <c r="S26" s="67">
        <v>43951</v>
      </c>
      <c r="T26" s="89">
        <v>43951</v>
      </c>
      <c r="U26" s="84" t="s">
        <v>394</v>
      </c>
      <c r="V26" s="84" t="s">
        <v>665</v>
      </c>
      <c r="W26" s="66" t="s">
        <v>541</v>
      </c>
      <c r="X26" s="86">
        <v>0</v>
      </c>
      <c r="Y26" s="86">
        <v>0</v>
      </c>
      <c r="Z26" s="96">
        <v>1</v>
      </c>
    </row>
    <row r="27" spans="1:26" s="3" customFormat="1" ht="12" customHeight="1" x14ac:dyDescent="0.2">
      <c r="A27" s="19" t="s">
        <v>841</v>
      </c>
      <c r="B27" s="20" t="s">
        <v>38</v>
      </c>
      <c r="C27" s="21">
        <v>1</v>
      </c>
      <c r="D27" s="22">
        <v>2018</v>
      </c>
      <c r="E27" s="22" t="s">
        <v>70</v>
      </c>
      <c r="F27" s="23" t="s">
        <v>109</v>
      </c>
      <c r="G27" s="57">
        <v>43395</v>
      </c>
      <c r="H27" s="22" t="s">
        <v>110</v>
      </c>
      <c r="I27" s="22" t="s">
        <v>111</v>
      </c>
      <c r="J27" s="24" t="s">
        <v>112</v>
      </c>
      <c r="K27" s="7" t="s">
        <v>113</v>
      </c>
      <c r="L27" s="25" t="s">
        <v>275</v>
      </c>
      <c r="M27" s="26" t="s">
        <v>306</v>
      </c>
      <c r="N27" s="26" t="s">
        <v>307</v>
      </c>
      <c r="O27" s="7" t="s">
        <v>277</v>
      </c>
      <c r="P27" s="27" t="s">
        <v>278</v>
      </c>
      <c r="Q27" s="55" t="s">
        <v>279</v>
      </c>
      <c r="R27" s="56">
        <v>43497</v>
      </c>
      <c r="S27" s="67">
        <v>43981</v>
      </c>
      <c r="T27" s="56">
        <v>43980</v>
      </c>
      <c r="U27" s="7" t="s">
        <v>390</v>
      </c>
      <c r="V27" s="7" t="s">
        <v>840</v>
      </c>
      <c r="W27" s="66" t="s">
        <v>541</v>
      </c>
      <c r="X27" s="26">
        <v>2</v>
      </c>
      <c r="Y27" s="26">
        <v>0</v>
      </c>
      <c r="Z27" s="92">
        <v>1</v>
      </c>
    </row>
    <row r="28" spans="1:26" s="3" customFormat="1" ht="12" customHeight="1" x14ac:dyDescent="0.2">
      <c r="A28" s="19" t="s">
        <v>841</v>
      </c>
      <c r="B28" s="20" t="s">
        <v>56</v>
      </c>
      <c r="C28" s="21">
        <v>1</v>
      </c>
      <c r="D28" s="22">
        <v>2019</v>
      </c>
      <c r="E28" s="22" t="s">
        <v>198</v>
      </c>
      <c r="F28" s="23" t="s">
        <v>199</v>
      </c>
      <c r="G28" s="57">
        <v>43528</v>
      </c>
      <c r="H28" s="22" t="s">
        <v>200</v>
      </c>
      <c r="I28" s="22" t="s">
        <v>201</v>
      </c>
      <c r="J28" s="24" t="s">
        <v>202</v>
      </c>
      <c r="K28" s="7" t="s">
        <v>203</v>
      </c>
      <c r="L28" s="25" t="s">
        <v>298</v>
      </c>
      <c r="M28" s="26" t="s">
        <v>347</v>
      </c>
      <c r="N28" s="26">
        <v>1</v>
      </c>
      <c r="O28" s="7" t="s">
        <v>484</v>
      </c>
      <c r="P28" s="27" t="s">
        <v>348</v>
      </c>
      <c r="Q28" s="55" t="s">
        <v>349</v>
      </c>
      <c r="R28" s="56">
        <v>43600</v>
      </c>
      <c r="S28" s="67">
        <v>43965</v>
      </c>
      <c r="T28" s="56">
        <v>43974</v>
      </c>
      <c r="U28" s="7" t="s">
        <v>392</v>
      </c>
      <c r="V28" s="7" t="s">
        <v>672</v>
      </c>
      <c r="W28" s="66" t="s">
        <v>391</v>
      </c>
      <c r="X28" s="26">
        <v>0</v>
      </c>
      <c r="Y28" s="26">
        <v>0</v>
      </c>
      <c r="Z28" s="138">
        <v>0</v>
      </c>
    </row>
    <row r="29" spans="1:26" s="3" customFormat="1" ht="12" customHeight="1" x14ac:dyDescent="0.2">
      <c r="A29" s="19" t="s">
        <v>841</v>
      </c>
      <c r="B29" s="20" t="s">
        <v>56</v>
      </c>
      <c r="C29" s="21">
        <v>2</v>
      </c>
      <c r="D29" s="22">
        <v>2019</v>
      </c>
      <c r="E29" s="22" t="s">
        <v>198</v>
      </c>
      <c r="F29" s="23" t="s">
        <v>199</v>
      </c>
      <c r="G29" s="57">
        <v>43528</v>
      </c>
      <c r="H29" s="22" t="s">
        <v>200</v>
      </c>
      <c r="I29" s="22" t="s">
        <v>201</v>
      </c>
      <c r="J29" s="24" t="s">
        <v>204</v>
      </c>
      <c r="K29" s="7" t="s">
        <v>205</v>
      </c>
      <c r="L29" s="25" t="s">
        <v>275</v>
      </c>
      <c r="M29" s="26" t="s">
        <v>350</v>
      </c>
      <c r="N29" s="26">
        <v>1</v>
      </c>
      <c r="O29" s="7" t="s">
        <v>484</v>
      </c>
      <c r="P29" s="27" t="s">
        <v>348</v>
      </c>
      <c r="Q29" s="55" t="s">
        <v>349</v>
      </c>
      <c r="R29" s="56">
        <v>43600</v>
      </c>
      <c r="S29" s="67">
        <v>43965</v>
      </c>
      <c r="T29" s="56">
        <v>43974</v>
      </c>
      <c r="U29" s="7" t="s">
        <v>392</v>
      </c>
      <c r="V29" s="7" t="s">
        <v>672</v>
      </c>
      <c r="W29" s="66" t="s">
        <v>391</v>
      </c>
      <c r="X29" s="26">
        <v>0</v>
      </c>
      <c r="Y29" s="26">
        <v>0</v>
      </c>
      <c r="Z29" s="139"/>
    </row>
    <row r="30" spans="1:26" s="3" customFormat="1" ht="12" customHeight="1" x14ac:dyDescent="0.2">
      <c r="A30" s="19" t="s">
        <v>841</v>
      </c>
      <c r="B30" s="20" t="s">
        <v>57</v>
      </c>
      <c r="C30" s="21">
        <v>1</v>
      </c>
      <c r="D30" s="22">
        <v>2019</v>
      </c>
      <c r="E30" s="22" t="s">
        <v>198</v>
      </c>
      <c r="F30" s="23" t="s">
        <v>199</v>
      </c>
      <c r="G30" s="57">
        <v>43528</v>
      </c>
      <c r="H30" s="22" t="s">
        <v>206</v>
      </c>
      <c r="I30" s="22" t="s">
        <v>201</v>
      </c>
      <c r="J30" s="24" t="s">
        <v>207</v>
      </c>
      <c r="K30" s="7" t="s">
        <v>208</v>
      </c>
      <c r="L30" s="25" t="s">
        <v>298</v>
      </c>
      <c r="M30" s="26" t="s">
        <v>350</v>
      </c>
      <c r="N30" s="26">
        <v>1</v>
      </c>
      <c r="O30" s="7" t="s">
        <v>484</v>
      </c>
      <c r="P30" s="27" t="s">
        <v>348</v>
      </c>
      <c r="Q30" s="55" t="s">
        <v>349</v>
      </c>
      <c r="R30" s="56">
        <v>43600</v>
      </c>
      <c r="S30" s="67">
        <v>43965</v>
      </c>
      <c r="T30" s="56">
        <v>43974</v>
      </c>
      <c r="U30" s="7" t="s">
        <v>392</v>
      </c>
      <c r="V30" s="7" t="s">
        <v>672</v>
      </c>
      <c r="W30" s="66" t="s">
        <v>391</v>
      </c>
      <c r="X30" s="26">
        <v>0</v>
      </c>
      <c r="Y30" s="26">
        <v>0</v>
      </c>
      <c r="Z30" s="139"/>
    </row>
    <row r="31" spans="1:26" s="3" customFormat="1" ht="12" customHeight="1" x14ac:dyDescent="0.2">
      <c r="A31" s="19" t="s">
        <v>841</v>
      </c>
      <c r="B31" s="20" t="s">
        <v>57</v>
      </c>
      <c r="C31" s="21">
        <v>2</v>
      </c>
      <c r="D31" s="22">
        <v>2019</v>
      </c>
      <c r="E31" s="22" t="s">
        <v>198</v>
      </c>
      <c r="F31" s="23" t="s">
        <v>199</v>
      </c>
      <c r="G31" s="57">
        <v>43528</v>
      </c>
      <c r="H31" s="22" t="s">
        <v>206</v>
      </c>
      <c r="I31" s="22" t="s">
        <v>201</v>
      </c>
      <c r="J31" s="24" t="s">
        <v>207</v>
      </c>
      <c r="K31" s="7" t="s">
        <v>209</v>
      </c>
      <c r="L31" s="25" t="s">
        <v>275</v>
      </c>
      <c r="M31" s="26" t="s">
        <v>351</v>
      </c>
      <c r="N31" s="26">
        <v>1</v>
      </c>
      <c r="O31" s="7" t="s">
        <v>484</v>
      </c>
      <c r="P31" s="27" t="s">
        <v>348</v>
      </c>
      <c r="Q31" s="55" t="s">
        <v>349</v>
      </c>
      <c r="R31" s="56">
        <v>43600</v>
      </c>
      <c r="S31" s="67">
        <v>43965</v>
      </c>
      <c r="T31" s="56">
        <v>43974</v>
      </c>
      <c r="U31" s="7" t="s">
        <v>392</v>
      </c>
      <c r="V31" s="7" t="s">
        <v>672</v>
      </c>
      <c r="W31" s="66" t="s">
        <v>391</v>
      </c>
      <c r="X31" s="26">
        <v>0</v>
      </c>
      <c r="Y31" s="26">
        <v>0</v>
      </c>
      <c r="Z31" s="140"/>
    </row>
    <row r="32" spans="1:26" s="3" customFormat="1" ht="12" customHeight="1" x14ac:dyDescent="0.2">
      <c r="A32" s="19" t="s">
        <v>841</v>
      </c>
      <c r="B32" s="20" t="s">
        <v>66</v>
      </c>
      <c r="C32" s="21">
        <v>1</v>
      </c>
      <c r="D32" s="22">
        <v>2019</v>
      </c>
      <c r="E32" s="22" t="s">
        <v>242</v>
      </c>
      <c r="F32" s="23" t="s">
        <v>243</v>
      </c>
      <c r="G32" s="57">
        <v>43796</v>
      </c>
      <c r="H32" s="22" t="s">
        <v>244</v>
      </c>
      <c r="I32" s="22" t="s">
        <v>245</v>
      </c>
      <c r="J32" s="24" t="s">
        <v>246</v>
      </c>
      <c r="K32" s="7" t="s">
        <v>247</v>
      </c>
      <c r="L32" s="25" t="s">
        <v>275</v>
      </c>
      <c r="M32" s="26" t="s">
        <v>367</v>
      </c>
      <c r="N32" s="26" t="s">
        <v>368</v>
      </c>
      <c r="O32" s="7" t="s">
        <v>293</v>
      </c>
      <c r="P32" s="27" t="s">
        <v>369</v>
      </c>
      <c r="Q32" s="55" t="s">
        <v>370</v>
      </c>
      <c r="R32" s="56">
        <v>43826</v>
      </c>
      <c r="S32" s="67">
        <v>43978</v>
      </c>
      <c r="T32" s="56">
        <v>43971</v>
      </c>
      <c r="U32" s="7" t="s">
        <v>390</v>
      </c>
      <c r="V32" s="7" t="s">
        <v>670</v>
      </c>
      <c r="W32" s="66" t="s">
        <v>391</v>
      </c>
      <c r="X32" s="26">
        <v>0</v>
      </c>
      <c r="Y32" s="26">
        <v>0</v>
      </c>
      <c r="Z32" s="138">
        <v>0</v>
      </c>
    </row>
    <row r="33" spans="1:26" s="3" customFormat="1" ht="12" customHeight="1" x14ac:dyDescent="0.2">
      <c r="A33" s="19" t="s">
        <v>841</v>
      </c>
      <c r="B33" s="20" t="s">
        <v>66</v>
      </c>
      <c r="C33" s="21">
        <v>2</v>
      </c>
      <c r="D33" s="22">
        <v>2019</v>
      </c>
      <c r="E33" s="22" t="s">
        <v>242</v>
      </c>
      <c r="F33" s="23" t="s">
        <v>243</v>
      </c>
      <c r="G33" s="57">
        <v>43796</v>
      </c>
      <c r="H33" s="22" t="s">
        <v>244</v>
      </c>
      <c r="I33" s="22" t="s">
        <v>245</v>
      </c>
      <c r="J33" s="24" t="s">
        <v>248</v>
      </c>
      <c r="K33" s="7" t="s">
        <v>249</v>
      </c>
      <c r="L33" s="25" t="s">
        <v>275</v>
      </c>
      <c r="M33" s="26" t="s">
        <v>371</v>
      </c>
      <c r="N33" s="26" t="s">
        <v>372</v>
      </c>
      <c r="O33" s="7" t="s">
        <v>293</v>
      </c>
      <c r="P33" s="27" t="s">
        <v>369</v>
      </c>
      <c r="Q33" s="55" t="s">
        <v>373</v>
      </c>
      <c r="R33" s="56">
        <v>43826</v>
      </c>
      <c r="S33" s="67">
        <v>43978</v>
      </c>
      <c r="T33" s="56">
        <v>43971</v>
      </c>
      <c r="U33" s="7" t="s">
        <v>390</v>
      </c>
      <c r="V33" s="7" t="s">
        <v>671</v>
      </c>
      <c r="W33" s="66" t="s">
        <v>391</v>
      </c>
      <c r="X33" s="26">
        <v>0</v>
      </c>
      <c r="Y33" s="26">
        <v>0</v>
      </c>
      <c r="Z33" s="139"/>
    </row>
    <row r="34" spans="1:26" s="3" customFormat="1" ht="12" customHeight="1" x14ac:dyDescent="0.2">
      <c r="A34" s="19" t="s">
        <v>841</v>
      </c>
      <c r="B34" s="20" t="s">
        <v>559</v>
      </c>
      <c r="C34" s="21">
        <v>1</v>
      </c>
      <c r="D34" s="22">
        <v>2020</v>
      </c>
      <c r="E34" s="22" t="s">
        <v>562</v>
      </c>
      <c r="F34" s="23" t="s">
        <v>564</v>
      </c>
      <c r="G34" s="57">
        <v>43901</v>
      </c>
      <c r="H34" s="22" t="s">
        <v>565</v>
      </c>
      <c r="I34" s="22" t="s">
        <v>548</v>
      </c>
      <c r="J34" s="24" t="s">
        <v>549</v>
      </c>
      <c r="K34" s="7" t="s">
        <v>550</v>
      </c>
      <c r="L34" s="25" t="s">
        <v>305</v>
      </c>
      <c r="M34" s="26" t="s">
        <v>551</v>
      </c>
      <c r="N34" s="26">
        <v>1</v>
      </c>
      <c r="O34" s="7" t="s">
        <v>293</v>
      </c>
      <c r="P34" s="27" t="s">
        <v>568</v>
      </c>
      <c r="Q34" s="55" t="s">
        <v>552</v>
      </c>
      <c r="R34" s="56">
        <v>43908</v>
      </c>
      <c r="S34" s="67">
        <v>43980</v>
      </c>
      <c r="T34" s="56">
        <v>43955</v>
      </c>
      <c r="U34" s="7" t="s">
        <v>390</v>
      </c>
      <c r="V34" s="7" t="s">
        <v>664</v>
      </c>
      <c r="W34" s="66" t="s">
        <v>391</v>
      </c>
      <c r="X34" s="26">
        <v>0</v>
      </c>
      <c r="Y34" s="26">
        <v>0</v>
      </c>
      <c r="Z34" s="139"/>
    </row>
    <row r="35" spans="1:26" s="3" customFormat="1" ht="11.25" customHeight="1" x14ac:dyDescent="0.2">
      <c r="A35" s="19" t="s">
        <v>841</v>
      </c>
      <c r="B35" s="20" t="s">
        <v>560</v>
      </c>
      <c r="C35" s="21">
        <v>1</v>
      </c>
      <c r="D35" s="22">
        <v>2020</v>
      </c>
      <c r="E35" s="22" t="s">
        <v>562</v>
      </c>
      <c r="F35" s="23" t="s">
        <v>564</v>
      </c>
      <c r="G35" s="57">
        <v>43901</v>
      </c>
      <c r="H35" s="22" t="s">
        <v>566</v>
      </c>
      <c r="I35" s="22" t="s">
        <v>548</v>
      </c>
      <c r="J35" s="24" t="s">
        <v>553</v>
      </c>
      <c r="K35" s="7" t="s">
        <v>550</v>
      </c>
      <c r="L35" s="25" t="s">
        <v>305</v>
      </c>
      <c r="M35" s="26" t="s">
        <v>551</v>
      </c>
      <c r="N35" s="26">
        <v>1</v>
      </c>
      <c r="O35" s="7" t="s">
        <v>293</v>
      </c>
      <c r="P35" s="27" t="s">
        <v>568</v>
      </c>
      <c r="Q35" s="55" t="s">
        <v>552</v>
      </c>
      <c r="R35" s="56">
        <v>43908</v>
      </c>
      <c r="S35" s="67">
        <v>43980</v>
      </c>
      <c r="T35" s="56">
        <v>43955</v>
      </c>
      <c r="U35" s="7" t="s">
        <v>390</v>
      </c>
      <c r="V35" s="7" t="s">
        <v>664</v>
      </c>
      <c r="W35" s="66" t="s">
        <v>391</v>
      </c>
      <c r="X35" s="26">
        <v>0</v>
      </c>
      <c r="Y35" s="26">
        <v>0</v>
      </c>
      <c r="Z35" s="140"/>
    </row>
    <row r="36" spans="1:26" s="3" customFormat="1" ht="12" customHeight="1" x14ac:dyDescent="0.2">
      <c r="A36" s="19" t="s">
        <v>841</v>
      </c>
      <c r="B36" s="20" t="s">
        <v>659</v>
      </c>
      <c r="C36" s="21">
        <v>1</v>
      </c>
      <c r="D36" s="22">
        <v>2020</v>
      </c>
      <c r="E36" s="22" t="s">
        <v>656</v>
      </c>
      <c r="F36" s="23" t="s">
        <v>662</v>
      </c>
      <c r="G36" s="57">
        <v>43934</v>
      </c>
      <c r="H36" s="22" t="s">
        <v>640</v>
      </c>
      <c r="I36" s="22" t="s">
        <v>626</v>
      </c>
      <c r="J36" s="24" t="s">
        <v>641</v>
      </c>
      <c r="K36" s="7" t="s">
        <v>642</v>
      </c>
      <c r="L36" s="25" t="s">
        <v>305</v>
      </c>
      <c r="M36" s="26" t="s">
        <v>643</v>
      </c>
      <c r="N36" s="26">
        <v>1</v>
      </c>
      <c r="O36" s="7" t="s">
        <v>607</v>
      </c>
      <c r="P36" s="27" t="s">
        <v>663</v>
      </c>
      <c r="Q36" s="55" t="s">
        <v>630</v>
      </c>
      <c r="R36" s="56">
        <v>43955</v>
      </c>
      <c r="S36" s="67">
        <v>43980</v>
      </c>
      <c r="T36" s="56"/>
      <c r="U36" s="7"/>
      <c r="V36" s="7"/>
      <c r="W36" s="66" t="s">
        <v>391</v>
      </c>
      <c r="X36" s="26">
        <v>0</v>
      </c>
      <c r="Y36" s="26">
        <v>0</v>
      </c>
      <c r="Z36" s="142">
        <v>0.5</v>
      </c>
    </row>
    <row r="37" spans="1:26" s="3" customFormat="1" ht="12" customHeight="1" x14ac:dyDescent="0.2">
      <c r="A37" s="19" t="s">
        <v>841</v>
      </c>
      <c r="B37" s="20" t="s">
        <v>661</v>
      </c>
      <c r="C37" s="21">
        <v>1</v>
      </c>
      <c r="D37" s="22">
        <v>2020</v>
      </c>
      <c r="E37" s="22" t="s">
        <v>656</v>
      </c>
      <c r="F37" s="23" t="s">
        <v>662</v>
      </c>
      <c r="G37" s="57">
        <v>43934</v>
      </c>
      <c r="H37" s="22" t="s">
        <v>650</v>
      </c>
      <c r="I37" s="22" t="s">
        <v>626</v>
      </c>
      <c r="J37" s="24" t="s">
        <v>651</v>
      </c>
      <c r="K37" s="7" t="s">
        <v>652</v>
      </c>
      <c r="L37" s="25" t="s">
        <v>305</v>
      </c>
      <c r="M37" s="26" t="s">
        <v>653</v>
      </c>
      <c r="N37" s="26">
        <v>1</v>
      </c>
      <c r="O37" s="7" t="s">
        <v>607</v>
      </c>
      <c r="P37" s="27" t="s">
        <v>663</v>
      </c>
      <c r="Q37" s="55" t="s">
        <v>630</v>
      </c>
      <c r="R37" s="56">
        <v>43955</v>
      </c>
      <c r="S37" s="67">
        <v>43966</v>
      </c>
      <c r="T37" s="56">
        <v>43987</v>
      </c>
      <c r="U37" s="7" t="s">
        <v>731</v>
      </c>
      <c r="V37" s="7" t="s">
        <v>732</v>
      </c>
      <c r="W37" s="66" t="s">
        <v>541</v>
      </c>
      <c r="X37" s="26">
        <v>0</v>
      </c>
      <c r="Y37" s="26">
        <v>0</v>
      </c>
      <c r="Z37" s="143"/>
    </row>
    <row r="38" spans="1:26" s="3" customFormat="1" ht="12" customHeight="1" x14ac:dyDescent="0.2">
      <c r="A38" s="77" t="s">
        <v>1096</v>
      </c>
      <c r="B38" s="78" t="s">
        <v>44</v>
      </c>
      <c r="C38" s="79">
        <v>2</v>
      </c>
      <c r="D38" s="80">
        <v>2019</v>
      </c>
      <c r="E38" s="80" t="s">
        <v>130</v>
      </c>
      <c r="F38" s="81" t="s">
        <v>131</v>
      </c>
      <c r="G38" s="93">
        <v>43434</v>
      </c>
      <c r="H38" s="80" t="s">
        <v>136</v>
      </c>
      <c r="I38" s="80" t="s">
        <v>133</v>
      </c>
      <c r="J38" s="83" t="s">
        <v>137</v>
      </c>
      <c r="K38" s="84" t="s">
        <v>138</v>
      </c>
      <c r="L38" s="85" t="s">
        <v>298</v>
      </c>
      <c r="M38" s="86" t="s">
        <v>320</v>
      </c>
      <c r="N38" s="86">
        <v>0.95</v>
      </c>
      <c r="O38" s="84" t="s">
        <v>317</v>
      </c>
      <c r="P38" s="87" t="s">
        <v>321</v>
      </c>
      <c r="Q38" s="88" t="s">
        <v>322</v>
      </c>
      <c r="R38" s="89">
        <v>43479</v>
      </c>
      <c r="S38" s="67">
        <v>44012</v>
      </c>
      <c r="T38" s="89">
        <v>44018</v>
      </c>
      <c r="U38" s="84" t="s">
        <v>395</v>
      </c>
      <c r="V38" s="84" t="s">
        <v>1076</v>
      </c>
      <c r="W38" s="66" t="s">
        <v>541</v>
      </c>
      <c r="X38" s="86">
        <v>2</v>
      </c>
      <c r="Y38" s="86">
        <v>0</v>
      </c>
      <c r="Z38" s="137">
        <f>4/4</f>
        <v>1</v>
      </c>
    </row>
    <row r="39" spans="1:26" s="3" customFormat="1" ht="12" customHeight="1" x14ac:dyDescent="0.2">
      <c r="A39" s="77" t="s">
        <v>1096</v>
      </c>
      <c r="B39" s="78" t="s">
        <v>44</v>
      </c>
      <c r="C39" s="79">
        <v>4</v>
      </c>
      <c r="D39" s="80">
        <v>2019</v>
      </c>
      <c r="E39" s="80" t="s">
        <v>130</v>
      </c>
      <c r="F39" s="81" t="s">
        <v>131</v>
      </c>
      <c r="G39" s="93">
        <v>43434</v>
      </c>
      <c r="H39" s="80" t="s">
        <v>136</v>
      </c>
      <c r="I39" s="80" t="s">
        <v>133</v>
      </c>
      <c r="J39" s="83" t="s">
        <v>137</v>
      </c>
      <c r="K39" s="84" t="s">
        <v>139</v>
      </c>
      <c r="L39" s="85" t="s">
        <v>298</v>
      </c>
      <c r="M39" s="86" t="s">
        <v>323</v>
      </c>
      <c r="N39" s="86">
        <v>0.7</v>
      </c>
      <c r="O39" s="84" t="s">
        <v>317</v>
      </c>
      <c r="P39" s="87" t="s">
        <v>321</v>
      </c>
      <c r="Q39" s="88" t="s">
        <v>322</v>
      </c>
      <c r="R39" s="89">
        <v>43479</v>
      </c>
      <c r="S39" s="67">
        <v>44012</v>
      </c>
      <c r="T39" s="89">
        <v>44018</v>
      </c>
      <c r="U39" s="84" t="s">
        <v>395</v>
      </c>
      <c r="V39" s="84" t="s">
        <v>1077</v>
      </c>
      <c r="W39" s="66" t="s">
        <v>541</v>
      </c>
      <c r="X39" s="86">
        <v>2</v>
      </c>
      <c r="Y39" s="86">
        <v>0</v>
      </c>
      <c r="Z39" s="137"/>
    </row>
    <row r="40" spans="1:26" s="3" customFormat="1" ht="12" customHeight="1" x14ac:dyDescent="0.2">
      <c r="A40" s="77" t="s">
        <v>1096</v>
      </c>
      <c r="B40" s="78" t="s">
        <v>68</v>
      </c>
      <c r="C40" s="79">
        <v>2</v>
      </c>
      <c r="D40" s="80">
        <v>2019</v>
      </c>
      <c r="E40" s="80" t="s">
        <v>192</v>
      </c>
      <c r="F40" s="81" t="s">
        <v>429</v>
      </c>
      <c r="G40" s="93">
        <v>43812</v>
      </c>
      <c r="H40" s="80" t="s">
        <v>259</v>
      </c>
      <c r="I40" s="80" t="s">
        <v>260</v>
      </c>
      <c r="J40" s="83" t="s">
        <v>263</v>
      </c>
      <c r="K40" s="84" t="s">
        <v>264</v>
      </c>
      <c r="L40" s="85" t="s">
        <v>275</v>
      </c>
      <c r="M40" s="86" t="s">
        <v>383</v>
      </c>
      <c r="N40" s="86">
        <v>1</v>
      </c>
      <c r="O40" s="84" t="s">
        <v>317</v>
      </c>
      <c r="P40" s="87" t="s">
        <v>326</v>
      </c>
      <c r="Q40" s="88" t="s">
        <v>384</v>
      </c>
      <c r="R40" s="89">
        <v>43831</v>
      </c>
      <c r="S40" s="67">
        <v>44012</v>
      </c>
      <c r="T40" s="89">
        <v>44018</v>
      </c>
      <c r="U40" s="84" t="s">
        <v>395</v>
      </c>
      <c r="V40" s="84" t="s">
        <v>1079</v>
      </c>
      <c r="W40" s="66" t="s">
        <v>541</v>
      </c>
      <c r="X40" s="86">
        <v>0</v>
      </c>
      <c r="Y40" s="86">
        <v>0</v>
      </c>
      <c r="Z40" s="137"/>
    </row>
    <row r="41" spans="1:26" s="3" customFormat="1" ht="12" customHeight="1" x14ac:dyDescent="0.2">
      <c r="A41" s="77" t="s">
        <v>1096</v>
      </c>
      <c r="B41" s="78" t="s">
        <v>69</v>
      </c>
      <c r="C41" s="79">
        <v>1</v>
      </c>
      <c r="D41" s="80">
        <v>2019</v>
      </c>
      <c r="E41" s="80" t="s">
        <v>192</v>
      </c>
      <c r="F41" s="81" t="s">
        <v>429</v>
      </c>
      <c r="G41" s="93">
        <v>43812</v>
      </c>
      <c r="H41" s="80" t="s">
        <v>265</v>
      </c>
      <c r="I41" s="80" t="s">
        <v>260</v>
      </c>
      <c r="J41" s="83" t="s">
        <v>266</v>
      </c>
      <c r="K41" s="84" t="s">
        <v>267</v>
      </c>
      <c r="L41" s="85" t="s">
        <v>275</v>
      </c>
      <c r="M41" s="86" t="s">
        <v>385</v>
      </c>
      <c r="N41" s="86">
        <v>1</v>
      </c>
      <c r="O41" s="84" t="s">
        <v>317</v>
      </c>
      <c r="P41" s="87" t="s">
        <v>326</v>
      </c>
      <c r="Q41" s="88" t="s">
        <v>386</v>
      </c>
      <c r="R41" s="89">
        <v>43831</v>
      </c>
      <c r="S41" s="67">
        <v>44012</v>
      </c>
      <c r="T41" s="89">
        <v>44018</v>
      </c>
      <c r="U41" s="84" t="s">
        <v>395</v>
      </c>
      <c r="V41" s="84" t="s">
        <v>1080</v>
      </c>
      <c r="W41" s="66" t="s">
        <v>541</v>
      </c>
      <c r="X41" s="86">
        <v>0</v>
      </c>
      <c r="Y41" s="86">
        <v>0</v>
      </c>
      <c r="Z41" s="137"/>
    </row>
    <row r="42" spans="1:26" s="3" customFormat="1" ht="12" customHeight="1" x14ac:dyDescent="0.2">
      <c r="A42" s="77" t="s">
        <v>1096</v>
      </c>
      <c r="B42" s="78" t="s">
        <v>54</v>
      </c>
      <c r="C42" s="79">
        <v>1</v>
      </c>
      <c r="D42" s="80">
        <v>2019</v>
      </c>
      <c r="E42" s="80" t="s">
        <v>187</v>
      </c>
      <c r="F42" s="81" t="s">
        <v>177</v>
      </c>
      <c r="G42" s="93">
        <v>43528</v>
      </c>
      <c r="H42" s="80" t="s">
        <v>188</v>
      </c>
      <c r="I42" s="80" t="s">
        <v>189</v>
      </c>
      <c r="J42" s="83" t="s">
        <v>190</v>
      </c>
      <c r="K42" s="84" t="s">
        <v>191</v>
      </c>
      <c r="L42" s="85" t="s">
        <v>298</v>
      </c>
      <c r="M42" s="86" t="s">
        <v>340</v>
      </c>
      <c r="N42" s="86" t="s">
        <v>341</v>
      </c>
      <c r="O42" s="84" t="s">
        <v>342</v>
      </c>
      <c r="P42" s="87" t="s">
        <v>343</v>
      </c>
      <c r="Q42" s="88" t="s">
        <v>344</v>
      </c>
      <c r="R42" s="89">
        <v>43556</v>
      </c>
      <c r="S42" s="67">
        <v>44012</v>
      </c>
      <c r="T42" s="89">
        <v>44013</v>
      </c>
      <c r="U42" s="84" t="s">
        <v>394</v>
      </c>
      <c r="V42" s="84" t="s">
        <v>1032</v>
      </c>
      <c r="W42" s="66" t="s">
        <v>541</v>
      </c>
      <c r="X42" s="86">
        <v>1</v>
      </c>
      <c r="Y42" s="86">
        <v>0</v>
      </c>
      <c r="Z42" s="102">
        <f>1/1</f>
        <v>1</v>
      </c>
    </row>
    <row r="43" spans="1:26" s="3" customFormat="1" ht="12" customHeight="1" x14ac:dyDescent="0.2">
      <c r="A43" s="77" t="s">
        <v>1096</v>
      </c>
      <c r="B43" s="78" t="s">
        <v>56</v>
      </c>
      <c r="C43" s="79">
        <v>1</v>
      </c>
      <c r="D43" s="80">
        <v>2019</v>
      </c>
      <c r="E43" s="80" t="s">
        <v>882</v>
      </c>
      <c r="F43" s="81" t="s">
        <v>199</v>
      </c>
      <c r="G43" s="93">
        <v>43528</v>
      </c>
      <c r="H43" s="80" t="s">
        <v>200</v>
      </c>
      <c r="I43" s="80" t="s">
        <v>201</v>
      </c>
      <c r="J43" s="83" t="s">
        <v>202</v>
      </c>
      <c r="K43" s="84" t="s">
        <v>203</v>
      </c>
      <c r="L43" s="85" t="s">
        <v>298</v>
      </c>
      <c r="M43" s="86" t="s">
        <v>347</v>
      </c>
      <c r="N43" s="86">
        <v>1</v>
      </c>
      <c r="O43" s="84" t="s">
        <v>484</v>
      </c>
      <c r="P43" s="87" t="s">
        <v>348</v>
      </c>
      <c r="Q43" s="88" t="s">
        <v>349</v>
      </c>
      <c r="R43" s="89">
        <v>43600</v>
      </c>
      <c r="S43" s="67">
        <v>44012</v>
      </c>
      <c r="T43" s="89">
        <v>44015</v>
      </c>
      <c r="U43" s="84" t="s">
        <v>392</v>
      </c>
      <c r="V43" s="84" t="s">
        <v>1054</v>
      </c>
      <c r="W43" s="66" t="s">
        <v>391</v>
      </c>
      <c r="X43" s="86">
        <v>1</v>
      </c>
      <c r="Y43" s="86">
        <v>0</v>
      </c>
      <c r="Z43" s="137">
        <f>0/5</f>
        <v>0</v>
      </c>
    </row>
    <row r="44" spans="1:26" s="3" customFormat="1" ht="12" customHeight="1" x14ac:dyDescent="0.2">
      <c r="A44" s="77" t="s">
        <v>1096</v>
      </c>
      <c r="B44" s="78" t="s">
        <v>56</v>
      </c>
      <c r="C44" s="79">
        <v>2</v>
      </c>
      <c r="D44" s="80">
        <v>2019</v>
      </c>
      <c r="E44" s="80" t="s">
        <v>882</v>
      </c>
      <c r="F44" s="81" t="s">
        <v>199</v>
      </c>
      <c r="G44" s="93">
        <v>43528</v>
      </c>
      <c r="H44" s="80" t="s">
        <v>200</v>
      </c>
      <c r="I44" s="80" t="s">
        <v>201</v>
      </c>
      <c r="J44" s="83" t="s">
        <v>204</v>
      </c>
      <c r="K44" s="84" t="s">
        <v>205</v>
      </c>
      <c r="L44" s="85" t="s">
        <v>275</v>
      </c>
      <c r="M44" s="86" t="s">
        <v>350</v>
      </c>
      <c r="N44" s="86">
        <v>1</v>
      </c>
      <c r="O44" s="84" t="s">
        <v>484</v>
      </c>
      <c r="P44" s="87" t="s">
        <v>348</v>
      </c>
      <c r="Q44" s="88" t="s">
        <v>349</v>
      </c>
      <c r="R44" s="89">
        <v>43600</v>
      </c>
      <c r="S44" s="67">
        <v>44012</v>
      </c>
      <c r="T44" s="89">
        <v>44015</v>
      </c>
      <c r="U44" s="84" t="s">
        <v>392</v>
      </c>
      <c r="V44" s="84" t="s">
        <v>1055</v>
      </c>
      <c r="W44" s="66" t="s">
        <v>391</v>
      </c>
      <c r="X44" s="86">
        <v>1</v>
      </c>
      <c r="Y44" s="86">
        <v>0</v>
      </c>
      <c r="Z44" s="137"/>
    </row>
    <row r="45" spans="1:26" s="3" customFormat="1" ht="12" customHeight="1" x14ac:dyDescent="0.2">
      <c r="A45" s="77" t="s">
        <v>1096</v>
      </c>
      <c r="B45" s="78" t="s">
        <v>57</v>
      </c>
      <c r="C45" s="79">
        <v>1</v>
      </c>
      <c r="D45" s="80">
        <v>2019</v>
      </c>
      <c r="E45" s="80" t="s">
        <v>882</v>
      </c>
      <c r="F45" s="81" t="s">
        <v>199</v>
      </c>
      <c r="G45" s="93">
        <v>43528</v>
      </c>
      <c r="H45" s="80" t="s">
        <v>206</v>
      </c>
      <c r="I45" s="80" t="s">
        <v>201</v>
      </c>
      <c r="J45" s="83" t="s">
        <v>207</v>
      </c>
      <c r="K45" s="84" t="s">
        <v>208</v>
      </c>
      <c r="L45" s="85" t="s">
        <v>298</v>
      </c>
      <c r="M45" s="86" t="s">
        <v>350</v>
      </c>
      <c r="N45" s="86">
        <v>1</v>
      </c>
      <c r="O45" s="84" t="s">
        <v>484</v>
      </c>
      <c r="P45" s="87" t="s">
        <v>348</v>
      </c>
      <c r="Q45" s="88" t="s">
        <v>349</v>
      </c>
      <c r="R45" s="89">
        <v>43600</v>
      </c>
      <c r="S45" s="67">
        <v>44012</v>
      </c>
      <c r="T45" s="89">
        <v>44015</v>
      </c>
      <c r="U45" s="84" t="s">
        <v>392</v>
      </c>
      <c r="V45" s="84" t="s">
        <v>1054</v>
      </c>
      <c r="W45" s="66" t="s">
        <v>391</v>
      </c>
      <c r="X45" s="86">
        <v>1</v>
      </c>
      <c r="Y45" s="86">
        <v>0</v>
      </c>
      <c r="Z45" s="137"/>
    </row>
    <row r="46" spans="1:26" s="3" customFormat="1" ht="12" customHeight="1" x14ac:dyDescent="0.2">
      <c r="A46" s="77" t="s">
        <v>1096</v>
      </c>
      <c r="B46" s="78" t="s">
        <v>57</v>
      </c>
      <c r="C46" s="79">
        <v>2</v>
      </c>
      <c r="D46" s="80">
        <v>2019</v>
      </c>
      <c r="E46" s="80" t="s">
        <v>882</v>
      </c>
      <c r="F46" s="81" t="s">
        <v>199</v>
      </c>
      <c r="G46" s="93">
        <v>43528</v>
      </c>
      <c r="H46" s="80" t="s">
        <v>206</v>
      </c>
      <c r="I46" s="80" t="s">
        <v>201</v>
      </c>
      <c r="J46" s="83" t="s">
        <v>207</v>
      </c>
      <c r="K46" s="84" t="s">
        <v>209</v>
      </c>
      <c r="L46" s="85" t="s">
        <v>275</v>
      </c>
      <c r="M46" s="86" t="s">
        <v>351</v>
      </c>
      <c r="N46" s="86">
        <v>1</v>
      </c>
      <c r="O46" s="84" t="s">
        <v>484</v>
      </c>
      <c r="P46" s="87" t="s">
        <v>348</v>
      </c>
      <c r="Q46" s="88" t="s">
        <v>349</v>
      </c>
      <c r="R46" s="89">
        <v>43600</v>
      </c>
      <c r="S46" s="67">
        <v>44012</v>
      </c>
      <c r="T46" s="89">
        <v>44015</v>
      </c>
      <c r="U46" s="84" t="s">
        <v>392</v>
      </c>
      <c r="V46" s="84" t="s">
        <v>1054</v>
      </c>
      <c r="W46" s="66" t="s">
        <v>391</v>
      </c>
      <c r="X46" s="86">
        <v>1</v>
      </c>
      <c r="Y46" s="86">
        <v>0</v>
      </c>
      <c r="Z46" s="137"/>
    </row>
    <row r="47" spans="1:26" s="3" customFormat="1" ht="12" customHeight="1" x14ac:dyDescent="0.2">
      <c r="A47" s="77" t="s">
        <v>1096</v>
      </c>
      <c r="B47" s="78" t="s">
        <v>59</v>
      </c>
      <c r="C47" s="79">
        <v>1</v>
      </c>
      <c r="D47" s="80">
        <v>2019</v>
      </c>
      <c r="E47" s="80" t="s">
        <v>70</v>
      </c>
      <c r="F47" s="81" t="s">
        <v>213</v>
      </c>
      <c r="G47" s="93">
        <v>43657</v>
      </c>
      <c r="H47" s="80" t="s">
        <v>214</v>
      </c>
      <c r="I47" s="80"/>
      <c r="J47" s="83" t="s">
        <v>215</v>
      </c>
      <c r="K47" s="84" t="s">
        <v>216</v>
      </c>
      <c r="L47" s="85" t="s">
        <v>298</v>
      </c>
      <c r="M47" s="86" t="s">
        <v>355</v>
      </c>
      <c r="N47" s="86" t="s">
        <v>356</v>
      </c>
      <c r="O47" s="84" t="s">
        <v>277</v>
      </c>
      <c r="P47" s="87" t="s">
        <v>278</v>
      </c>
      <c r="Q47" s="88" t="s">
        <v>357</v>
      </c>
      <c r="R47" s="89">
        <v>43664</v>
      </c>
      <c r="S47" s="67">
        <v>44012</v>
      </c>
      <c r="T47" s="89">
        <v>43974</v>
      </c>
      <c r="U47" s="84" t="s">
        <v>392</v>
      </c>
      <c r="V47" s="84" t="s">
        <v>674</v>
      </c>
      <c r="W47" s="66" t="s">
        <v>391</v>
      </c>
      <c r="X47" s="86">
        <v>1</v>
      </c>
      <c r="Y47" s="86">
        <v>0</v>
      </c>
      <c r="Z47" s="137"/>
    </row>
    <row r="48" spans="1:26" s="3" customFormat="1" ht="12" customHeight="1" x14ac:dyDescent="0.2">
      <c r="A48" s="77" t="s">
        <v>1096</v>
      </c>
      <c r="B48" s="78" t="s">
        <v>561</v>
      </c>
      <c r="C48" s="79">
        <v>1</v>
      </c>
      <c r="D48" s="80">
        <v>2020</v>
      </c>
      <c r="E48" s="80" t="s">
        <v>563</v>
      </c>
      <c r="F48" s="81" t="s">
        <v>564</v>
      </c>
      <c r="G48" s="93">
        <v>43901</v>
      </c>
      <c r="H48" s="80" t="s">
        <v>567</v>
      </c>
      <c r="I48" s="80" t="s">
        <v>554</v>
      </c>
      <c r="J48" s="83" t="s">
        <v>555</v>
      </c>
      <c r="K48" s="84" t="s">
        <v>556</v>
      </c>
      <c r="L48" s="85" t="s">
        <v>557</v>
      </c>
      <c r="M48" s="86" t="s">
        <v>551</v>
      </c>
      <c r="N48" s="86">
        <v>1</v>
      </c>
      <c r="O48" s="84" t="s">
        <v>569</v>
      </c>
      <c r="P48" s="87" t="s">
        <v>569</v>
      </c>
      <c r="Q48" s="88" t="s">
        <v>558</v>
      </c>
      <c r="R48" s="89">
        <v>43903</v>
      </c>
      <c r="S48" s="67">
        <v>44012</v>
      </c>
      <c r="T48" s="89">
        <v>44012</v>
      </c>
      <c r="U48" s="84" t="s">
        <v>394</v>
      </c>
      <c r="V48" s="84" t="s">
        <v>1033</v>
      </c>
      <c r="W48" s="66" t="s">
        <v>541</v>
      </c>
      <c r="X48" s="86">
        <v>0</v>
      </c>
      <c r="Y48" s="86">
        <v>0</v>
      </c>
      <c r="Z48" s="102">
        <f>1/1</f>
        <v>1</v>
      </c>
    </row>
    <row r="49" spans="1:26" s="3" customFormat="1" ht="12" customHeight="1" x14ac:dyDescent="0.2">
      <c r="A49" s="77" t="s">
        <v>1096</v>
      </c>
      <c r="B49" s="78" t="s">
        <v>658</v>
      </c>
      <c r="C49" s="79">
        <v>1</v>
      </c>
      <c r="D49" s="80">
        <v>2020</v>
      </c>
      <c r="E49" s="80" t="s">
        <v>656</v>
      </c>
      <c r="F49" s="81" t="s">
        <v>662</v>
      </c>
      <c r="G49" s="93">
        <v>43934</v>
      </c>
      <c r="H49" s="80" t="s">
        <v>633</v>
      </c>
      <c r="I49" s="80" t="s">
        <v>626</v>
      </c>
      <c r="J49" s="83" t="s">
        <v>634</v>
      </c>
      <c r="K49" s="84" t="s">
        <v>635</v>
      </c>
      <c r="L49" s="85" t="s">
        <v>636</v>
      </c>
      <c r="M49" s="86" t="s">
        <v>637</v>
      </c>
      <c r="N49" s="86">
        <v>1</v>
      </c>
      <c r="O49" s="84" t="s">
        <v>607</v>
      </c>
      <c r="P49" s="87" t="s">
        <v>663</v>
      </c>
      <c r="Q49" s="88" t="s">
        <v>630</v>
      </c>
      <c r="R49" s="89">
        <v>43955</v>
      </c>
      <c r="S49" s="67">
        <v>44012</v>
      </c>
      <c r="T49" s="89">
        <v>44019</v>
      </c>
      <c r="U49" s="84" t="s">
        <v>731</v>
      </c>
      <c r="V49" s="84" t="s">
        <v>1056</v>
      </c>
      <c r="W49" s="66" t="s">
        <v>541</v>
      </c>
      <c r="X49" s="86">
        <v>0</v>
      </c>
      <c r="Y49" s="86">
        <v>0</v>
      </c>
      <c r="Z49" s="137">
        <f>2/2</f>
        <v>1</v>
      </c>
    </row>
    <row r="50" spans="1:26" s="3" customFormat="1" ht="12" customHeight="1" x14ac:dyDescent="0.2">
      <c r="A50" s="77" t="s">
        <v>1096</v>
      </c>
      <c r="B50" s="78" t="s">
        <v>660</v>
      </c>
      <c r="C50" s="79">
        <v>1</v>
      </c>
      <c r="D50" s="80">
        <v>2020</v>
      </c>
      <c r="E50" s="80" t="s">
        <v>656</v>
      </c>
      <c r="F50" s="81" t="s">
        <v>662</v>
      </c>
      <c r="G50" s="93">
        <v>43934</v>
      </c>
      <c r="H50" s="80" t="s">
        <v>644</v>
      </c>
      <c r="I50" s="80" t="s">
        <v>626</v>
      </c>
      <c r="J50" s="83" t="s">
        <v>645</v>
      </c>
      <c r="K50" s="84" t="s">
        <v>646</v>
      </c>
      <c r="L50" s="85" t="s">
        <v>636</v>
      </c>
      <c r="M50" s="86" t="s">
        <v>647</v>
      </c>
      <c r="N50" s="86">
        <v>1</v>
      </c>
      <c r="O50" s="84" t="s">
        <v>607</v>
      </c>
      <c r="P50" s="87" t="s">
        <v>663</v>
      </c>
      <c r="Q50" s="88" t="s">
        <v>630</v>
      </c>
      <c r="R50" s="89">
        <v>43955</v>
      </c>
      <c r="S50" s="67">
        <v>44012</v>
      </c>
      <c r="T50" s="89">
        <v>44000</v>
      </c>
      <c r="U50" s="84" t="s">
        <v>731</v>
      </c>
      <c r="V50" s="84" t="s">
        <v>895</v>
      </c>
      <c r="W50" s="66" t="s">
        <v>541</v>
      </c>
      <c r="X50" s="86">
        <v>0</v>
      </c>
      <c r="Y50" s="86">
        <v>0</v>
      </c>
      <c r="Z50" s="137"/>
    </row>
    <row r="51" spans="1:26" s="3" customFormat="1" ht="12" customHeight="1" x14ac:dyDescent="0.2">
      <c r="A51" s="77" t="s">
        <v>1096</v>
      </c>
      <c r="B51" s="78" t="s">
        <v>799</v>
      </c>
      <c r="C51" s="79">
        <v>1</v>
      </c>
      <c r="D51" s="80">
        <v>2020</v>
      </c>
      <c r="E51" s="80" t="s">
        <v>252</v>
      </c>
      <c r="F51" s="81" t="s">
        <v>726</v>
      </c>
      <c r="G51" s="93">
        <v>43972</v>
      </c>
      <c r="H51" s="80" t="s">
        <v>751</v>
      </c>
      <c r="I51" s="80" t="s">
        <v>752</v>
      </c>
      <c r="J51" s="83" t="s">
        <v>753</v>
      </c>
      <c r="K51" s="84" t="s">
        <v>754</v>
      </c>
      <c r="L51" s="85" t="s">
        <v>298</v>
      </c>
      <c r="M51" s="86" t="s">
        <v>755</v>
      </c>
      <c r="N51" s="86">
        <v>1</v>
      </c>
      <c r="O51" s="84" t="s">
        <v>379</v>
      </c>
      <c r="P51" s="87" t="s">
        <v>379</v>
      </c>
      <c r="Q51" s="88" t="s">
        <v>380</v>
      </c>
      <c r="R51" s="89">
        <v>43979</v>
      </c>
      <c r="S51" s="67">
        <v>44012</v>
      </c>
      <c r="T51" s="89">
        <v>44012</v>
      </c>
      <c r="U51" s="84" t="s">
        <v>394</v>
      </c>
      <c r="V51" s="84" t="s">
        <v>1034</v>
      </c>
      <c r="W51" s="66" t="s">
        <v>541</v>
      </c>
      <c r="X51" s="86">
        <v>0</v>
      </c>
      <c r="Y51" s="86">
        <v>0</v>
      </c>
      <c r="Z51" s="130">
        <f>3/3</f>
        <v>1</v>
      </c>
    </row>
    <row r="52" spans="1:26" s="3" customFormat="1" ht="12" customHeight="1" x14ac:dyDescent="0.2">
      <c r="A52" s="77" t="s">
        <v>1096</v>
      </c>
      <c r="B52" s="78" t="s">
        <v>799</v>
      </c>
      <c r="C52" s="79">
        <v>2</v>
      </c>
      <c r="D52" s="80">
        <v>2020</v>
      </c>
      <c r="E52" s="80" t="s">
        <v>252</v>
      </c>
      <c r="F52" s="81" t="s">
        <v>726</v>
      </c>
      <c r="G52" s="93">
        <v>43972</v>
      </c>
      <c r="H52" s="80" t="s">
        <v>751</v>
      </c>
      <c r="I52" s="80" t="s">
        <v>752</v>
      </c>
      <c r="J52" s="83" t="s">
        <v>753</v>
      </c>
      <c r="K52" s="84" t="s">
        <v>756</v>
      </c>
      <c r="L52" s="85" t="s">
        <v>526</v>
      </c>
      <c r="M52" s="86" t="s">
        <v>755</v>
      </c>
      <c r="N52" s="86">
        <v>1</v>
      </c>
      <c r="O52" s="84" t="s">
        <v>379</v>
      </c>
      <c r="P52" s="87" t="s">
        <v>379</v>
      </c>
      <c r="Q52" s="88" t="s">
        <v>380</v>
      </c>
      <c r="R52" s="89">
        <v>43979</v>
      </c>
      <c r="S52" s="67">
        <v>44012</v>
      </c>
      <c r="T52" s="89">
        <v>44012</v>
      </c>
      <c r="U52" s="84" t="s">
        <v>394</v>
      </c>
      <c r="V52" s="84" t="s">
        <v>1035</v>
      </c>
      <c r="W52" s="66" t="s">
        <v>541</v>
      </c>
      <c r="X52" s="86">
        <v>0</v>
      </c>
      <c r="Y52" s="86">
        <v>0</v>
      </c>
      <c r="Z52" s="131"/>
    </row>
    <row r="53" spans="1:26" s="3" customFormat="1" ht="12" customHeight="1" x14ac:dyDescent="0.2">
      <c r="A53" s="77" t="s">
        <v>1096</v>
      </c>
      <c r="B53" s="78" t="s">
        <v>1050</v>
      </c>
      <c r="C53" s="79">
        <v>1</v>
      </c>
      <c r="D53" s="80">
        <v>2020</v>
      </c>
      <c r="E53" s="80" t="s">
        <v>252</v>
      </c>
      <c r="F53" s="81" t="s">
        <v>1051</v>
      </c>
      <c r="G53" s="93">
        <v>43969</v>
      </c>
      <c r="H53" s="80" t="s">
        <v>1036</v>
      </c>
      <c r="I53" s="80" t="s">
        <v>1037</v>
      </c>
      <c r="J53" s="83" t="s">
        <v>1049</v>
      </c>
      <c r="K53" s="84" t="s">
        <v>1038</v>
      </c>
      <c r="L53" s="85" t="s">
        <v>526</v>
      </c>
      <c r="M53" s="86" t="s">
        <v>1039</v>
      </c>
      <c r="N53" s="86">
        <v>1</v>
      </c>
      <c r="O53" s="84" t="s">
        <v>379</v>
      </c>
      <c r="P53" s="87" t="s">
        <v>379</v>
      </c>
      <c r="Q53" s="88" t="s">
        <v>380</v>
      </c>
      <c r="R53" s="89">
        <v>44001</v>
      </c>
      <c r="S53" s="67">
        <v>44012</v>
      </c>
      <c r="T53" s="89">
        <v>44015</v>
      </c>
      <c r="U53" s="84" t="s">
        <v>394</v>
      </c>
      <c r="V53" s="84" t="s">
        <v>1040</v>
      </c>
      <c r="W53" s="66" t="s">
        <v>541</v>
      </c>
      <c r="X53" s="86">
        <v>0</v>
      </c>
      <c r="Y53" s="86">
        <v>0</v>
      </c>
      <c r="Z53" s="132"/>
    </row>
    <row r="54" spans="1:26" s="3" customFormat="1" ht="12" customHeight="1" x14ac:dyDescent="0.2">
      <c r="A54" s="77" t="s">
        <v>1096</v>
      </c>
      <c r="B54" s="78" t="s">
        <v>1050</v>
      </c>
      <c r="C54" s="79">
        <v>3</v>
      </c>
      <c r="D54" s="80">
        <v>2020</v>
      </c>
      <c r="E54" s="80" t="s">
        <v>252</v>
      </c>
      <c r="F54" s="81" t="s">
        <v>1051</v>
      </c>
      <c r="G54" s="93">
        <v>43969</v>
      </c>
      <c r="H54" s="80" t="s">
        <v>1036</v>
      </c>
      <c r="I54" s="80" t="s">
        <v>1037</v>
      </c>
      <c r="J54" s="83" t="s">
        <v>1049</v>
      </c>
      <c r="K54" s="84" t="s">
        <v>1044</v>
      </c>
      <c r="L54" s="85" t="s">
        <v>526</v>
      </c>
      <c r="M54" s="86" t="s">
        <v>1045</v>
      </c>
      <c r="N54" s="86">
        <v>1</v>
      </c>
      <c r="O54" s="84" t="s">
        <v>1053</v>
      </c>
      <c r="P54" s="87" t="s">
        <v>1053</v>
      </c>
      <c r="Q54" s="88" t="s">
        <v>1046</v>
      </c>
      <c r="R54" s="89">
        <v>44001</v>
      </c>
      <c r="S54" s="67">
        <v>44012</v>
      </c>
      <c r="T54" s="89">
        <v>44015</v>
      </c>
      <c r="U54" s="84" t="s">
        <v>394</v>
      </c>
      <c r="V54" s="84" t="s">
        <v>1047</v>
      </c>
      <c r="W54" s="66" t="s">
        <v>541</v>
      </c>
      <c r="X54" s="86">
        <v>0</v>
      </c>
      <c r="Y54" s="86">
        <v>0</v>
      </c>
      <c r="Z54" s="102">
        <f>1/1</f>
        <v>1</v>
      </c>
    </row>
    <row r="55" spans="1:26" s="3" customFormat="1" ht="12" customHeight="1" x14ac:dyDescent="0.2">
      <c r="A55" s="19" t="s">
        <v>1112</v>
      </c>
      <c r="B55" s="20" t="s">
        <v>67</v>
      </c>
      <c r="C55" s="21">
        <v>4</v>
      </c>
      <c r="D55" s="22">
        <v>2019</v>
      </c>
      <c r="E55" s="22" t="s">
        <v>252</v>
      </c>
      <c r="F55" s="23" t="s">
        <v>253</v>
      </c>
      <c r="G55" s="57">
        <v>43777</v>
      </c>
      <c r="H55" s="22" t="s">
        <v>254</v>
      </c>
      <c r="I55" s="22" t="s">
        <v>255</v>
      </c>
      <c r="J55" s="24" t="s">
        <v>256</v>
      </c>
      <c r="K55" s="7" t="s">
        <v>258</v>
      </c>
      <c r="L55" s="25" t="s">
        <v>275</v>
      </c>
      <c r="M55" s="26" t="s">
        <v>377</v>
      </c>
      <c r="N55" s="26" t="s">
        <v>1100</v>
      </c>
      <c r="O55" s="7" t="s">
        <v>379</v>
      </c>
      <c r="P55" s="27" t="s">
        <v>379</v>
      </c>
      <c r="Q55" s="55" t="s">
        <v>380</v>
      </c>
      <c r="R55" s="56">
        <v>43800</v>
      </c>
      <c r="S55" s="67">
        <v>44042</v>
      </c>
      <c r="T55" s="56">
        <v>44037</v>
      </c>
      <c r="U55" s="7" t="s">
        <v>394</v>
      </c>
      <c r="V55" s="7" t="s">
        <v>1101</v>
      </c>
      <c r="W55" s="66" t="s">
        <v>541</v>
      </c>
      <c r="X55" s="26">
        <v>0</v>
      </c>
      <c r="Y55" s="26">
        <v>0</v>
      </c>
      <c r="Z55" s="102">
        <f>1/1</f>
        <v>1</v>
      </c>
    </row>
    <row r="56" spans="1:26" s="3" customFormat="1" ht="12" customHeight="1" x14ac:dyDescent="0.2">
      <c r="A56" s="19" t="s">
        <v>1112</v>
      </c>
      <c r="B56" s="20" t="s">
        <v>538</v>
      </c>
      <c r="C56" s="21">
        <v>1</v>
      </c>
      <c r="D56" s="22">
        <v>2020</v>
      </c>
      <c r="E56" s="22" t="s">
        <v>252</v>
      </c>
      <c r="F56" s="23" t="s">
        <v>534</v>
      </c>
      <c r="G56" s="57">
        <v>43822</v>
      </c>
      <c r="H56" s="22" t="s">
        <v>535</v>
      </c>
      <c r="I56" s="22" t="s">
        <v>536</v>
      </c>
      <c r="J56" s="24" t="s">
        <v>573</v>
      </c>
      <c r="K56" s="7" t="s">
        <v>574</v>
      </c>
      <c r="L56" s="25" t="s">
        <v>526</v>
      </c>
      <c r="M56" s="26" t="s">
        <v>575</v>
      </c>
      <c r="N56" s="26">
        <v>1</v>
      </c>
      <c r="O56" s="7" t="s">
        <v>539</v>
      </c>
      <c r="P56" s="27" t="s">
        <v>539</v>
      </c>
      <c r="Q56" s="55" t="s">
        <v>537</v>
      </c>
      <c r="R56" s="56">
        <v>43832</v>
      </c>
      <c r="S56" s="67">
        <v>44042</v>
      </c>
      <c r="T56" s="56">
        <v>44037</v>
      </c>
      <c r="U56" s="7" t="s">
        <v>394</v>
      </c>
      <c r="V56" s="7" t="s">
        <v>1102</v>
      </c>
      <c r="W56" s="66" t="s">
        <v>541</v>
      </c>
      <c r="X56" s="26">
        <v>1</v>
      </c>
      <c r="Y56" s="26">
        <v>1</v>
      </c>
      <c r="Z56" s="102">
        <f>1/1</f>
        <v>1</v>
      </c>
    </row>
    <row r="57" spans="1:26" s="3" customFormat="1" ht="12" customHeight="1" x14ac:dyDescent="0.2">
      <c r="A57" s="19" t="s">
        <v>1112</v>
      </c>
      <c r="B57" s="20" t="s">
        <v>727</v>
      </c>
      <c r="C57" s="21">
        <v>1</v>
      </c>
      <c r="D57" s="22">
        <v>2020</v>
      </c>
      <c r="E57" s="22" t="s">
        <v>725</v>
      </c>
      <c r="F57" s="23" t="s">
        <v>229</v>
      </c>
      <c r="G57" s="57">
        <v>43971</v>
      </c>
      <c r="H57" s="22" t="s">
        <v>712</v>
      </c>
      <c r="I57" s="22" t="s">
        <v>713</v>
      </c>
      <c r="J57" s="24" t="s">
        <v>714</v>
      </c>
      <c r="K57" s="7" t="s">
        <v>715</v>
      </c>
      <c r="L57" s="25" t="s">
        <v>526</v>
      </c>
      <c r="M57" s="26" t="s">
        <v>716</v>
      </c>
      <c r="N57" s="26">
        <v>1</v>
      </c>
      <c r="O57" s="7" t="s">
        <v>729</v>
      </c>
      <c r="P57" s="27" t="s">
        <v>729</v>
      </c>
      <c r="Q57" s="55" t="s">
        <v>717</v>
      </c>
      <c r="R57" s="56">
        <v>43983</v>
      </c>
      <c r="S57" s="67">
        <v>44042</v>
      </c>
      <c r="T57" s="56">
        <v>44027</v>
      </c>
      <c r="U57" s="7" t="s">
        <v>1108</v>
      </c>
      <c r="V57" s="7" t="s">
        <v>1109</v>
      </c>
      <c r="W57" s="66" t="s">
        <v>541</v>
      </c>
      <c r="X57" s="26">
        <v>0</v>
      </c>
      <c r="Y57" s="26">
        <v>0</v>
      </c>
      <c r="Z57" s="137">
        <f>1/2</f>
        <v>0.5</v>
      </c>
    </row>
    <row r="58" spans="1:26" s="3" customFormat="1" ht="12" customHeight="1" x14ac:dyDescent="0.2">
      <c r="A58" s="19" t="s">
        <v>1112</v>
      </c>
      <c r="B58" s="20" t="s">
        <v>727</v>
      </c>
      <c r="C58" s="21">
        <v>2</v>
      </c>
      <c r="D58" s="22">
        <v>2020</v>
      </c>
      <c r="E58" s="22" t="s">
        <v>725</v>
      </c>
      <c r="F58" s="23" t="s">
        <v>229</v>
      </c>
      <c r="G58" s="57">
        <v>43971</v>
      </c>
      <c r="H58" s="22" t="s">
        <v>712</v>
      </c>
      <c r="I58" s="22" t="s">
        <v>713</v>
      </c>
      <c r="J58" s="24" t="s">
        <v>714</v>
      </c>
      <c r="K58" s="7" t="s">
        <v>718</v>
      </c>
      <c r="L58" s="25" t="s">
        <v>526</v>
      </c>
      <c r="M58" s="26" t="s">
        <v>719</v>
      </c>
      <c r="N58" s="26">
        <v>1</v>
      </c>
      <c r="O58" s="7" t="s">
        <v>729</v>
      </c>
      <c r="P58" s="27" t="s">
        <v>729</v>
      </c>
      <c r="Q58" s="55" t="s">
        <v>717</v>
      </c>
      <c r="R58" s="56">
        <v>43983</v>
      </c>
      <c r="S58" s="67">
        <v>44042</v>
      </c>
      <c r="T58" s="56">
        <v>44027</v>
      </c>
      <c r="U58" s="7" t="s">
        <v>1108</v>
      </c>
      <c r="V58" s="7" t="s">
        <v>1110</v>
      </c>
      <c r="W58" s="66" t="s">
        <v>391</v>
      </c>
      <c r="X58" s="26">
        <v>0</v>
      </c>
      <c r="Y58" s="26">
        <v>0</v>
      </c>
      <c r="Z58" s="137"/>
    </row>
    <row r="59" spans="1:26" s="3" customFormat="1" ht="12" customHeight="1" x14ac:dyDescent="0.2">
      <c r="A59" s="19" t="s">
        <v>1112</v>
      </c>
      <c r="B59" s="20" t="s">
        <v>1050</v>
      </c>
      <c r="C59" s="21">
        <v>2</v>
      </c>
      <c r="D59" s="22">
        <v>2020</v>
      </c>
      <c r="E59" s="22" t="s">
        <v>252</v>
      </c>
      <c r="F59" s="23" t="s">
        <v>1051</v>
      </c>
      <c r="G59" s="57">
        <v>43969</v>
      </c>
      <c r="H59" s="22" t="s">
        <v>1036</v>
      </c>
      <c r="I59" s="22" t="s">
        <v>1037</v>
      </c>
      <c r="J59" s="24" t="s">
        <v>1049</v>
      </c>
      <c r="K59" s="7" t="s">
        <v>1041</v>
      </c>
      <c r="L59" s="25" t="s">
        <v>526</v>
      </c>
      <c r="M59" s="26" t="s">
        <v>1042</v>
      </c>
      <c r="N59" s="26">
        <v>1</v>
      </c>
      <c r="O59" s="7" t="s">
        <v>1052</v>
      </c>
      <c r="P59" s="27" t="s">
        <v>1052</v>
      </c>
      <c r="Q59" s="55" t="s">
        <v>1043</v>
      </c>
      <c r="R59" s="56">
        <v>44001</v>
      </c>
      <c r="S59" s="67">
        <v>44042</v>
      </c>
      <c r="T59" s="56">
        <v>44027</v>
      </c>
      <c r="U59" s="7" t="s">
        <v>1108</v>
      </c>
      <c r="V59" s="7" t="s">
        <v>1111</v>
      </c>
      <c r="W59" s="66" t="s">
        <v>391</v>
      </c>
      <c r="X59" s="26">
        <v>0</v>
      </c>
      <c r="Y59" s="26">
        <v>0</v>
      </c>
      <c r="Z59" s="102">
        <v>0</v>
      </c>
    </row>
    <row r="60" spans="1:26" s="3" customFormat="1" ht="12" customHeight="1" x14ac:dyDescent="0.2">
      <c r="A60" s="19" t="s">
        <v>1112</v>
      </c>
      <c r="B60" s="20" t="s">
        <v>880</v>
      </c>
      <c r="C60" s="21">
        <v>1</v>
      </c>
      <c r="D60" s="22">
        <v>2020</v>
      </c>
      <c r="E60" s="22" t="s">
        <v>70</v>
      </c>
      <c r="F60" s="23" t="s">
        <v>726</v>
      </c>
      <c r="G60" s="57">
        <v>43972</v>
      </c>
      <c r="H60" s="22" t="s">
        <v>871</v>
      </c>
      <c r="I60" s="22" t="s">
        <v>872</v>
      </c>
      <c r="J60" s="24" t="s">
        <v>873</v>
      </c>
      <c r="K60" s="7" t="s">
        <v>874</v>
      </c>
      <c r="L60" s="25" t="s">
        <v>275</v>
      </c>
      <c r="M60" s="26" t="s">
        <v>875</v>
      </c>
      <c r="N60" s="26" t="s">
        <v>875</v>
      </c>
      <c r="O60" s="7" t="s">
        <v>277</v>
      </c>
      <c r="P60" s="27" t="s">
        <v>278</v>
      </c>
      <c r="Q60" s="55"/>
      <c r="R60" s="56">
        <v>43983</v>
      </c>
      <c r="S60" s="67">
        <v>44042</v>
      </c>
      <c r="T60" s="56"/>
      <c r="U60" s="7"/>
      <c r="V60" s="7"/>
      <c r="W60" s="66" t="s">
        <v>391</v>
      </c>
      <c r="X60" s="26">
        <v>0</v>
      </c>
      <c r="Y60" s="26">
        <v>0</v>
      </c>
      <c r="Z60" s="102">
        <v>0</v>
      </c>
    </row>
    <row r="61" spans="1:26" s="3" customFormat="1" ht="12" customHeight="1" x14ac:dyDescent="0.2">
      <c r="A61" s="19" t="s">
        <v>1112</v>
      </c>
      <c r="B61" s="20" t="s">
        <v>707</v>
      </c>
      <c r="C61" s="21">
        <v>1</v>
      </c>
      <c r="D61" s="22">
        <v>2020</v>
      </c>
      <c r="E61" s="22" t="s">
        <v>704</v>
      </c>
      <c r="F61" s="23" t="s">
        <v>1083</v>
      </c>
      <c r="G61" s="57">
        <v>43948</v>
      </c>
      <c r="H61" s="22" t="s">
        <v>690</v>
      </c>
      <c r="I61" s="22" t="s">
        <v>486</v>
      </c>
      <c r="J61" s="24" t="s">
        <v>691</v>
      </c>
      <c r="K61" s="7" t="s">
        <v>692</v>
      </c>
      <c r="L61" s="25" t="s">
        <v>693</v>
      </c>
      <c r="M61" s="26" t="s">
        <v>694</v>
      </c>
      <c r="N61" s="26">
        <v>1</v>
      </c>
      <c r="O61" s="7" t="s">
        <v>317</v>
      </c>
      <c r="P61" s="27" t="s">
        <v>326</v>
      </c>
      <c r="Q61" s="55" t="s">
        <v>695</v>
      </c>
      <c r="R61" s="56">
        <v>43977</v>
      </c>
      <c r="S61" s="67">
        <v>44043</v>
      </c>
      <c r="T61" s="56">
        <v>44046</v>
      </c>
      <c r="U61" s="7" t="s">
        <v>395</v>
      </c>
      <c r="V61" s="7" t="s">
        <v>1105</v>
      </c>
      <c r="W61" s="66" t="s">
        <v>541</v>
      </c>
      <c r="X61" s="26">
        <v>0</v>
      </c>
      <c r="Y61" s="26">
        <v>0</v>
      </c>
      <c r="Z61" s="137">
        <f>2/2</f>
        <v>1</v>
      </c>
    </row>
    <row r="62" spans="1:26" s="3" customFormat="1" ht="12" customHeight="1" x14ac:dyDescent="0.2">
      <c r="A62" s="19" t="s">
        <v>1112</v>
      </c>
      <c r="B62" s="20" t="s">
        <v>1073</v>
      </c>
      <c r="C62" s="21">
        <v>1</v>
      </c>
      <c r="D62" s="22">
        <v>2020</v>
      </c>
      <c r="E62" s="22" t="s">
        <v>192</v>
      </c>
      <c r="F62" s="23" t="s">
        <v>1082</v>
      </c>
      <c r="G62" s="57">
        <v>43952</v>
      </c>
      <c r="H62" s="22" t="s">
        <v>1063</v>
      </c>
      <c r="I62" s="22" t="s">
        <v>1064</v>
      </c>
      <c r="J62" s="24" t="s">
        <v>1065</v>
      </c>
      <c r="K62" s="7" t="s">
        <v>1066</v>
      </c>
      <c r="L62" s="25" t="s">
        <v>1067</v>
      </c>
      <c r="M62" s="26" t="s">
        <v>1068</v>
      </c>
      <c r="N62" s="26">
        <v>1</v>
      </c>
      <c r="O62" s="7" t="s">
        <v>317</v>
      </c>
      <c r="P62" s="27" t="s">
        <v>326</v>
      </c>
      <c r="Q62" s="55" t="s">
        <v>1069</v>
      </c>
      <c r="R62" s="56">
        <v>43987</v>
      </c>
      <c r="S62" s="67">
        <v>44042</v>
      </c>
      <c r="T62" s="56">
        <v>44046</v>
      </c>
      <c r="U62" s="7" t="s">
        <v>395</v>
      </c>
      <c r="V62" s="7" t="s">
        <v>1106</v>
      </c>
      <c r="W62" s="66" t="s">
        <v>541</v>
      </c>
      <c r="X62" s="26">
        <v>0</v>
      </c>
      <c r="Y62" s="26">
        <v>0</v>
      </c>
      <c r="Z62" s="137"/>
    </row>
    <row r="63" spans="1:26" s="3" customFormat="1" ht="12" customHeight="1" x14ac:dyDescent="0.2">
      <c r="A63" s="77" t="s">
        <v>1162</v>
      </c>
      <c r="B63" s="78" t="s">
        <v>532</v>
      </c>
      <c r="C63" s="79">
        <v>3</v>
      </c>
      <c r="D63" s="80">
        <v>2020</v>
      </c>
      <c r="E63" s="80" t="s">
        <v>252</v>
      </c>
      <c r="F63" s="81" t="s">
        <v>534</v>
      </c>
      <c r="G63" s="93">
        <v>43822</v>
      </c>
      <c r="H63" s="80" t="s">
        <v>522</v>
      </c>
      <c r="I63" s="80" t="s">
        <v>523</v>
      </c>
      <c r="J63" s="83" t="s">
        <v>524</v>
      </c>
      <c r="K63" s="84" t="s">
        <v>530</v>
      </c>
      <c r="L63" s="85" t="s">
        <v>526</v>
      </c>
      <c r="M63" s="86" t="s">
        <v>531</v>
      </c>
      <c r="N63" s="86">
        <v>1</v>
      </c>
      <c r="O63" s="84" t="s">
        <v>379</v>
      </c>
      <c r="P63" s="87" t="s">
        <v>379</v>
      </c>
      <c r="Q63" s="88" t="s">
        <v>380</v>
      </c>
      <c r="R63" s="89">
        <v>43952</v>
      </c>
      <c r="S63" s="67">
        <v>44073</v>
      </c>
      <c r="T63" s="89">
        <v>44070</v>
      </c>
      <c r="U63" s="84" t="s">
        <v>394</v>
      </c>
      <c r="V63" s="84" t="s">
        <v>1119</v>
      </c>
      <c r="W63" s="66" t="s">
        <v>541</v>
      </c>
      <c r="X63" s="86">
        <v>0</v>
      </c>
      <c r="Y63" s="86">
        <v>0</v>
      </c>
      <c r="Z63" s="102">
        <v>1</v>
      </c>
    </row>
    <row r="64" spans="1:26" s="3" customFormat="1" ht="12" customHeight="1" x14ac:dyDescent="0.2">
      <c r="A64" s="77" t="s">
        <v>1162</v>
      </c>
      <c r="B64" s="78" t="s">
        <v>30</v>
      </c>
      <c r="C64" s="79">
        <v>1</v>
      </c>
      <c r="D64" s="80">
        <v>2016</v>
      </c>
      <c r="E64" s="80" t="s">
        <v>70</v>
      </c>
      <c r="F64" s="81" t="s">
        <v>71</v>
      </c>
      <c r="G64" s="93">
        <v>42047</v>
      </c>
      <c r="H64" s="80" t="s">
        <v>76</v>
      </c>
      <c r="I64" s="80" t="s">
        <v>77</v>
      </c>
      <c r="J64" s="83" t="s">
        <v>78</v>
      </c>
      <c r="K64" s="84" t="s">
        <v>79</v>
      </c>
      <c r="L64" s="85" t="s">
        <v>275</v>
      </c>
      <c r="M64" s="86" t="s">
        <v>280</v>
      </c>
      <c r="N64" s="86" t="s">
        <v>281</v>
      </c>
      <c r="O64" s="84" t="s">
        <v>277</v>
      </c>
      <c r="P64" s="87" t="s">
        <v>278</v>
      </c>
      <c r="Q64" s="88" t="s">
        <v>279</v>
      </c>
      <c r="R64" s="89">
        <v>42492</v>
      </c>
      <c r="S64" s="67">
        <v>44073</v>
      </c>
      <c r="T64" s="89">
        <v>44078</v>
      </c>
      <c r="U64" s="84" t="s">
        <v>390</v>
      </c>
      <c r="V64" s="84" t="s">
        <v>1113</v>
      </c>
      <c r="W64" s="66" t="s">
        <v>541</v>
      </c>
      <c r="X64" s="86">
        <v>6</v>
      </c>
      <c r="Y64" s="86">
        <v>1</v>
      </c>
      <c r="Z64" s="130">
        <v>0.5</v>
      </c>
    </row>
    <row r="65" spans="1:26" s="3" customFormat="1" ht="12" customHeight="1" x14ac:dyDescent="0.2">
      <c r="A65" s="77" t="s">
        <v>1162</v>
      </c>
      <c r="B65" s="78" t="s">
        <v>39</v>
      </c>
      <c r="C65" s="79">
        <v>1</v>
      </c>
      <c r="D65" s="80">
        <v>2018</v>
      </c>
      <c r="E65" s="80" t="s">
        <v>70</v>
      </c>
      <c r="F65" s="81" t="s">
        <v>109</v>
      </c>
      <c r="G65" s="93">
        <v>43395</v>
      </c>
      <c r="H65" s="80" t="s">
        <v>114</v>
      </c>
      <c r="I65" s="80" t="s">
        <v>111</v>
      </c>
      <c r="J65" s="83" t="s">
        <v>115</v>
      </c>
      <c r="K65" s="84" t="s">
        <v>116</v>
      </c>
      <c r="L65" s="85" t="s">
        <v>275</v>
      </c>
      <c r="M65" s="86" t="s">
        <v>308</v>
      </c>
      <c r="N65" s="86" t="s">
        <v>309</v>
      </c>
      <c r="O65" s="84" t="s">
        <v>277</v>
      </c>
      <c r="P65" s="87" t="s">
        <v>278</v>
      </c>
      <c r="Q65" s="88" t="s">
        <v>279</v>
      </c>
      <c r="R65" s="89">
        <v>43497</v>
      </c>
      <c r="S65" s="67">
        <v>44073</v>
      </c>
      <c r="T65" s="89">
        <v>44078</v>
      </c>
      <c r="U65" s="84" t="s">
        <v>390</v>
      </c>
      <c r="V65" s="84" t="s">
        <v>1163</v>
      </c>
      <c r="W65" s="66" t="s">
        <v>391</v>
      </c>
      <c r="X65" s="86">
        <v>4</v>
      </c>
      <c r="Y65" s="86">
        <v>0</v>
      </c>
      <c r="Z65" s="131"/>
    </row>
    <row r="66" spans="1:26" s="3" customFormat="1" ht="12" customHeight="1" x14ac:dyDescent="0.2">
      <c r="A66" s="77" t="s">
        <v>1162</v>
      </c>
      <c r="B66" s="78" t="s">
        <v>743</v>
      </c>
      <c r="C66" s="79">
        <v>1</v>
      </c>
      <c r="D66" s="80">
        <v>2020</v>
      </c>
      <c r="E66" s="80" t="s">
        <v>744</v>
      </c>
      <c r="F66" s="81" t="s">
        <v>1083</v>
      </c>
      <c r="G66" s="93">
        <v>43948</v>
      </c>
      <c r="H66" s="80" t="s">
        <v>733</v>
      </c>
      <c r="I66" s="80" t="s">
        <v>734</v>
      </c>
      <c r="J66" s="83" t="s">
        <v>735</v>
      </c>
      <c r="K66" s="84" t="s">
        <v>736</v>
      </c>
      <c r="L66" s="85" t="s">
        <v>305</v>
      </c>
      <c r="M66" s="86" t="s">
        <v>737</v>
      </c>
      <c r="N66" s="86">
        <v>1</v>
      </c>
      <c r="O66" s="84" t="s">
        <v>277</v>
      </c>
      <c r="P66" s="87" t="s">
        <v>745</v>
      </c>
      <c r="Q66" s="88" t="s">
        <v>738</v>
      </c>
      <c r="R66" s="89">
        <v>43991</v>
      </c>
      <c r="S66" s="67">
        <v>44073</v>
      </c>
      <c r="T66" s="89">
        <v>44081</v>
      </c>
      <c r="U66" s="84" t="s">
        <v>1144</v>
      </c>
      <c r="V66" s="84" t="s">
        <v>1145</v>
      </c>
      <c r="W66" s="66" t="s">
        <v>541</v>
      </c>
      <c r="X66" s="86">
        <v>0</v>
      </c>
      <c r="Y66" s="86">
        <v>0</v>
      </c>
      <c r="Z66" s="130">
        <f>2/2</f>
        <v>1</v>
      </c>
    </row>
    <row r="67" spans="1:26" s="3" customFormat="1" ht="12" customHeight="1" x14ac:dyDescent="0.2">
      <c r="A67" s="77" t="s">
        <v>1162</v>
      </c>
      <c r="B67" s="78" t="s">
        <v>893</v>
      </c>
      <c r="C67" s="79">
        <v>1</v>
      </c>
      <c r="D67" s="80">
        <v>2020</v>
      </c>
      <c r="E67" s="80" t="s">
        <v>744</v>
      </c>
      <c r="F67" s="81" t="s">
        <v>1084</v>
      </c>
      <c r="G67" s="93">
        <v>43952</v>
      </c>
      <c r="H67" s="80" t="s">
        <v>883</v>
      </c>
      <c r="I67" s="80" t="s">
        <v>884</v>
      </c>
      <c r="J67" s="83" t="s">
        <v>885</v>
      </c>
      <c r="K67" s="84" t="s">
        <v>886</v>
      </c>
      <c r="L67" s="85" t="s">
        <v>305</v>
      </c>
      <c r="M67" s="86" t="s">
        <v>887</v>
      </c>
      <c r="N67" s="86">
        <v>1</v>
      </c>
      <c r="O67" s="84" t="s">
        <v>277</v>
      </c>
      <c r="P67" s="87" t="s">
        <v>745</v>
      </c>
      <c r="Q67" s="88" t="s">
        <v>888</v>
      </c>
      <c r="R67" s="89">
        <v>44013</v>
      </c>
      <c r="S67" s="67">
        <v>44074</v>
      </c>
      <c r="T67" s="89">
        <v>44081</v>
      </c>
      <c r="U67" s="84" t="s">
        <v>1144</v>
      </c>
      <c r="V67" s="84" t="s">
        <v>1147</v>
      </c>
      <c r="W67" s="66" t="s">
        <v>541</v>
      </c>
      <c r="X67" s="86">
        <v>0</v>
      </c>
      <c r="Y67" s="86">
        <v>0</v>
      </c>
      <c r="Z67" s="132"/>
    </row>
    <row r="68" spans="1:26" s="3" customFormat="1" ht="12" customHeight="1" x14ac:dyDescent="0.2">
      <c r="A68" s="77" t="s">
        <v>1162</v>
      </c>
      <c r="B68" s="78" t="s">
        <v>937</v>
      </c>
      <c r="C68" s="79">
        <v>1</v>
      </c>
      <c r="D68" s="80">
        <v>2020</v>
      </c>
      <c r="E68" s="80" t="s">
        <v>936</v>
      </c>
      <c r="F68" s="81" t="s">
        <v>726</v>
      </c>
      <c r="G68" s="93">
        <v>43972</v>
      </c>
      <c r="H68" s="80" t="s">
        <v>920</v>
      </c>
      <c r="I68" s="80" t="s">
        <v>921</v>
      </c>
      <c r="J68" s="83" t="s">
        <v>922</v>
      </c>
      <c r="K68" s="84" t="s">
        <v>923</v>
      </c>
      <c r="L68" s="85" t="s">
        <v>305</v>
      </c>
      <c r="M68" s="86" t="s">
        <v>924</v>
      </c>
      <c r="N68" s="86">
        <v>1</v>
      </c>
      <c r="O68" s="84" t="s">
        <v>302</v>
      </c>
      <c r="P68" s="87" t="s">
        <v>303</v>
      </c>
      <c r="Q68" s="88" t="s">
        <v>1097</v>
      </c>
      <c r="R68" s="89">
        <v>44014</v>
      </c>
      <c r="S68" s="67">
        <v>44073</v>
      </c>
      <c r="T68" s="89">
        <v>44082</v>
      </c>
      <c r="U68" s="84" t="s">
        <v>393</v>
      </c>
      <c r="V68" s="84" t="s">
        <v>1149</v>
      </c>
      <c r="W68" s="66" t="s">
        <v>541</v>
      </c>
      <c r="X68" s="86">
        <v>0</v>
      </c>
      <c r="Y68" s="86">
        <v>0</v>
      </c>
      <c r="Z68" s="130">
        <f>2/2</f>
        <v>1</v>
      </c>
    </row>
    <row r="69" spans="1:26" s="3" customFormat="1" ht="12" customHeight="1" x14ac:dyDescent="0.2">
      <c r="A69" s="77" t="s">
        <v>1162</v>
      </c>
      <c r="B69" s="78" t="s">
        <v>938</v>
      </c>
      <c r="C69" s="79">
        <v>1</v>
      </c>
      <c r="D69" s="80">
        <v>2020</v>
      </c>
      <c r="E69" s="80" t="s">
        <v>936</v>
      </c>
      <c r="F69" s="81" t="s">
        <v>726</v>
      </c>
      <c r="G69" s="93">
        <v>43972</v>
      </c>
      <c r="H69" s="80" t="s">
        <v>927</v>
      </c>
      <c r="I69" s="80" t="s">
        <v>928</v>
      </c>
      <c r="J69" s="83" t="s">
        <v>929</v>
      </c>
      <c r="K69" s="84" t="s">
        <v>930</v>
      </c>
      <c r="L69" s="85" t="s">
        <v>305</v>
      </c>
      <c r="M69" s="86" t="s">
        <v>931</v>
      </c>
      <c r="N69" s="86">
        <v>1</v>
      </c>
      <c r="O69" s="84" t="s">
        <v>302</v>
      </c>
      <c r="P69" s="87" t="s">
        <v>303</v>
      </c>
      <c r="Q69" s="88" t="s">
        <v>1097</v>
      </c>
      <c r="R69" s="89">
        <v>44014</v>
      </c>
      <c r="S69" s="67">
        <v>44073</v>
      </c>
      <c r="T69" s="89">
        <v>44082</v>
      </c>
      <c r="U69" s="84" t="s">
        <v>393</v>
      </c>
      <c r="V69" s="84" t="s">
        <v>1150</v>
      </c>
      <c r="W69" s="66" t="s">
        <v>541</v>
      </c>
      <c r="X69" s="86">
        <v>0</v>
      </c>
      <c r="Y69" s="86">
        <v>0</v>
      </c>
      <c r="Z69" s="132"/>
    </row>
    <row r="70" spans="1:26" s="3" customFormat="1" ht="12" customHeight="1" x14ac:dyDescent="0.2">
      <c r="A70" s="77" t="s">
        <v>1162</v>
      </c>
      <c r="B70" s="78" t="s">
        <v>603</v>
      </c>
      <c r="C70" s="79">
        <v>1</v>
      </c>
      <c r="D70" s="80">
        <v>2020</v>
      </c>
      <c r="E70" s="80" t="s">
        <v>579</v>
      </c>
      <c r="F70" s="81" t="s">
        <v>229</v>
      </c>
      <c r="G70" s="93">
        <v>43921</v>
      </c>
      <c r="H70" s="80" t="s">
        <v>580</v>
      </c>
      <c r="I70" s="80" t="s">
        <v>581</v>
      </c>
      <c r="J70" s="83" t="s">
        <v>582</v>
      </c>
      <c r="K70" s="84" t="s">
        <v>583</v>
      </c>
      <c r="L70" s="85" t="s">
        <v>298</v>
      </c>
      <c r="M70" s="86" t="s">
        <v>584</v>
      </c>
      <c r="N70" s="86">
        <v>1</v>
      </c>
      <c r="O70" s="84" t="s">
        <v>607</v>
      </c>
      <c r="P70" s="87" t="s">
        <v>614</v>
      </c>
      <c r="Q70" s="88" t="s">
        <v>585</v>
      </c>
      <c r="R70" s="89">
        <v>43917</v>
      </c>
      <c r="S70" s="67">
        <v>44073</v>
      </c>
      <c r="T70" s="89">
        <v>44076</v>
      </c>
      <c r="U70" s="84" t="s">
        <v>731</v>
      </c>
      <c r="V70" s="84" t="s">
        <v>1117</v>
      </c>
      <c r="W70" s="66" t="s">
        <v>541</v>
      </c>
      <c r="X70" s="86">
        <v>0</v>
      </c>
      <c r="Y70" s="86">
        <v>0</v>
      </c>
      <c r="Z70" s="102">
        <v>1</v>
      </c>
    </row>
    <row r="71" spans="1:26" s="3" customFormat="1" ht="12" customHeight="1" x14ac:dyDescent="0.2">
      <c r="A71" s="77" t="s">
        <v>1162</v>
      </c>
      <c r="B71" s="78" t="s">
        <v>1018</v>
      </c>
      <c r="C71" s="79">
        <v>1</v>
      </c>
      <c r="D71" s="80">
        <v>2020</v>
      </c>
      <c r="E71" s="80" t="s">
        <v>192</v>
      </c>
      <c r="F71" s="81" t="s">
        <v>726</v>
      </c>
      <c r="G71" s="93">
        <v>43972</v>
      </c>
      <c r="H71" s="80" t="s">
        <v>966</v>
      </c>
      <c r="I71" s="80" t="s">
        <v>957</v>
      </c>
      <c r="J71" s="83" t="s">
        <v>967</v>
      </c>
      <c r="K71" s="84" t="s">
        <v>968</v>
      </c>
      <c r="L71" s="85" t="s">
        <v>298</v>
      </c>
      <c r="M71" s="86" t="s">
        <v>969</v>
      </c>
      <c r="N71" s="86">
        <v>1</v>
      </c>
      <c r="O71" s="84" t="s">
        <v>317</v>
      </c>
      <c r="P71" s="87" t="s">
        <v>326</v>
      </c>
      <c r="Q71" s="88" t="s">
        <v>961</v>
      </c>
      <c r="R71" s="89">
        <v>44013</v>
      </c>
      <c r="S71" s="67">
        <v>44074</v>
      </c>
      <c r="T71" s="89">
        <v>44081</v>
      </c>
      <c r="U71" s="84" t="s">
        <v>395</v>
      </c>
      <c r="V71" s="84" t="s">
        <v>1157</v>
      </c>
      <c r="W71" s="66" t="s">
        <v>541</v>
      </c>
      <c r="X71" s="86">
        <v>0</v>
      </c>
      <c r="Y71" s="86">
        <v>0</v>
      </c>
      <c r="Z71" s="102">
        <v>1</v>
      </c>
    </row>
    <row r="72" spans="1:26" s="3" customFormat="1" ht="12" customHeight="1" x14ac:dyDescent="0.2">
      <c r="A72" s="19" t="s">
        <v>1182</v>
      </c>
      <c r="B72" s="20" t="s">
        <v>48</v>
      </c>
      <c r="C72" s="21">
        <v>1</v>
      </c>
      <c r="D72" s="22">
        <v>2019</v>
      </c>
      <c r="E72" s="22" t="s">
        <v>91</v>
      </c>
      <c r="F72" s="23" t="s">
        <v>141</v>
      </c>
      <c r="G72" s="57">
        <v>43418</v>
      </c>
      <c r="H72" s="22" t="s">
        <v>160</v>
      </c>
      <c r="I72" s="22" t="s">
        <v>486</v>
      </c>
      <c r="J72" s="24" t="s">
        <v>161</v>
      </c>
      <c r="K72" s="7" t="s">
        <v>162</v>
      </c>
      <c r="L72" s="25" t="s">
        <v>305</v>
      </c>
      <c r="M72" s="26" t="s">
        <v>331</v>
      </c>
      <c r="N72" s="26">
        <v>1</v>
      </c>
      <c r="O72" s="7" t="s">
        <v>317</v>
      </c>
      <c r="P72" s="27" t="s">
        <v>326</v>
      </c>
      <c r="Q72" s="55" t="s">
        <v>401</v>
      </c>
      <c r="R72" s="56">
        <v>43488</v>
      </c>
      <c r="S72" s="67">
        <v>44104</v>
      </c>
      <c r="T72" s="56">
        <v>44109</v>
      </c>
      <c r="U72" s="7" t="s">
        <v>395</v>
      </c>
      <c r="V72" s="7" t="s">
        <v>1177</v>
      </c>
      <c r="W72" s="66" t="s">
        <v>541</v>
      </c>
      <c r="X72" s="26">
        <v>2</v>
      </c>
      <c r="Y72" s="26">
        <v>0</v>
      </c>
      <c r="Z72" s="130">
        <v>1</v>
      </c>
    </row>
    <row r="73" spans="1:26" s="3" customFormat="1" ht="12" customHeight="1" x14ac:dyDescent="0.2">
      <c r="A73" s="19" t="s">
        <v>1182</v>
      </c>
      <c r="B73" s="20" t="s">
        <v>49</v>
      </c>
      <c r="C73" s="21">
        <v>1</v>
      </c>
      <c r="D73" s="22">
        <v>2019</v>
      </c>
      <c r="E73" s="22" t="s">
        <v>91</v>
      </c>
      <c r="F73" s="23" t="s">
        <v>141</v>
      </c>
      <c r="G73" s="57">
        <v>43418</v>
      </c>
      <c r="H73" s="22" t="s">
        <v>163</v>
      </c>
      <c r="I73" s="22" t="s">
        <v>486</v>
      </c>
      <c r="J73" s="24" t="s">
        <v>164</v>
      </c>
      <c r="K73" s="7" t="s">
        <v>165</v>
      </c>
      <c r="L73" s="25" t="s">
        <v>298</v>
      </c>
      <c r="M73" s="26" t="s">
        <v>332</v>
      </c>
      <c r="N73" s="26">
        <v>1</v>
      </c>
      <c r="O73" s="7" t="s">
        <v>317</v>
      </c>
      <c r="P73" s="27" t="s">
        <v>326</v>
      </c>
      <c r="Q73" s="55" t="s">
        <v>401</v>
      </c>
      <c r="R73" s="56">
        <v>43488</v>
      </c>
      <c r="S73" s="67">
        <v>44104</v>
      </c>
      <c r="T73" s="56">
        <v>44109</v>
      </c>
      <c r="U73" s="7" t="s">
        <v>395</v>
      </c>
      <c r="V73" s="7" t="s">
        <v>1178</v>
      </c>
      <c r="W73" s="66" t="s">
        <v>541</v>
      </c>
      <c r="X73" s="26">
        <v>2</v>
      </c>
      <c r="Y73" s="26">
        <v>0</v>
      </c>
      <c r="Z73" s="131"/>
    </row>
    <row r="74" spans="1:26" s="3" customFormat="1" ht="12" customHeight="1" x14ac:dyDescent="0.2">
      <c r="A74" s="19" t="s">
        <v>1182</v>
      </c>
      <c r="B74" s="20" t="s">
        <v>1022</v>
      </c>
      <c r="C74" s="21">
        <v>1</v>
      </c>
      <c r="D74" s="22">
        <v>2020</v>
      </c>
      <c r="E74" s="22" t="s">
        <v>192</v>
      </c>
      <c r="F74" s="23" t="s">
        <v>726</v>
      </c>
      <c r="G74" s="57">
        <v>43972</v>
      </c>
      <c r="H74" s="22" t="s">
        <v>975</v>
      </c>
      <c r="I74" s="22" t="s">
        <v>976</v>
      </c>
      <c r="J74" s="24" t="s">
        <v>977</v>
      </c>
      <c r="K74" s="7" t="s">
        <v>978</v>
      </c>
      <c r="L74" s="25" t="s">
        <v>979</v>
      </c>
      <c r="M74" s="26" t="s">
        <v>980</v>
      </c>
      <c r="N74" s="26">
        <v>1</v>
      </c>
      <c r="O74" s="7" t="s">
        <v>317</v>
      </c>
      <c r="P74" s="27" t="s">
        <v>326</v>
      </c>
      <c r="Q74" s="55" t="s">
        <v>961</v>
      </c>
      <c r="R74" s="56">
        <v>44013</v>
      </c>
      <c r="S74" s="67">
        <v>44104</v>
      </c>
      <c r="T74" s="56">
        <v>44109</v>
      </c>
      <c r="U74" s="7" t="s">
        <v>395</v>
      </c>
      <c r="V74" s="7" t="s">
        <v>1179</v>
      </c>
      <c r="W74" s="66" t="s">
        <v>541</v>
      </c>
      <c r="X74" s="26">
        <v>0</v>
      </c>
      <c r="Y74" s="26">
        <v>0</v>
      </c>
      <c r="Z74" s="131"/>
    </row>
    <row r="75" spans="1:26" s="3" customFormat="1" ht="12" customHeight="1" x14ac:dyDescent="0.2">
      <c r="A75" s="19" t="s">
        <v>1182</v>
      </c>
      <c r="B75" s="20" t="s">
        <v>1029</v>
      </c>
      <c r="C75" s="21">
        <v>1</v>
      </c>
      <c r="D75" s="22">
        <v>2020</v>
      </c>
      <c r="E75" s="22" t="s">
        <v>192</v>
      </c>
      <c r="F75" s="23" t="s">
        <v>726</v>
      </c>
      <c r="G75" s="57">
        <v>43972</v>
      </c>
      <c r="H75" s="22" t="s">
        <v>1012</v>
      </c>
      <c r="I75" s="22" t="s">
        <v>971</v>
      </c>
      <c r="J75" s="24" t="s">
        <v>1013</v>
      </c>
      <c r="K75" s="7" t="s">
        <v>1014</v>
      </c>
      <c r="L75" s="25" t="s">
        <v>298</v>
      </c>
      <c r="M75" s="26" t="s">
        <v>1015</v>
      </c>
      <c r="N75" s="26">
        <v>1</v>
      </c>
      <c r="O75" s="7" t="s">
        <v>317</v>
      </c>
      <c r="P75" s="27" t="s">
        <v>326</v>
      </c>
      <c r="Q75" s="55" t="s">
        <v>961</v>
      </c>
      <c r="R75" s="56">
        <v>44013</v>
      </c>
      <c r="S75" s="67">
        <v>44104</v>
      </c>
      <c r="T75" s="56">
        <v>44109</v>
      </c>
      <c r="U75" s="7" t="s">
        <v>395</v>
      </c>
      <c r="V75" s="7" t="s">
        <v>1180</v>
      </c>
      <c r="W75" s="66" t="s">
        <v>541</v>
      </c>
      <c r="X75" s="26">
        <v>0</v>
      </c>
      <c r="Y75" s="26">
        <v>0</v>
      </c>
      <c r="Z75" s="132"/>
    </row>
    <row r="76" spans="1:26" s="3" customFormat="1" ht="12" customHeight="1" x14ac:dyDescent="0.2">
      <c r="A76" s="19" t="s">
        <v>1182</v>
      </c>
      <c r="B76" s="20" t="s">
        <v>416</v>
      </c>
      <c r="C76" s="21">
        <v>1</v>
      </c>
      <c r="D76" s="22">
        <v>2020</v>
      </c>
      <c r="E76" s="22" t="s">
        <v>176</v>
      </c>
      <c r="F76" s="23" t="s">
        <v>427</v>
      </c>
      <c r="G76" s="57">
        <v>43741</v>
      </c>
      <c r="H76" s="22" t="s">
        <v>497</v>
      </c>
      <c r="I76" s="22" t="s">
        <v>507</v>
      </c>
      <c r="J76" s="24" t="s">
        <v>511</v>
      </c>
      <c r="K76" s="7" t="s">
        <v>411</v>
      </c>
      <c r="L76" s="25" t="s">
        <v>275</v>
      </c>
      <c r="M76" s="26" t="s">
        <v>417</v>
      </c>
      <c r="N76" s="26">
        <v>1</v>
      </c>
      <c r="O76" s="7" t="s">
        <v>302</v>
      </c>
      <c r="P76" s="27" t="s">
        <v>303</v>
      </c>
      <c r="Q76" s="55" t="s">
        <v>1097</v>
      </c>
      <c r="R76" s="56">
        <v>43829</v>
      </c>
      <c r="S76" s="67">
        <v>44104</v>
      </c>
      <c r="T76" s="56">
        <v>44111</v>
      </c>
      <c r="U76" s="7" t="s">
        <v>393</v>
      </c>
      <c r="V76" s="7" t="s">
        <v>1169</v>
      </c>
      <c r="W76" s="66" t="s">
        <v>391</v>
      </c>
      <c r="X76" s="26">
        <v>1</v>
      </c>
      <c r="Y76" s="26">
        <v>0</v>
      </c>
      <c r="Z76" s="130">
        <v>0</v>
      </c>
    </row>
    <row r="77" spans="1:26" s="3" customFormat="1" ht="12" customHeight="1" x14ac:dyDescent="0.2">
      <c r="A77" s="19" t="s">
        <v>1182</v>
      </c>
      <c r="B77" s="20" t="s">
        <v>939</v>
      </c>
      <c r="C77" s="21">
        <v>1</v>
      </c>
      <c r="D77" s="22">
        <v>2020</v>
      </c>
      <c r="E77" s="22" t="s">
        <v>936</v>
      </c>
      <c r="F77" s="23" t="s">
        <v>726</v>
      </c>
      <c r="G77" s="57">
        <v>43972</v>
      </c>
      <c r="H77" s="22" t="s">
        <v>932</v>
      </c>
      <c r="I77" s="22" t="s">
        <v>928</v>
      </c>
      <c r="J77" s="24" t="s">
        <v>933</v>
      </c>
      <c r="K77" s="7" t="s">
        <v>934</v>
      </c>
      <c r="L77" s="25" t="s">
        <v>305</v>
      </c>
      <c r="M77" s="26" t="s">
        <v>935</v>
      </c>
      <c r="N77" s="26">
        <v>1</v>
      </c>
      <c r="O77" s="7" t="s">
        <v>302</v>
      </c>
      <c r="P77" s="27" t="s">
        <v>303</v>
      </c>
      <c r="Q77" s="55" t="s">
        <v>1097</v>
      </c>
      <c r="R77" s="56">
        <v>44014</v>
      </c>
      <c r="S77" s="67">
        <v>44104</v>
      </c>
      <c r="T77" s="56">
        <v>44111</v>
      </c>
      <c r="U77" s="7" t="s">
        <v>393</v>
      </c>
      <c r="V77" s="7" t="s">
        <v>1173</v>
      </c>
      <c r="W77" s="66" t="s">
        <v>391</v>
      </c>
      <c r="X77" s="26">
        <v>0</v>
      </c>
      <c r="Y77" s="26">
        <v>0</v>
      </c>
      <c r="Z77" s="132"/>
    </row>
    <row r="78" spans="1:26" s="3" customFormat="1" ht="12" customHeight="1" x14ac:dyDescent="0.2">
      <c r="A78" s="19" t="s">
        <v>1182</v>
      </c>
      <c r="B78" s="20" t="s">
        <v>657</v>
      </c>
      <c r="C78" s="21">
        <v>1</v>
      </c>
      <c r="D78" s="22">
        <v>2020</v>
      </c>
      <c r="E78" s="22" t="s">
        <v>656</v>
      </c>
      <c r="F78" s="23" t="s">
        <v>662</v>
      </c>
      <c r="G78" s="57">
        <v>43934</v>
      </c>
      <c r="H78" s="22" t="s">
        <v>625</v>
      </c>
      <c r="I78" s="22" t="s">
        <v>626</v>
      </c>
      <c r="J78" s="24" t="s">
        <v>627</v>
      </c>
      <c r="K78" s="7" t="s">
        <v>628</v>
      </c>
      <c r="L78" s="25" t="s">
        <v>305</v>
      </c>
      <c r="M78" s="26" t="s">
        <v>629</v>
      </c>
      <c r="N78" s="26">
        <v>1</v>
      </c>
      <c r="O78" s="7" t="s">
        <v>607</v>
      </c>
      <c r="P78" s="27" t="s">
        <v>663</v>
      </c>
      <c r="Q78" s="55" t="s">
        <v>630</v>
      </c>
      <c r="R78" s="56">
        <v>43955</v>
      </c>
      <c r="S78" s="67">
        <v>44104</v>
      </c>
      <c r="T78" s="56">
        <v>44110</v>
      </c>
      <c r="U78" s="7" t="s">
        <v>1167</v>
      </c>
      <c r="V78" s="7" t="s">
        <v>1168</v>
      </c>
      <c r="W78" s="66" t="s">
        <v>541</v>
      </c>
      <c r="X78" s="26">
        <v>0</v>
      </c>
      <c r="Y78" s="26">
        <v>0</v>
      </c>
      <c r="Z78" s="102">
        <v>1</v>
      </c>
    </row>
    <row r="79" spans="1:26" s="3" customFormat="1" ht="12" customHeight="1" x14ac:dyDescent="0.2">
      <c r="A79" s="19" t="s">
        <v>1182</v>
      </c>
      <c r="B79" s="20" t="s">
        <v>604</v>
      </c>
      <c r="C79" s="21">
        <v>1</v>
      </c>
      <c r="D79" s="22">
        <v>2020</v>
      </c>
      <c r="E79" s="22" t="s">
        <v>579</v>
      </c>
      <c r="F79" s="23" t="s">
        <v>229</v>
      </c>
      <c r="G79" s="57">
        <v>43921</v>
      </c>
      <c r="H79" s="22" t="s">
        <v>586</v>
      </c>
      <c r="I79" s="22" t="s">
        <v>587</v>
      </c>
      <c r="J79" s="24" t="s">
        <v>588</v>
      </c>
      <c r="K79" s="7" t="s">
        <v>589</v>
      </c>
      <c r="L79" s="25" t="s">
        <v>305</v>
      </c>
      <c r="M79" s="26" t="s">
        <v>590</v>
      </c>
      <c r="N79" s="26">
        <v>0.9</v>
      </c>
      <c r="O79" s="7" t="s">
        <v>607</v>
      </c>
      <c r="P79" s="27" t="s">
        <v>614</v>
      </c>
      <c r="Q79" s="55" t="s">
        <v>591</v>
      </c>
      <c r="R79" s="56">
        <v>43917</v>
      </c>
      <c r="S79" s="67">
        <v>44104</v>
      </c>
      <c r="T79" s="56">
        <v>44104</v>
      </c>
      <c r="U79" s="7" t="s">
        <v>731</v>
      </c>
      <c r="V79" s="7" t="s">
        <v>1166</v>
      </c>
      <c r="W79" s="66" t="s">
        <v>541</v>
      </c>
      <c r="X79" s="26">
        <v>0</v>
      </c>
      <c r="Y79" s="26">
        <v>0</v>
      </c>
      <c r="Z79" s="102">
        <v>1</v>
      </c>
    </row>
    <row r="80" spans="1:26" s="3" customFormat="1" ht="12" customHeight="1" x14ac:dyDescent="0.2">
      <c r="A80" s="19" t="s">
        <v>1182</v>
      </c>
      <c r="B80" s="20" t="s">
        <v>479</v>
      </c>
      <c r="C80" s="21">
        <v>2</v>
      </c>
      <c r="D80" s="22">
        <v>2020</v>
      </c>
      <c r="E80" s="22" t="s">
        <v>176</v>
      </c>
      <c r="F80" s="23" t="s">
        <v>483</v>
      </c>
      <c r="G80" s="57">
        <v>43782</v>
      </c>
      <c r="H80" s="22" t="s">
        <v>503</v>
      </c>
      <c r="I80" s="22" t="s">
        <v>510</v>
      </c>
      <c r="J80" s="24" t="s">
        <v>516</v>
      </c>
      <c r="K80" s="7" t="s">
        <v>467</v>
      </c>
      <c r="L80" s="25" t="s">
        <v>298</v>
      </c>
      <c r="M80" s="26" t="s">
        <v>468</v>
      </c>
      <c r="N80" s="26">
        <v>1</v>
      </c>
      <c r="O80" s="7" t="s">
        <v>302</v>
      </c>
      <c r="P80" s="27" t="s">
        <v>459</v>
      </c>
      <c r="Q80" s="55" t="s">
        <v>1098</v>
      </c>
      <c r="R80" s="56">
        <v>43871</v>
      </c>
      <c r="S80" s="67">
        <v>44104</v>
      </c>
      <c r="T80" s="56">
        <v>44111</v>
      </c>
      <c r="U80" s="7" t="s">
        <v>393</v>
      </c>
      <c r="V80" s="7" t="s">
        <v>1170</v>
      </c>
      <c r="W80" s="66" t="s">
        <v>391</v>
      </c>
      <c r="X80" s="26">
        <v>1</v>
      </c>
      <c r="Y80" s="26">
        <v>0</v>
      </c>
      <c r="Z80" s="130">
        <v>0</v>
      </c>
    </row>
    <row r="81" spans="1:26" s="3" customFormat="1" ht="12" customHeight="1" x14ac:dyDescent="0.2">
      <c r="A81" s="19" t="s">
        <v>1182</v>
      </c>
      <c r="B81" s="20" t="s">
        <v>481</v>
      </c>
      <c r="C81" s="21">
        <v>1</v>
      </c>
      <c r="D81" s="22">
        <v>2020</v>
      </c>
      <c r="E81" s="22" t="s">
        <v>176</v>
      </c>
      <c r="F81" s="23" t="s">
        <v>483</v>
      </c>
      <c r="G81" s="57">
        <v>43782</v>
      </c>
      <c r="H81" s="22" t="s">
        <v>504</v>
      </c>
      <c r="I81" s="22" t="s">
        <v>510</v>
      </c>
      <c r="J81" s="24" t="s">
        <v>519</v>
      </c>
      <c r="K81" s="7" t="s">
        <v>469</v>
      </c>
      <c r="L81" s="25" t="s">
        <v>275</v>
      </c>
      <c r="M81" s="26" t="s">
        <v>470</v>
      </c>
      <c r="N81" s="26">
        <v>1</v>
      </c>
      <c r="O81" s="7" t="s">
        <v>302</v>
      </c>
      <c r="P81" s="27" t="s">
        <v>459</v>
      </c>
      <c r="Q81" s="55" t="s">
        <v>1098</v>
      </c>
      <c r="R81" s="56">
        <v>43871</v>
      </c>
      <c r="S81" s="67">
        <v>44104</v>
      </c>
      <c r="T81" s="56">
        <v>44111</v>
      </c>
      <c r="U81" s="7" t="s">
        <v>393</v>
      </c>
      <c r="V81" s="7" t="s">
        <v>1171</v>
      </c>
      <c r="W81" s="66" t="s">
        <v>391</v>
      </c>
      <c r="X81" s="26">
        <v>1</v>
      </c>
      <c r="Y81" s="26">
        <v>0</v>
      </c>
      <c r="Z81" s="131"/>
    </row>
    <row r="82" spans="1:26" s="3" customFormat="1" ht="12" customHeight="1" x14ac:dyDescent="0.2">
      <c r="A82" s="19" t="s">
        <v>1182</v>
      </c>
      <c r="B82" s="20" t="s">
        <v>480</v>
      </c>
      <c r="C82" s="21">
        <v>1</v>
      </c>
      <c r="D82" s="22">
        <v>2020</v>
      </c>
      <c r="E82" s="22" t="s">
        <v>176</v>
      </c>
      <c r="F82" s="23" t="s">
        <v>483</v>
      </c>
      <c r="G82" s="57">
        <v>43782</v>
      </c>
      <c r="H82" s="22" t="s">
        <v>505</v>
      </c>
      <c r="I82" s="22" t="s">
        <v>510</v>
      </c>
      <c r="J82" s="24" t="s">
        <v>517</v>
      </c>
      <c r="K82" s="7" t="s">
        <v>473</v>
      </c>
      <c r="L82" s="25" t="s">
        <v>275</v>
      </c>
      <c r="M82" s="26" t="s">
        <v>472</v>
      </c>
      <c r="N82" s="26">
        <v>6</v>
      </c>
      <c r="O82" s="7" t="s">
        <v>302</v>
      </c>
      <c r="P82" s="27" t="s">
        <v>459</v>
      </c>
      <c r="Q82" s="55" t="s">
        <v>1098</v>
      </c>
      <c r="R82" s="56">
        <v>43871</v>
      </c>
      <c r="S82" s="67">
        <v>44075</v>
      </c>
      <c r="T82" s="56">
        <v>44111</v>
      </c>
      <c r="U82" s="7" t="s">
        <v>393</v>
      </c>
      <c r="V82" s="7" t="s">
        <v>1172</v>
      </c>
      <c r="W82" s="66" t="s">
        <v>391</v>
      </c>
      <c r="X82" s="26">
        <v>0</v>
      </c>
      <c r="Y82" s="26">
        <v>0</v>
      </c>
      <c r="Z82" s="132"/>
    </row>
    <row r="83" spans="1:26" s="3" customFormat="1" ht="12" customHeight="1" x14ac:dyDescent="0.2">
      <c r="A83" s="19" t="s">
        <v>1182</v>
      </c>
      <c r="B83" s="20" t="s">
        <v>917</v>
      </c>
      <c r="C83" s="21">
        <v>1</v>
      </c>
      <c r="D83" s="22">
        <v>2020</v>
      </c>
      <c r="E83" s="22" t="s">
        <v>744</v>
      </c>
      <c r="F83" s="23" t="s">
        <v>726</v>
      </c>
      <c r="G83" s="57">
        <v>43972</v>
      </c>
      <c r="H83" s="22" t="s">
        <v>897</v>
      </c>
      <c r="I83" s="22" t="s">
        <v>898</v>
      </c>
      <c r="J83" s="24" t="s">
        <v>899</v>
      </c>
      <c r="K83" s="7" t="s">
        <v>900</v>
      </c>
      <c r="L83" s="25" t="s">
        <v>305</v>
      </c>
      <c r="M83" s="26" t="s">
        <v>901</v>
      </c>
      <c r="N83" s="26">
        <v>1</v>
      </c>
      <c r="O83" s="7" t="s">
        <v>277</v>
      </c>
      <c r="P83" s="27" t="s">
        <v>745</v>
      </c>
      <c r="Q83" s="55" t="s">
        <v>738</v>
      </c>
      <c r="R83" s="56">
        <v>44013</v>
      </c>
      <c r="S83" s="67">
        <v>44104</v>
      </c>
      <c r="T83" s="56">
        <v>44105</v>
      </c>
      <c r="U83" s="7" t="s">
        <v>1144</v>
      </c>
      <c r="V83" s="7" t="s">
        <v>1175</v>
      </c>
      <c r="W83" s="66" t="s">
        <v>541</v>
      </c>
      <c r="X83" s="26">
        <v>0</v>
      </c>
      <c r="Y83" s="26">
        <v>0</v>
      </c>
      <c r="Z83" s="130">
        <f>2/2</f>
        <v>1</v>
      </c>
    </row>
    <row r="84" spans="1:26" s="3" customFormat="1" ht="12" customHeight="1" x14ac:dyDescent="0.2">
      <c r="A84" s="19" t="s">
        <v>1182</v>
      </c>
      <c r="B84" s="20" t="s">
        <v>918</v>
      </c>
      <c r="C84" s="21">
        <v>1</v>
      </c>
      <c r="D84" s="22">
        <v>2020</v>
      </c>
      <c r="E84" s="22" t="s">
        <v>744</v>
      </c>
      <c r="F84" s="23" t="s">
        <v>726</v>
      </c>
      <c r="G84" s="57">
        <v>43972</v>
      </c>
      <c r="H84" s="22" t="s">
        <v>905</v>
      </c>
      <c r="I84" s="22" t="s">
        <v>898</v>
      </c>
      <c r="J84" s="24" t="s">
        <v>906</v>
      </c>
      <c r="K84" s="7" t="s">
        <v>907</v>
      </c>
      <c r="L84" s="25" t="s">
        <v>305</v>
      </c>
      <c r="M84" s="26" t="s">
        <v>908</v>
      </c>
      <c r="N84" s="26">
        <v>1</v>
      </c>
      <c r="O84" s="7" t="s">
        <v>277</v>
      </c>
      <c r="P84" s="27" t="s">
        <v>745</v>
      </c>
      <c r="Q84" s="55" t="s">
        <v>738</v>
      </c>
      <c r="R84" s="56">
        <v>44013</v>
      </c>
      <c r="S84" s="67">
        <v>44104</v>
      </c>
      <c r="T84" s="56">
        <v>44110</v>
      </c>
      <c r="U84" s="7" t="s">
        <v>1144</v>
      </c>
      <c r="V84" s="7" t="s">
        <v>1176</v>
      </c>
      <c r="W84" s="66" t="s">
        <v>541</v>
      </c>
      <c r="X84" s="26">
        <v>0</v>
      </c>
      <c r="Y84" s="26">
        <v>0</v>
      </c>
      <c r="Z84" s="132"/>
    </row>
    <row r="85" spans="1:26" s="3" customFormat="1" ht="12" customHeight="1" x14ac:dyDescent="0.2">
      <c r="A85" s="19" t="s">
        <v>1182</v>
      </c>
      <c r="B85" s="20" t="s">
        <v>802</v>
      </c>
      <c r="C85" s="21">
        <v>1</v>
      </c>
      <c r="D85" s="22">
        <v>2020</v>
      </c>
      <c r="E85" s="22" t="s">
        <v>187</v>
      </c>
      <c r="F85" s="23" t="s">
        <v>726</v>
      </c>
      <c r="G85" s="57">
        <v>43972</v>
      </c>
      <c r="H85" s="22" t="s">
        <v>772</v>
      </c>
      <c r="I85" s="22" t="s">
        <v>218</v>
      </c>
      <c r="J85" s="24" t="s">
        <v>773</v>
      </c>
      <c r="K85" s="7" t="s">
        <v>774</v>
      </c>
      <c r="L85" s="25" t="s">
        <v>305</v>
      </c>
      <c r="M85" s="26" t="s">
        <v>775</v>
      </c>
      <c r="N85" s="26">
        <v>1</v>
      </c>
      <c r="O85" s="7" t="s">
        <v>808</v>
      </c>
      <c r="P85" s="27" t="s">
        <v>808</v>
      </c>
      <c r="Q85" s="55" t="s">
        <v>768</v>
      </c>
      <c r="R85" s="56">
        <v>43997</v>
      </c>
      <c r="S85" s="67">
        <v>44089</v>
      </c>
      <c r="T85" s="56">
        <v>44091</v>
      </c>
      <c r="U85" s="7" t="s">
        <v>394</v>
      </c>
      <c r="V85" s="7" t="s">
        <v>1164</v>
      </c>
      <c r="W85" s="66" t="s">
        <v>541</v>
      </c>
      <c r="X85" s="26">
        <v>0</v>
      </c>
      <c r="Y85" s="26">
        <v>0</v>
      </c>
      <c r="Z85" s="102">
        <v>1</v>
      </c>
    </row>
    <row r="86" spans="1:26" s="3" customFormat="1" ht="12" customHeight="1" x14ac:dyDescent="0.2">
      <c r="A86" s="77" t="s">
        <v>1412</v>
      </c>
      <c r="B86" s="78" t="s">
        <v>1023</v>
      </c>
      <c r="C86" s="79">
        <v>1</v>
      </c>
      <c r="D86" s="80">
        <v>2020</v>
      </c>
      <c r="E86" s="80" t="s">
        <v>192</v>
      </c>
      <c r="F86" s="81" t="s">
        <v>726</v>
      </c>
      <c r="G86" s="93">
        <v>43972</v>
      </c>
      <c r="H86" s="80" t="s">
        <v>981</v>
      </c>
      <c r="I86" s="80" t="s">
        <v>957</v>
      </c>
      <c r="J86" s="83" t="s">
        <v>982</v>
      </c>
      <c r="K86" s="84" t="s">
        <v>983</v>
      </c>
      <c r="L86" s="85" t="s">
        <v>298</v>
      </c>
      <c r="M86" s="86" t="s">
        <v>984</v>
      </c>
      <c r="N86" s="86">
        <v>1</v>
      </c>
      <c r="O86" s="84" t="s">
        <v>317</v>
      </c>
      <c r="P86" s="87" t="s">
        <v>326</v>
      </c>
      <c r="Q86" s="88" t="s">
        <v>961</v>
      </c>
      <c r="R86" s="89">
        <v>44013</v>
      </c>
      <c r="S86" s="67">
        <v>44134</v>
      </c>
      <c r="T86" s="89">
        <v>44140</v>
      </c>
      <c r="U86" s="84" t="s">
        <v>395</v>
      </c>
      <c r="V86" s="84" t="s">
        <v>1352</v>
      </c>
      <c r="W86" s="66" t="s">
        <v>541</v>
      </c>
      <c r="X86" s="86">
        <v>0</v>
      </c>
      <c r="Y86" s="86">
        <v>0</v>
      </c>
      <c r="Z86" s="127">
        <v>1</v>
      </c>
    </row>
    <row r="87" spans="1:26" s="3" customFormat="1" ht="12" customHeight="1" x14ac:dyDescent="0.2">
      <c r="A87" s="77" t="s">
        <v>1412</v>
      </c>
      <c r="B87" s="78" t="s">
        <v>1020</v>
      </c>
      <c r="C87" s="79">
        <v>1</v>
      </c>
      <c r="D87" s="80">
        <v>2020</v>
      </c>
      <c r="E87" s="80" t="s">
        <v>192</v>
      </c>
      <c r="F87" s="81" t="s">
        <v>726</v>
      </c>
      <c r="G87" s="93">
        <v>43972</v>
      </c>
      <c r="H87" s="80" t="s">
        <v>985</v>
      </c>
      <c r="I87" s="80" t="s">
        <v>957</v>
      </c>
      <c r="J87" s="83" t="s">
        <v>986</v>
      </c>
      <c r="K87" s="84" t="s">
        <v>987</v>
      </c>
      <c r="L87" s="85" t="s">
        <v>298</v>
      </c>
      <c r="M87" s="86" t="s">
        <v>984</v>
      </c>
      <c r="N87" s="86">
        <v>1</v>
      </c>
      <c r="O87" s="84" t="s">
        <v>317</v>
      </c>
      <c r="P87" s="87" t="s">
        <v>326</v>
      </c>
      <c r="Q87" s="88" t="s">
        <v>961</v>
      </c>
      <c r="R87" s="89">
        <v>44013</v>
      </c>
      <c r="S87" s="67">
        <v>44134</v>
      </c>
      <c r="T87" s="89">
        <v>44140</v>
      </c>
      <c r="U87" s="84" t="s">
        <v>395</v>
      </c>
      <c r="V87" s="84" t="s">
        <v>1352</v>
      </c>
      <c r="W87" s="66" t="s">
        <v>541</v>
      </c>
      <c r="X87" s="86">
        <v>0</v>
      </c>
      <c r="Y87" s="86">
        <v>0</v>
      </c>
      <c r="Z87" s="128"/>
    </row>
    <row r="88" spans="1:26" s="3" customFormat="1" ht="12" customHeight="1" x14ac:dyDescent="0.2">
      <c r="A88" s="77" t="s">
        <v>1412</v>
      </c>
      <c r="B88" s="78" t="s">
        <v>1024</v>
      </c>
      <c r="C88" s="79">
        <v>1</v>
      </c>
      <c r="D88" s="80">
        <v>2020</v>
      </c>
      <c r="E88" s="80" t="s">
        <v>192</v>
      </c>
      <c r="F88" s="81" t="s">
        <v>726</v>
      </c>
      <c r="G88" s="93">
        <v>43972</v>
      </c>
      <c r="H88" s="80" t="s">
        <v>988</v>
      </c>
      <c r="I88" s="80" t="s">
        <v>957</v>
      </c>
      <c r="J88" s="83" t="s">
        <v>1353</v>
      </c>
      <c r="K88" s="84" t="s">
        <v>989</v>
      </c>
      <c r="L88" s="85" t="s">
        <v>305</v>
      </c>
      <c r="M88" s="86" t="s">
        <v>990</v>
      </c>
      <c r="N88" s="86">
        <v>1</v>
      </c>
      <c r="O88" s="84" t="s">
        <v>317</v>
      </c>
      <c r="P88" s="87" t="s">
        <v>326</v>
      </c>
      <c r="Q88" s="88" t="s">
        <v>961</v>
      </c>
      <c r="R88" s="89">
        <v>44013</v>
      </c>
      <c r="S88" s="67">
        <v>44119</v>
      </c>
      <c r="T88" s="89">
        <v>44140</v>
      </c>
      <c r="U88" s="84" t="s">
        <v>395</v>
      </c>
      <c r="V88" s="84" t="s">
        <v>1354</v>
      </c>
      <c r="W88" s="66" t="s">
        <v>541</v>
      </c>
      <c r="X88" s="86">
        <v>0</v>
      </c>
      <c r="Y88" s="86">
        <v>0</v>
      </c>
      <c r="Z88" s="128"/>
    </row>
    <row r="89" spans="1:26" s="3" customFormat="1" ht="12" customHeight="1" x14ac:dyDescent="0.2">
      <c r="A89" s="77" t="s">
        <v>1412</v>
      </c>
      <c r="B89" s="78" t="s">
        <v>1025</v>
      </c>
      <c r="C89" s="79">
        <v>1</v>
      </c>
      <c r="D89" s="80">
        <v>2020</v>
      </c>
      <c r="E89" s="80" t="s">
        <v>192</v>
      </c>
      <c r="F89" s="81" t="s">
        <v>726</v>
      </c>
      <c r="G89" s="93">
        <v>43972</v>
      </c>
      <c r="H89" s="80" t="s">
        <v>991</v>
      </c>
      <c r="I89" s="80" t="s">
        <v>957</v>
      </c>
      <c r="J89" s="83" t="s">
        <v>992</v>
      </c>
      <c r="K89" s="84" t="s">
        <v>993</v>
      </c>
      <c r="L89" s="85" t="s">
        <v>305</v>
      </c>
      <c r="M89" s="86" t="s">
        <v>994</v>
      </c>
      <c r="N89" s="86">
        <v>1</v>
      </c>
      <c r="O89" s="84" t="s">
        <v>317</v>
      </c>
      <c r="P89" s="87" t="s">
        <v>326</v>
      </c>
      <c r="Q89" s="88" t="s">
        <v>961</v>
      </c>
      <c r="R89" s="89">
        <v>44013</v>
      </c>
      <c r="S89" s="67">
        <v>44119</v>
      </c>
      <c r="T89" s="89">
        <v>44140</v>
      </c>
      <c r="U89" s="84" t="s">
        <v>395</v>
      </c>
      <c r="V89" s="84" t="s">
        <v>1355</v>
      </c>
      <c r="W89" s="66" t="s">
        <v>541</v>
      </c>
      <c r="X89" s="86">
        <v>0</v>
      </c>
      <c r="Y89" s="86">
        <v>0</v>
      </c>
      <c r="Z89" s="129"/>
    </row>
    <row r="90" spans="1:26" s="3" customFormat="1" ht="12" customHeight="1" x14ac:dyDescent="0.2">
      <c r="A90" s="77" t="s">
        <v>1412</v>
      </c>
      <c r="B90" s="78" t="s">
        <v>1156</v>
      </c>
      <c r="C90" s="79">
        <v>1</v>
      </c>
      <c r="D90" s="80">
        <v>2020</v>
      </c>
      <c r="E90" s="80" t="s">
        <v>725</v>
      </c>
      <c r="F90" s="81" t="s">
        <v>229</v>
      </c>
      <c r="G90" s="93">
        <v>44067</v>
      </c>
      <c r="H90" s="80" t="s">
        <v>1151</v>
      </c>
      <c r="I90" s="80" t="s">
        <v>101</v>
      </c>
      <c r="J90" s="83" t="s">
        <v>1152</v>
      </c>
      <c r="K90" s="84" t="s">
        <v>1158</v>
      </c>
      <c r="L90" s="85" t="s">
        <v>298</v>
      </c>
      <c r="M90" s="86" t="s">
        <v>1153</v>
      </c>
      <c r="N90" s="86">
        <v>1</v>
      </c>
      <c r="O90" s="84" t="s">
        <v>729</v>
      </c>
      <c r="P90" s="87" t="s">
        <v>729</v>
      </c>
      <c r="Q90" s="88" t="s">
        <v>717</v>
      </c>
      <c r="R90" s="89">
        <v>44075</v>
      </c>
      <c r="S90" s="67">
        <v>44134</v>
      </c>
      <c r="T90" s="89"/>
      <c r="U90" s="84"/>
      <c r="V90" s="84"/>
      <c r="W90" s="66" t="s">
        <v>391</v>
      </c>
      <c r="X90" s="86">
        <v>0</v>
      </c>
      <c r="Y90" s="86">
        <v>0</v>
      </c>
      <c r="Z90" s="102">
        <v>0</v>
      </c>
    </row>
    <row r="91" spans="1:26" s="3" customFormat="1" ht="12" customHeight="1" x14ac:dyDescent="0.2">
      <c r="A91" s="77" t="s">
        <v>1412</v>
      </c>
      <c r="B91" s="78" t="s">
        <v>1411</v>
      </c>
      <c r="C91" s="79">
        <v>1</v>
      </c>
      <c r="D91" s="80">
        <v>2020</v>
      </c>
      <c r="E91" s="80" t="s">
        <v>1356</v>
      </c>
      <c r="F91" s="81" t="s">
        <v>1357</v>
      </c>
      <c r="G91" s="93">
        <v>44091</v>
      </c>
      <c r="H91" s="80" t="s">
        <v>1388</v>
      </c>
      <c r="I91" s="80" t="s">
        <v>1359</v>
      </c>
      <c r="J91" s="83" t="s">
        <v>1383</v>
      </c>
      <c r="K91" s="84" t="s">
        <v>1389</v>
      </c>
      <c r="L91" s="85" t="s">
        <v>305</v>
      </c>
      <c r="M91" s="86" t="s">
        <v>1390</v>
      </c>
      <c r="N91" s="86" t="s">
        <v>1391</v>
      </c>
      <c r="O91" s="84" t="s">
        <v>277</v>
      </c>
      <c r="P91" s="87" t="s">
        <v>1364</v>
      </c>
      <c r="Q91" s="88" t="s">
        <v>1371</v>
      </c>
      <c r="R91" s="89">
        <v>44105</v>
      </c>
      <c r="S91" s="67">
        <v>44135</v>
      </c>
      <c r="T91" s="89">
        <v>44140</v>
      </c>
      <c r="U91" s="84" t="s">
        <v>395</v>
      </c>
      <c r="V91" s="84" t="s">
        <v>1392</v>
      </c>
      <c r="W91" s="66" t="s">
        <v>541</v>
      </c>
      <c r="X91" s="86">
        <v>0</v>
      </c>
      <c r="Y91" s="86">
        <v>0</v>
      </c>
      <c r="Z91" s="130">
        <v>1</v>
      </c>
    </row>
    <row r="92" spans="1:26" s="3" customFormat="1" ht="12" customHeight="1" x14ac:dyDescent="0.2">
      <c r="A92" s="77" t="s">
        <v>1412</v>
      </c>
      <c r="B92" s="78" t="s">
        <v>1411</v>
      </c>
      <c r="C92" s="79">
        <v>2</v>
      </c>
      <c r="D92" s="80">
        <v>2020</v>
      </c>
      <c r="E92" s="80" t="s">
        <v>1356</v>
      </c>
      <c r="F92" s="81" t="s">
        <v>1357</v>
      </c>
      <c r="G92" s="93">
        <v>44091</v>
      </c>
      <c r="H92" s="80" t="s">
        <v>1393</v>
      </c>
      <c r="I92" s="80" t="s">
        <v>1359</v>
      </c>
      <c r="J92" s="83" t="s">
        <v>1394</v>
      </c>
      <c r="K92" s="84" t="s">
        <v>1395</v>
      </c>
      <c r="L92" s="85" t="s">
        <v>305</v>
      </c>
      <c r="M92" s="86" t="s">
        <v>1396</v>
      </c>
      <c r="N92" s="86" t="s">
        <v>1397</v>
      </c>
      <c r="O92" s="84" t="s">
        <v>277</v>
      </c>
      <c r="P92" s="87" t="s">
        <v>1364</v>
      </c>
      <c r="Q92" s="88" t="s">
        <v>1371</v>
      </c>
      <c r="R92" s="89">
        <v>44105</v>
      </c>
      <c r="S92" s="67">
        <v>44135</v>
      </c>
      <c r="T92" s="89">
        <v>44140</v>
      </c>
      <c r="U92" s="84" t="s">
        <v>395</v>
      </c>
      <c r="V92" s="84" t="s">
        <v>1398</v>
      </c>
      <c r="W92" s="66" t="s">
        <v>541</v>
      </c>
      <c r="X92" s="86">
        <v>0</v>
      </c>
      <c r="Y92" s="86">
        <v>0</v>
      </c>
      <c r="Z92" s="131"/>
    </row>
    <row r="93" spans="1:26" s="3" customFormat="1" ht="12" customHeight="1" x14ac:dyDescent="0.2">
      <c r="A93" s="77" t="s">
        <v>1412</v>
      </c>
      <c r="B93" s="78" t="s">
        <v>1411</v>
      </c>
      <c r="C93" s="79">
        <v>4</v>
      </c>
      <c r="D93" s="80">
        <v>2020</v>
      </c>
      <c r="E93" s="80" t="s">
        <v>1356</v>
      </c>
      <c r="F93" s="81" t="s">
        <v>1357</v>
      </c>
      <c r="G93" s="93">
        <v>44091</v>
      </c>
      <c r="H93" s="80" t="s">
        <v>1404</v>
      </c>
      <c r="I93" s="80" t="s">
        <v>1359</v>
      </c>
      <c r="J93" s="83" t="s">
        <v>1405</v>
      </c>
      <c r="K93" s="84" t="s">
        <v>1406</v>
      </c>
      <c r="L93" s="85" t="s">
        <v>305</v>
      </c>
      <c r="M93" s="86" t="s">
        <v>1402</v>
      </c>
      <c r="N93" s="86" t="s">
        <v>1407</v>
      </c>
      <c r="O93" s="84" t="s">
        <v>277</v>
      </c>
      <c r="P93" s="87" t="s">
        <v>1364</v>
      </c>
      <c r="Q93" s="88" t="s">
        <v>1371</v>
      </c>
      <c r="R93" s="89">
        <v>44105</v>
      </c>
      <c r="S93" s="67">
        <v>44135</v>
      </c>
      <c r="T93" s="89">
        <v>44140</v>
      </c>
      <c r="U93" s="84" t="s">
        <v>395</v>
      </c>
      <c r="V93" s="84" t="s">
        <v>1408</v>
      </c>
      <c r="W93" s="66" t="s">
        <v>541</v>
      </c>
      <c r="X93" s="86">
        <v>0</v>
      </c>
      <c r="Y93" s="86">
        <v>0</v>
      </c>
      <c r="Z93" s="132"/>
    </row>
    <row r="94" spans="1:26" s="3" customFormat="1" ht="12" customHeight="1" x14ac:dyDescent="0.2">
      <c r="A94" s="19" t="s">
        <v>1562</v>
      </c>
      <c r="B94" s="20" t="s">
        <v>49</v>
      </c>
      <c r="C94" s="21">
        <v>4</v>
      </c>
      <c r="D94" s="22">
        <v>2019</v>
      </c>
      <c r="E94" s="22" t="s">
        <v>192</v>
      </c>
      <c r="F94" s="23" t="s">
        <v>141</v>
      </c>
      <c r="G94" s="57">
        <v>43418</v>
      </c>
      <c r="H94" s="22" t="s">
        <v>163</v>
      </c>
      <c r="I94" s="22" t="s">
        <v>486</v>
      </c>
      <c r="J94" s="24" t="s">
        <v>164</v>
      </c>
      <c r="K94" s="7" t="s">
        <v>167</v>
      </c>
      <c r="L94" s="25" t="s">
        <v>298</v>
      </c>
      <c r="M94" s="26" t="s">
        <v>333</v>
      </c>
      <c r="N94" s="26">
        <v>1</v>
      </c>
      <c r="O94" s="7" t="s">
        <v>317</v>
      </c>
      <c r="P94" s="27" t="s">
        <v>326</v>
      </c>
      <c r="Q94" s="55" t="s">
        <v>401</v>
      </c>
      <c r="R94" s="56">
        <v>43488</v>
      </c>
      <c r="S94" s="67">
        <v>44165</v>
      </c>
      <c r="T94" s="56">
        <v>44169</v>
      </c>
      <c r="U94" s="7" t="s">
        <v>395</v>
      </c>
      <c r="V94" s="7" t="s">
        <v>1514</v>
      </c>
      <c r="W94" s="66" t="s">
        <v>541</v>
      </c>
      <c r="X94" s="26">
        <v>2</v>
      </c>
      <c r="Y94" s="26">
        <v>0</v>
      </c>
      <c r="Z94" s="137">
        <f>2/2</f>
        <v>1</v>
      </c>
    </row>
    <row r="95" spans="1:26" s="3" customFormat="1" ht="12" customHeight="1" x14ac:dyDescent="0.2">
      <c r="A95" s="19" t="s">
        <v>1562</v>
      </c>
      <c r="B95" s="20" t="s">
        <v>1028</v>
      </c>
      <c r="C95" s="21">
        <v>1</v>
      </c>
      <c r="D95" s="22">
        <v>2020</v>
      </c>
      <c r="E95" s="22" t="s">
        <v>192</v>
      </c>
      <c r="F95" s="23" t="s">
        <v>726</v>
      </c>
      <c r="G95" s="57">
        <v>43972</v>
      </c>
      <c r="H95" s="22" t="s">
        <v>1008</v>
      </c>
      <c r="I95" s="22" t="s">
        <v>957</v>
      </c>
      <c r="J95" s="24" t="s">
        <v>1009</v>
      </c>
      <c r="K95" s="7" t="s">
        <v>1010</v>
      </c>
      <c r="L95" s="25" t="s">
        <v>305</v>
      </c>
      <c r="M95" s="26" t="s">
        <v>1011</v>
      </c>
      <c r="N95" s="26">
        <v>1</v>
      </c>
      <c r="O95" s="7" t="s">
        <v>317</v>
      </c>
      <c r="P95" s="27" t="s">
        <v>326</v>
      </c>
      <c r="Q95" s="55" t="s">
        <v>961</v>
      </c>
      <c r="R95" s="56">
        <v>44013</v>
      </c>
      <c r="S95" s="67">
        <v>44150</v>
      </c>
      <c r="T95" s="56">
        <v>44169</v>
      </c>
      <c r="U95" s="7" t="s">
        <v>395</v>
      </c>
      <c r="V95" s="7" t="s">
        <v>1516</v>
      </c>
      <c r="W95" s="66" t="s">
        <v>541</v>
      </c>
      <c r="X95" s="26">
        <v>0</v>
      </c>
      <c r="Y95" s="26">
        <v>0</v>
      </c>
      <c r="Z95" s="137"/>
    </row>
    <row r="96" spans="1:26" s="3" customFormat="1" ht="12" customHeight="1" x14ac:dyDescent="0.2">
      <c r="A96" s="19" t="s">
        <v>1562</v>
      </c>
      <c r="B96" s="20" t="s">
        <v>917</v>
      </c>
      <c r="C96" s="21">
        <v>2</v>
      </c>
      <c r="D96" s="22">
        <v>2020</v>
      </c>
      <c r="E96" s="22" t="s">
        <v>744</v>
      </c>
      <c r="F96" s="23" t="s">
        <v>726</v>
      </c>
      <c r="G96" s="57">
        <v>43972</v>
      </c>
      <c r="H96" s="22" t="s">
        <v>902</v>
      </c>
      <c r="I96" s="22" t="s">
        <v>898</v>
      </c>
      <c r="J96" s="24" t="s">
        <v>903</v>
      </c>
      <c r="K96" s="7" t="s">
        <v>904</v>
      </c>
      <c r="L96" s="25" t="s">
        <v>305</v>
      </c>
      <c r="M96" s="26" t="s">
        <v>551</v>
      </c>
      <c r="N96" s="26">
        <v>1</v>
      </c>
      <c r="O96" s="7" t="s">
        <v>277</v>
      </c>
      <c r="P96" s="27" t="s">
        <v>745</v>
      </c>
      <c r="Q96" s="55" t="s">
        <v>738</v>
      </c>
      <c r="R96" s="56">
        <v>44013</v>
      </c>
      <c r="S96" s="67">
        <v>44165</v>
      </c>
      <c r="T96" s="56">
        <v>44174</v>
      </c>
      <c r="U96" s="7" t="s">
        <v>1144</v>
      </c>
      <c r="V96" s="7" t="s">
        <v>1507</v>
      </c>
      <c r="W96" s="66" t="s">
        <v>541</v>
      </c>
      <c r="X96" s="26">
        <v>0</v>
      </c>
      <c r="Y96" s="26">
        <v>0</v>
      </c>
      <c r="Z96" s="137">
        <f>5/5</f>
        <v>1</v>
      </c>
    </row>
    <row r="97" spans="1:26" s="3" customFormat="1" ht="12" customHeight="1" x14ac:dyDescent="0.2">
      <c r="A97" s="19" t="s">
        <v>1562</v>
      </c>
      <c r="B97" s="20" t="s">
        <v>918</v>
      </c>
      <c r="C97" s="21">
        <v>2</v>
      </c>
      <c r="D97" s="22">
        <v>2020</v>
      </c>
      <c r="E97" s="22" t="s">
        <v>744</v>
      </c>
      <c r="F97" s="23" t="s">
        <v>726</v>
      </c>
      <c r="G97" s="57">
        <v>43972</v>
      </c>
      <c r="H97" s="22" t="s">
        <v>905</v>
      </c>
      <c r="I97" s="22" t="s">
        <v>898</v>
      </c>
      <c r="J97" s="24" t="s">
        <v>906</v>
      </c>
      <c r="K97" s="7" t="s">
        <v>909</v>
      </c>
      <c r="L97" s="25" t="s">
        <v>305</v>
      </c>
      <c r="M97" s="26" t="s">
        <v>910</v>
      </c>
      <c r="N97" s="26">
        <v>1</v>
      </c>
      <c r="O97" s="7" t="s">
        <v>277</v>
      </c>
      <c r="P97" s="27" t="s">
        <v>745</v>
      </c>
      <c r="Q97" s="55" t="s">
        <v>738</v>
      </c>
      <c r="R97" s="56">
        <v>44013</v>
      </c>
      <c r="S97" s="67">
        <v>44150</v>
      </c>
      <c r="T97" s="56">
        <v>44174</v>
      </c>
      <c r="U97" s="7" t="s">
        <v>1144</v>
      </c>
      <c r="V97" s="7" t="s">
        <v>1508</v>
      </c>
      <c r="W97" s="66" t="s">
        <v>541</v>
      </c>
      <c r="X97" s="26">
        <v>1</v>
      </c>
      <c r="Y97" s="26">
        <v>0</v>
      </c>
      <c r="Z97" s="137"/>
    </row>
    <row r="98" spans="1:26" s="3" customFormat="1" ht="12" customHeight="1" x14ac:dyDescent="0.2">
      <c r="A98" s="19" t="s">
        <v>1562</v>
      </c>
      <c r="B98" s="20" t="s">
        <v>919</v>
      </c>
      <c r="C98" s="21">
        <v>1</v>
      </c>
      <c r="D98" s="22">
        <v>2020</v>
      </c>
      <c r="E98" s="22" t="s">
        <v>744</v>
      </c>
      <c r="F98" s="23" t="s">
        <v>726</v>
      </c>
      <c r="G98" s="57">
        <v>43972</v>
      </c>
      <c r="H98" s="22" t="s">
        <v>911</v>
      </c>
      <c r="I98" s="22" t="s">
        <v>912</v>
      </c>
      <c r="J98" s="24" t="s">
        <v>913</v>
      </c>
      <c r="K98" s="7" t="s">
        <v>914</v>
      </c>
      <c r="L98" s="25" t="s">
        <v>305</v>
      </c>
      <c r="M98" s="26" t="s">
        <v>551</v>
      </c>
      <c r="N98" s="26">
        <v>1</v>
      </c>
      <c r="O98" s="7" t="s">
        <v>277</v>
      </c>
      <c r="P98" s="27" t="s">
        <v>745</v>
      </c>
      <c r="Q98" s="55" t="s">
        <v>738</v>
      </c>
      <c r="R98" s="56">
        <v>44013</v>
      </c>
      <c r="S98" s="67">
        <v>44165</v>
      </c>
      <c r="T98" s="56">
        <v>44174</v>
      </c>
      <c r="U98" s="7" t="s">
        <v>1144</v>
      </c>
      <c r="V98" s="7" t="s">
        <v>1509</v>
      </c>
      <c r="W98" s="66" t="s">
        <v>541</v>
      </c>
      <c r="X98" s="26">
        <v>1</v>
      </c>
      <c r="Y98" s="26">
        <v>0</v>
      </c>
      <c r="Z98" s="137"/>
    </row>
    <row r="99" spans="1:26" s="3" customFormat="1" ht="12" customHeight="1" x14ac:dyDescent="0.2">
      <c r="A99" s="19" t="s">
        <v>1562</v>
      </c>
      <c r="B99" s="20" t="s">
        <v>919</v>
      </c>
      <c r="C99" s="21">
        <v>2</v>
      </c>
      <c r="D99" s="22">
        <v>2020</v>
      </c>
      <c r="E99" s="22" t="s">
        <v>744</v>
      </c>
      <c r="F99" s="23" t="s">
        <v>726</v>
      </c>
      <c r="G99" s="57">
        <v>43972</v>
      </c>
      <c r="H99" s="22" t="s">
        <v>911</v>
      </c>
      <c r="I99" s="22" t="s">
        <v>912</v>
      </c>
      <c r="J99" s="24" t="s">
        <v>913</v>
      </c>
      <c r="K99" s="7" t="s">
        <v>915</v>
      </c>
      <c r="L99" s="25" t="s">
        <v>305</v>
      </c>
      <c r="M99" s="26" t="s">
        <v>916</v>
      </c>
      <c r="N99" s="26">
        <v>1</v>
      </c>
      <c r="O99" s="7" t="s">
        <v>277</v>
      </c>
      <c r="P99" s="27" t="s">
        <v>745</v>
      </c>
      <c r="Q99" s="55" t="s">
        <v>738</v>
      </c>
      <c r="R99" s="56">
        <v>44013</v>
      </c>
      <c r="S99" s="67">
        <v>44165</v>
      </c>
      <c r="T99" s="56">
        <v>44174</v>
      </c>
      <c r="U99" s="7" t="s">
        <v>1144</v>
      </c>
      <c r="V99" s="7" t="s">
        <v>1510</v>
      </c>
      <c r="W99" s="66" t="s">
        <v>541</v>
      </c>
      <c r="X99" s="26">
        <v>1</v>
      </c>
      <c r="Y99" s="26">
        <v>0</v>
      </c>
      <c r="Z99" s="137"/>
    </row>
    <row r="100" spans="1:26" s="3" customFormat="1" ht="12" customHeight="1" x14ac:dyDescent="0.2">
      <c r="A100" s="19" t="s">
        <v>1562</v>
      </c>
      <c r="B100" s="20" t="s">
        <v>1277</v>
      </c>
      <c r="C100" s="21">
        <v>2</v>
      </c>
      <c r="D100" s="22">
        <v>2020</v>
      </c>
      <c r="E100" s="22" t="s">
        <v>1269</v>
      </c>
      <c r="F100" s="23" t="s">
        <v>1120</v>
      </c>
      <c r="G100" s="57">
        <v>44063</v>
      </c>
      <c r="H100" s="22" t="s">
        <v>1263</v>
      </c>
      <c r="I100" s="22" t="s">
        <v>1264</v>
      </c>
      <c r="J100" s="24" t="s">
        <v>1265</v>
      </c>
      <c r="K100" s="7" t="s">
        <v>1270</v>
      </c>
      <c r="L100" s="25" t="s">
        <v>305</v>
      </c>
      <c r="M100" s="26" t="s">
        <v>1271</v>
      </c>
      <c r="N100" s="26">
        <v>1</v>
      </c>
      <c r="O100" s="7" t="s">
        <v>277</v>
      </c>
      <c r="P100" s="27" t="s">
        <v>745</v>
      </c>
      <c r="Q100" s="55" t="s">
        <v>1272</v>
      </c>
      <c r="R100" s="56">
        <v>44075</v>
      </c>
      <c r="S100" s="67">
        <v>44165</v>
      </c>
      <c r="T100" s="56">
        <v>44174</v>
      </c>
      <c r="U100" s="7" t="s">
        <v>1144</v>
      </c>
      <c r="V100" s="7" t="s">
        <v>1513</v>
      </c>
      <c r="W100" s="66" t="s">
        <v>541</v>
      </c>
      <c r="X100" s="26">
        <v>0</v>
      </c>
      <c r="Y100" s="26">
        <v>0</v>
      </c>
      <c r="Z100" s="137"/>
    </row>
    <row r="101" spans="1:26" s="3" customFormat="1" ht="12" customHeight="1" x14ac:dyDescent="0.2">
      <c r="A101" s="19" t="s">
        <v>1562</v>
      </c>
      <c r="B101" s="20" t="s">
        <v>1250</v>
      </c>
      <c r="C101" s="21">
        <v>1</v>
      </c>
      <c r="D101" s="22">
        <v>2020</v>
      </c>
      <c r="E101" s="22" t="s">
        <v>176</v>
      </c>
      <c r="F101" s="23" t="s">
        <v>1260</v>
      </c>
      <c r="G101" s="57">
        <v>44098</v>
      </c>
      <c r="H101" s="22" t="s">
        <v>1190</v>
      </c>
      <c r="I101" s="22" t="s">
        <v>1191</v>
      </c>
      <c r="J101" s="24" t="s">
        <v>1192</v>
      </c>
      <c r="K101" s="7" t="s">
        <v>1193</v>
      </c>
      <c r="L101" s="25" t="s">
        <v>305</v>
      </c>
      <c r="M101" s="26" t="s">
        <v>1194</v>
      </c>
      <c r="N101" s="26">
        <v>1</v>
      </c>
      <c r="O101" s="7" t="s">
        <v>379</v>
      </c>
      <c r="P101" s="27" t="s">
        <v>379</v>
      </c>
      <c r="Q101" s="55" t="s">
        <v>1195</v>
      </c>
      <c r="R101" s="56">
        <v>44112</v>
      </c>
      <c r="S101" s="67">
        <v>44165</v>
      </c>
      <c r="T101" s="56">
        <v>44153</v>
      </c>
      <c r="U101" s="7" t="s">
        <v>394</v>
      </c>
      <c r="V101" s="7" t="s">
        <v>1463</v>
      </c>
      <c r="W101" s="66" t="s">
        <v>541</v>
      </c>
      <c r="X101" s="26">
        <v>0</v>
      </c>
      <c r="Y101" s="26">
        <v>0</v>
      </c>
      <c r="Z101" s="113">
        <v>1</v>
      </c>
    </row>
    <row r="102" spans="1:26" s="3" customFormat="1" ht="12" customHeight="1" x14ac:dyDescent="0.2">
      <c r="A102" s="19" t="s">
        <v>1562</v>
      </c>
      <c r="B102" s="20" t="s">
        <v>800</v>
      </c>
      <c r="C102" s="21">
        <v>1</v>
      </c>
      <c r="D102" s="22">
        <v>2020</v>
      </c>
      <c r="E102" s="22" t="s">
        <v>757</v>
      </c>
      <c r="F102" s="23" t="s">
        <v>726</v>
      </c>
      <c r="G102" s="57">
        <v>43964</v>
      </c>
      <c r="H102" s="22" t="s">
        <v>1464</v>
      </c>
      <c r="I102" s="22" t="s">
        <v>758</v>
      </c>
      <c r="J102" s="24" t="s">
        <v>759</v>
      </c>
      <c r="K102" s="7" t="s">
        <v>760</v>
      </c>
      <c r="L102" s="25" t="s">
        <v>305</v>
      </c>
      <c r="M102" s="26" t="s">
        <v>761</v>
      </c>
      <c r="N102" s="26">
        <v>3</v>
      </c>
      <c r="O102" s="7" t="s">
        <v>762</v>
      </c>
      <c r="P102" s="27" t="s">
        <v>762</v>
      </c>
      <c r="Q102" s="55" t="s">
        <v>763</v>
      </c>
      <c r="R102" s="56">
        <v>44013</v>
      </c>
      <c r="S102" s="67">
        <v>44165</v>
      </c>
      <c r="T102" s="56">
        <v>44165</v>
      </c>
      <c r="U102" s="7" t="s">
        <v>394</v>
      </c>
      <c r="V102" s="7" t="s">
        <v>1465</v>
      </c>
      <c r="W102" s="66" t="s">
        <v>541</v>
      </c>
      <c r="X102" s="26">
        <v>0</v>
      </c>
      <c r="Y102" s="26">
        <v>0</v>
      </c>
      <c r="Z102" s="113">
        <v>1</v>
      </c>
    </row>
    <row r="103" spans="1:26" s="3" customFormat="1" ht="12" customHeight="1" x14ac:dyDescent="0.2">
      <c r="A103" s="19" t="s">
        <v>1562</v>
      </c>
      <c r="B103" s="20" t="s">
        <v>1156</v>
      </c>
      <c r="C103" s="21">
        <v>2</v>
      </c>
      <c r="D103" s="22">
        <v>2020</v>
      </c>
      <c r="E103" s="22" t="s">
        <v>725</v>
      </c>
      <c r="F103" s="23" t="s">
        <v>229</v>
      </c>
      <c r="G103" s="57">
        <v>44067</v>
      </c>
      <c r="H103" s="22" t="s">
        <v>1151</v>
      </c>
      <c r="I103" s="22" t="s">
        <v>101</v>
      </c>
      <c r="J103" s="24" t="s">
        <v>1152</v>
      </c>
      <c r="K103" s="7" t="s">
        <v>1154</v>
      </c>
      <c r="L103" s="25" t="s">
        <v>305</v>
      </c>
      <c r="M103" s="26" t="s">
        <v>1155</v>
      </c>
      <c r="N103" s="26">
        <v>1</v>
      </c>
      <c r="O103" s="7" t="s">
        <v>729</v>
      </c>
      <c r="P103" s="27" t="s">
        <v>729</v>
      </c>
      <c r="Q103" s="55" t="s">
        <v>717</v>
      </c>
      <c r="R103" s="56">
        <v>44134</v>
      </c>
      <c r="S103" s="67">
        <v>44165</v>
      </c>
      <c r="T103" s="56"/>
      <c r="U103" s="7"/>
      <c r="V103" s="7"/>
      <c r="W103" s="66" t="s">
        <v>391</v>
      </c>
      <c r="X103" s="26">
        <v>0</v>
      </c>
      <c r="Y103" s="26">
        <v>0</v>
      </c>
      <c r="Z103" s="113">
        <v>0</v>
      </c>
    </row>
    <row r="104" spans="1:26" s="3" customFormat="1" ht="12" customHeight="1" x14ac:dyDescent="0.2">
      <c r="A104" s="19" t="s">
        <v>1562</v>
      </c>
      <c r="B104" s="20" t="s">
        <v>867</v>
      </c>
      <c r="C104" s="21">
        <v>1</v>
      </c>
      <c r="D104" s="22">
        <v>2020</v>
      </c>
      <c r="E104" s="22" t="s">
        <v>778</v>
      </c>
      <c r="F104" s="23" t="s">
        <v>1083</v>
      </c>
      <c r="G104" s="57">
        <v>43948</v>
      </c>
      <c r="H104" s="22" t="s">
        <v>849</v>
      </c>
      <c r="I104" s="22" t="s">
        <v>734</v>
      </c>
      <c r="J104" s="24" t="s">
        <v>850</v>
      </c>
      <c r="K104" s="7" t="s">
        <v>851</v>
      </c>
      <c r="L104" s="25" t="s">
        <v>305</v>
      </c>
      <c r="M104" s="26" t="s">
        <v>852</v>
      </c>
      <c r="N104" s="26">
        <v>1</v>
      </c>
      <c r="O104" s="7" t="s">
        <v>783</v>
      </c>
      <c r="P104" s="27" t="s">
        <v>783</v>
      </c>
      <c r="Q104" s="55" t="s">
        <v>784</v>
      </c>
      <c r="R104" s="56">
        <v>44027</v>
      </c>
      <c r="S104" s="67">
        <v>44165</v>
      </c>
      <c r="T104" s="56">
        <v>44165</v>
      </c>
      <c r="U104" s="7" t="s">
        <v>394</v>
      </c>
      <c r="V104" s="7" t="s">
        <v>1466</v>
      </c>
      <c r="W104" s="66" t="s">
        <v>541</v>
      </c>
      <c r="X104" s="26">
        <v>0</v>
      </c>
      <c r="Y104" s="26">
        <v>0</v>
      </c>
      <c r="Z104" s="137">
        <f>2/2</f>
        <v>1</v>
      </c>
    </row>
    <row r="105" spans="1:26" s="3" customFormat="1" ht="12" customHeight="1" x14ac:dyDescent="0.2">
      <c r="A105" s="19" t="s">
        <v>1562</v>
      </c>
      <c r="B105" s="20" t="s">
        <v>867</v>
      </c>
      <c r="C105" s="21">
        <v>2</v>
      </c>
      <c r="D105" s="22">
        <v>2020</v>
      </c>
      <c r="E105" s="22" t="s">
        <v>778</v>
      </c>
      <c r="F105" s="23" t="s">
        <v>1083</v>
      </c>
      <c r="G105" s="57">
        <v>43948</v>
      </c>
      <c r="H105" s="22" t="s">
        <v>849</v>
      </c>
      <c r="I105" s="22" t="s">
        <v>734</v>
      </c>
      <c r="J105" s="24" t="s">
        <v>850</v>
      </c>
      <c r="K105" s="7" t="s">
        <v>853</v>
      </c>
      <c r="L105" s="25" t="s">
        <v>305</v>
      </c>
      <c r="M105" s="26" t="s">
        <v>854</v>
      </c>
      <c r="N105" s="26">
        <v>1</v>
      </c>
      <c r="O105" s="7" t="s">
        <v>783</v>
      </c>
      <c r="P105" s="27" t="s">
        <v>783</v>
      </c>
      <c r="Q105" s="55" t="s">
        <v>784</v>
      </c>
      <c r="R105" s="56">
        <v>44027</v>
      </c>
      <c r="S105" s="67">
        <v>44165</v>
      </c>
      <c r="T105" s="56">
        <v>44165</v>
      </c>
      <c r="U105" s="7" t="s">
        <v>394</v>
      </c>
      <c r="V105" s="7" t="s">
        <v>1467</v>
      </c>
      <c r="W105" s="66" t="s">
        <v>541</v>
      </c>
      <c r="X105" s="26">
        <v>0</v>
      </c>
      <c r="Y105" s="26">
        <v>0</v>
      </c>
      <c r="Z105" s="137"/>
    </row>
    <row r="106" spans="1:26" s="3" customFormat="1" ht="12" customHeight="1" x14ac:dyDescent="0.2">
      <c r="A106" s="19" t="s">
        <v>1562</v>
      </c>
      <c r="B106" s="20" t="s">
        <v>798</v>
      </c>
      <c r="C106" s="21">
        <v>1</v>
      </c>
      <c r="D106" s="22">
        <v>2020</v>
      </c>
      <c r="E106" s="22" t="s">
        <v>70</v>
      </c>
      <c r="F106" s="23" t="s">
        <v>1085</v>
      </c>
      <c r="G106" s="57">
        <v>43962</v>
      </c>
      <c r="H106" s="22" t="s">
        <v>746</v>
      </c>
      <c r="I106" s="22" t="s">
        <v>747</v>
      </c>
      <c r="J106" s="24" t="s">
        <v>748</v>
      </c>
      <c r="K106" s="7" t="s">
        <v>1413</v>
      </c>
      <c r="L106" s="25" t="s">
        <v>305</v>
      </c>
      <c r="M106" s="26" t="s">
        <v>749</v>
      </c>
      <c r="N106" s="26">
        <v>2</v>
      </c>
      <c r="O106" s="7" t="s">
        <v>277</v>
      </c>
      <c r="P106" s="27" t="s">
        <v>278</v>
      </c>
      <c r="Q106" s="55" t="s">
        <v>750</v>
      </c>
      <c r="R106" s="56">
        <v>43969</v>
      </c>
      <c r="S106" s="67">
        <v>44165</v>
      </c>
      <c r="T106" s="56">
        <v>44174</v>
      </c>
      <c r="U106" s="7" t="s">
        <v>1144</v>
      </c>
      <c r="V106" s="7" t="s">
        <v>1501</v>
      </c>
      <c r="W106" s="66" t="s">
        <v>541</v>
      </c>
      <c r="X106" s="26">
        <v>0</v>
      </c>
      <c r="Y106" s="26">
        <v>0</v>
      </c>
      <c r="Z106" s="137">
        <f>6/6</f>
        <v>1</v>
      </c>
    </row>
    <row r="107" spans="1:26" s="3" customFormat="1" ht="12" customHeight="1" x14ac:dyDescent="0.2">
      <c r="A107" s="19" t="s">
        <v>1562</v>
      </c>
      <c r="B107" s="20" t="s">
        <v>866</v>
      </c>
      <c r="C107" s="21">
        <v>1</v>
      </c>
      <c r="D107" s="22">
        <v>2020</v>
      </c>
      <c r="E107" s="22" t="s">
        <v>70</v>
      </c>
      <c r="F107" s="23" t="s">
        <v>1083</v>
      </c>
      <c r="G107" s="57">
        <v>43948</v>
      </c>
      <c r="H107" s="22" t="s">
        <v>842</v>
      </c>
      <c r="I107" s="22" t="s">
        <v>734</v>
      </c>
      <c r="J107" s="24" t="s">
        <v>843</v>
      </c>
      <c r="K107" s="7" t="s">
        <v>844</v>
      </c>
      <c r="L107" s="25" t="s">
        <v>305</v>
      </c>
      <c r="M107" s="26" t="s">
        <v>845</v>
      </c>
      <c r="N107" s="26">
        <v>1</v>
      </c>
      <c r="O107" s="7" t="s">
        <v>277</v>
      </c>
      <c r="P107" s="27" t="s">
        <v>278</v>
      </c>
      <c r="Q107" s="55" t="s">
        <v>846</v>
      </c>
      <c r="R107" s="56">
        <v>44013</v>
      </c>
      <c r="S107" s="67">
        <v>44165</v>
      </c>
      <c r="T107" s="56">
        <v>44165</v>
      </c>
      <c r="U107" s="7" t="s">
        <v>1144</v>
      </c>
      <c r="V107" s="7" t="s">
        <v>1502</v>
      </c>
      <c r="W107" s="66" t="s">
        <v>541</v>
      </c>
      <c r="X107" s="26">
        <v>0</v>
      </c>
      <c r="Y107" s="26">
        <v>0</v>
      </c>
      <c r="Z107" s="137"/>
    </row>
    <row r="108" spans="1:26" s="3" customFormat="1" ht="12" customHeight="1" x14ac:dyDescent="0.2">
      <c r="A108" s="19" t="s">
        <v>1562</v>
      </c>
      <c r="B108" s="20" t="s">
        <v>868</v>
      </c>
      <c r="C108" s="21">
        <v>1</v>
      </c>
      <c r="D108" s="22">
        <v>2020</v>
      </c>
      <c r="E108" s="22" t="s">
        <v>882</v>
      </c>
      <c r="F108" s="23" t="s">
        <v>1083</v>
      </c>
      <c r="G108" s="57">
        <v>43948</v>
      </c>
      <c r="H108" s="22" t="s">
        <v>855</v>
      </c>
      <c r="I108" s="22" t="s">
        <v>734</v>
      </c>
      <c r="J108" s="24" t="s">
        <v>856</v>
      </c>
      <c r="K108" s="7" t="s">
        <v>857</v>
      </c>
      <c r="L108" s="25" t="s">
        <v>305</v>
      </c>
      <c r="M108" s="26" t="s">
        <v>755</v>
      </c>
      <c r="N108" s="26">
        <v>1</v>
      </c>
      <c r="O108" s="7" t="s">
        <v>277</v>
      </c>
      <c r="P108" s="27" t="s">
        <v>278</v>
      </c>
      <c r="Q108" s="55" t="s">
        <v>846</v>
      </c>
      <c r="R108" s="56">
        <v>44013</v>
      </c>
      <c r="S108" s="67">
        <v>44165</v>
      </c>
      <c r="T108" s="56">
        <v>44174</v>
      </c>
      <c r="U108" s="7" t="s">
        <v>1144</v>
      </c>
      <c r="V108" s="7" t="s">
        <v>1504</v>
      </c>
      <c r="W108" s="66" t="s">
        <v>541</v>
      </c>
      <c r="X108" s="26">
        <v>0</v>
      </c>
      <c r="Y108" s="26">
        <v>0</v>
      </c>
      <c r="Z108" s="137"/>
    </row>
    <row r="109" spans="1:26" s="3" customFormat="1" ht="12" customHeight="1" x14ac:dyDescent="0.2">
      <c r="A109" s="19" t="s">
        <v>1562</v>
      </c>
      <c r="B109" s="20" t="s">
        <v>868</v>
      </c>
      <c r="C109" s="21">
        <v>2</v>
      </c>
      <c r="D109" s="22">
        <v>2020</v>
      </c>
      <c r="E109" s="22" t="s">
        <v>882</v>
      </c>
      <c r="F109" s="23" t="s">
        <v>1083</v>
      </c>
      <c r="G109" s="57">
        <v>43948</v>
      </c>
      <c r="H109" s="22" t="s">
        <v>855</v>
      </c>
      <c r="I109" s="22" t="s">
        <v>734</v>
      </c>
      <c r="J109" s="24" t="s">
        <v>856</v>
      </c>
      <c r="K109" s="7" t="s">
        <v>858</v>
      </c>
      <c r="L109" s="25" t="s">
        <v>305</v>
      </c>
      <c r="M109" s="26" t="s">
        <v>859</v>
      </c>
      <c r="N109" s="26">
        <v>1</v>
      </c>
      <c r="O109" s="7" t="s">
        <v>277</v>
      </c>
      <c r="P109" s="27" t="s">
        <v>278</v>
      </c>
      <c r="Q109" s="55" t="s">
        <v>846</v>
      </c>
      <c r="R109" s="56">
        <v>44013</v>
      </c>
      <c r="S109" s="67">
        <v>44165</v>
      </c>
      <c r="T109" s="56">
        <v>44174</v>
      </c>
      <c r="U109" s="7" t="s">
        <v>1144</v>
      </c>
      <c r="V109" s="7" t="s">
        <v>1505</v>
      </c>
      <c r="W109" s="66" t="s">
        <v>541</v>
      </c>
      <c r="X109" s="26">
        <v>0</v>
      </c>
      <c r="Y109" s="26">
        <v>0</v>
      </c>
      <c r="Z109" s="137"/>
    </row>
    <row r="110" spans="1:26" s="3" customFormat="1" ht="12" customHeight="1" x14ac:dyDescent="0.2">
      <c r="A110" s="19" t="s">
        <v>1562</v>
      </c>
      <c r="B110" s="20" t="s">
        <v>881</v>
      </c>
      <c r="C110" s="21">
        <v>2</v>
      </c>
      <c r="D110" s="22">
        <v>2020</v>
      </c>
      <c r="E110" s="22" t="s">
        <v>70</v>
      </c>
      <c r="F110" s="23" t="s">
        <v>726</v>
      </c>
      <c r="G110" s="57">
        <v>43972</v>
      </c>
      <c r="H110" s="22" t="s">
        <v>876</v>
      </c>
      <c r="I110" s="22" t="s">
        <v>872</v>
      </c>
      <c r="J110" s="24" t="s">
        <v>877</v>
      </c>
      <c r="K110" s="7" t="s">
        <v>878</v>
      </c>
      <c r="L110" s="25" t="s">
        <v>305</v>
      </c>
      <c r="M110" s="26" t="s">
        <v>879</v>
      </c>
      <c r="N110" s="26" t="s">
        <v>879</v>
      </c>
      <c r="O110" s="7" t="s">
        <v>277</v>
      </c>
      <c r="P110" s="27" t="s">
        <v>278</v>
      </c>
      <c r="Q110" s="55"/>
      <c r="R110" s="56">
        <v>43983</v>
      </c>
      <c r="S110" s="67">
        <v>44155</v>
      </c>
      <c r="T110" s="56">
        <v>44165</v>
      </c>
      <c r="U110" s="7" t="s">
        <v>1144</v>
      </c>
      <c r="V110" s="7" t="s">
        <v>1506</v>
      </c>
      <c r="W110" s="66" t="s">
        <v>541</v>
      </c>
      <c r="X110" s="26">
        <v>0</v>
      </c>
      <c r="Y110" s="26">
        <v>0</v>
      </c>
      <c r="Z110" s="137"/>
    </row>
    <row r="111" spans="1:26" s="3" customFormat="1" ht="12" customHeight="1" x14ac:dyDescent="0.2">
      <c r="A111" s="19" t="s">
        <v>1562</v>
      </c>
      <c r="B111" s="20" t="s">
        <v>1277</v>
      </c>
      <c r="C111" s="21">
        <v>1</v>
      </c>
      <c r="D111" s="22">
        <v>2020</v>
      </c>
      <c r="E111" s="22" t="s">
        <v>1262</v>
      </c>
      <c r="F111" s="23" t="s">
        <v>1120</v>
      </c>
      <c r="G111" s="57">
        <v>44063</v>
      </c>
      <c r="H111" s="22" t="s">
        <v>1263</v>
      </c>
      <c r="I111" s="22" t="s">
        <v>1264</v>
      </c>
      <c r="J111" s="24" t="s">
        <v>1265</v>
      </c>
      <c r="K111" s="7" t="s">
        <v>1266</v>
      </c>
      <c r="L111" s="25" t="s">
        <v>305</v>
      </c>
      <c r="M111" s="26" t="s">
        <v>1267</v>
      </c>
      <c r="N111" s="26">
        <v>1</v>
      </c>
      <c r="O111" s="7" t="s">
        <v>277</v>
      </c>
      <c r="P111" s="27" t="s">
        <v>1268</v>
      </c>
      <c r="Q111" s="55" t="s">
        <v>1278</v>
      </c>
      <c r="R111" s="56">
        <v>44075</v>
      </c>
      <c r="S111" s="67">
        <v>44165</v>
      </c>
      <c r="T111" s="56">
        <v>44165</v>
      </c>
      <c r="U111" s="7" t="s">
        <v>1144</v>
      </c>
      <c r="V111" s="7" t="s">
        <v>1512</v>
      </c>
      <c r="W111" s="66" t="s">
        <v>541</v>
      </c>
      <c r="X111" s="26">
        <v>0</v>
      </c>
      <c r="Y111" s="26">
        <v>0</v>
      </c>
      <c r="Z111" s="137"/>
    </row>
    <row r="112" spans="1:26" s="3" customFormat="1" ht="12" customHeight="1" x14ac:dyDescent="0.2">
      <c r="A112" s="19" t="s">
        <v>1562</v>
      </c>
      <c r="B112" s="20" t="s">
        <v>1409</v>
      </c>
      <c r="C112" s="21">
        <v>4</v>
      </c>
      <c r="D112" s="22">
        <v>2020</v>
      </c>
      <c r="E112" s="22" t="s">
        <v>1356</v>
      </c>
      <c r="F112" s="23" t="s">
        <v>1357</v>
      </c>
      <c r="G112" s="57">
        <v>44091</v>
      </c>
      <c r="H112" s="22" t="s">
        <v>1377</v>
      </c>
      <c r="I112" s="22" t="s">
        <v>1359</v>
      </c>
      <c r="J112" s="24" t="s">
        <v>1378</v>
      </c>
      <c r="K112" s="7" t="s">
        <v>1379</v>
      </c>
      <c r="L112" s="25" t="s">
        <v>305</v>
      </c>
      <c r="M112" s="26" t="s">
        <v>1380</v>
      </c>
      <c r="N112" s="26" t="s">
        <v>1381</v>
      </c>
      <c r="O112" s="7" t="s">
        <v>277</v>
      </c>
      <c r="P112" s="27" t="s">
        <v>1364</v>
      </c>
      <c r="Q112" s="55" t="s">
        <v>1371</v>
      </c>
      <c r="R112" s="56">
        <v>44105</v>
      </c>
      <c r="S112" s="67">
        <v>44165</v>
      </c>
      <c r="T112" s="56">
        <v>44169</v>
      </c>
      <c r="U112" s="7" t="s">
        <v>395</v>
      </c>
      <c r="V112" s="7" t="s">
        <v>1517</v>
      </c>
      <c r="W112" s="66" t="s">
        <v>541</v>
      </c>
      <c r="X112" s="26">
        <v>0</v>
      </c>
      <c r="Y112" s="26">
        <v>0</v>
      </c>
      <c r="Z112" s="137">
        <f>2/2</f>
        <v>1</v>
      </c>
    </row>
    <row r="113" spans="1:26" s="3" customFormat="1" ht="12" customHeight="1" x14ac:dyDescent="0.2">
      <c r="A113" s="19" t="s">
        <v>1562</v>
      </c>
      <c r="B113" s="20" t="s">
        <v>1411</v>
      </c>
      <c r="C113" s="21">
        <v>3</v>
      </c>
      <c r="D113" s="22">
        <v>2020</v>
      </c>
      <c r="E113" s="22" t="s">
        <v>1356</v>
      </c>
      <c r="F113" s="23" t="s">
        <v>1357</v>
      </c>
      <c r="G113" s="57">
        <v>44091</v>
      </c>
      <c r="H113" s="22" t="s">
        <v>1399</v>
      </c>
      <c r="I113" s="22" t="s">
        <v>1359</v>
      </c>
      <c r="J113" s="24" t="s">
        <v>1400</v>
      </c>
      <c r="K113" s="7" t="s">
        <v>1401</v>
      </c>
      <c r="L113" s="25" t="s">
        <v>305</v>
      </c>
      <c r="M113" s="26" t="s">
        <v>1402</v>
      </c>
      <c r="N113" s="26" t="s">
        <v>1403</v>
      </c>
      <c r="O113" s="7" t="s">
        <v>277</v>
      </c>
      <c r="P113" s="27" t="s">
        <v>1364</v>
      </c>
      <c r="Q113" s="55" t="s">
        <v>1371</v>
      </c>
      <c r="R113" s="56">
        <v>44105</v>
      </c>
      <c r="S113" s="67">
        <v>44165</v>
      </c>
      <c r="T113" s="56">
        <v>44169</v>
      </c>
      <c r="U113" s="7" t="s">
        <v>395</v>
      </c>
      <c r="V113" s="7" t="s">
        <v>1517</v>
      </c>
      <c r="W113" s="66" t="s">
        <v>541</v>
      </c>
      <c r="X113" s="26">
        <v>0</v>
      </c>
      <c r="Y113" s="26">
        <v>0</v>
      </c>
      <c r="Z113" s="137"/>
    </row>
    <row r="114" spans="1:26" s="3" customFormat="1" ht="12" customHeight="1" x14ac:dyDescent="0.2">
      <c r="A114" s="77" t="s">
        <v>1646</v>
      </c>
      <c r="B114" s="78" t="s">
        <v>29</v>
      </c>
      <c r="C114" s="79">
        <v>3</v>
      </c>
      <c r="D114" s="80">
        <v>2016</v>
      </c>
      <c r="E114" s="80" t="s">
        <v>70</v>
      </c>
      <c r="F114" s="81" t="s">
        <v>71</v>
      </c>
      <c r="G114" s="93">
        <v>42045</v>
      </c>
      <c r="H114" s="80" t="s">
        <v>72</v>
      </c>
      <c r="I114" s="80" t="s">
        <v>73</v>
      </c>
      <c r="J114" s="83" t="s">
        <v>74</v>
      </c>
      <c r="K114" s="84" t="s">
        <v>75</v>
      </c>
      <c r="L114" s="85" t="s">
        <v>305</v>
      </c>
      <c r="M114" s="86" t="s">
        <v>276</v>
      </c>
      <c r="N114" s="86" t="s">
        <v>276</v>
      </c>
      <c r="O114" s="84" t="s">
        <v>277</v>
      </c>
      <c r="P114" s="87" t="s">
        <v>278</v>
      </c>
      <c r="Q114" s="88" t="s">
        <v>279</v>
      </c>
      <c r="R114" s="89">
        <v>42614</v>
      </c>
      <c r="S114" s="67">
        <v>44180</v>
      </c>
      <c r="T114" s="89">
        <v>44200</v>
      </c>
      <c r="U114" s="84" t="s">
        <v>390</v>
      </c>
      <c r="V114" s="84" t="s">
        <v>1645</v>
      </c>
      <c r="W114" s="66" t="s">
        <v>541</v>
      </c>
      <c r="X114" s="86">
        <v>5</v>
      </c>
      <c r="Y114" s="86">
        <v>1</v>
      </c>
      <c r="Z114" s="137">
        <v>0.33333333333333331</v>
      </c>
    </row>
    <row r="115" spans="1:26" s="3" customFormat="1" ht="12" customHeight="1" x14ac:dyDescent="0.2">
      <c r="A115" s="77" t="s">
        <v>1646</v>
      </c>
      <c r="B115" s="78" t="s">
        <v>33</v>
      </c>
      <c r="C115" s="79">
        <v>1</v>
      </c>
      <c r="D115" s="80">
        <v>2017</v>
      </c>
      <c r="E115" s="80" t="s">
        <v>70</v>
      </c>
      <c r="F115" s="81" t="s">
        <v>87</v>
      </c>
      <c r="G115" s="93">
        <v>42646</v>
      </c>
      <c r="H115" s="80" t="s">
        <v>88</v>
      </c>
      <c r="I115" s="80" t="s">
        <v>73</v>
      </c>
      <c r="J115" s="83" t="s">
        <v>89</v>
      </c>
      <c r="K115" s="84" t="s">
        <v>90</v>
      </c>
      <c r="L115" s="85" t="s">
        <v>305</v>
      </c>
      <c r="M115" s="86" t="s">
        <v>288</v>
      </c>
      <c r="N115" s="86" t="s">
        <v>289</v>
      </c>
      <c r="O115" s="84" t="s">
        <v>277</v>
      </c>
      <c r="P115" s="87" t="s">
        <v>278</v>
      </c>
      <c r="Q115" s="88" t="s">
        <v>279</v>
      </c>
      <c r="R115" s="89">
        <v>42850</v>
      </c>
      <c r="S115" s="67">
        <v>44195</v>
      </c>
      <c r="T115" s="89" t="s">
        <v>1593</v>
      </c>
      <c r="U115" s="84" t="s">
        <v>1144</v>
      </c>
      <c r="V115" s="84" t="s">
        <v>1594</v>
      </c>
      <c r="W115" s="66" t="s">
        <v>1595</v>
      </c>
      <c r="X115" s="86">
        <v>5</v>
      </c>
      <c r="Y115" s="86">
        <v>1</v>
      </c>
      <c r="Z115" s="137"/>
    </row>
    <row r="116" spans="1:26" s="3" customFormat="1" ht="12" customHeight="1" x14ac:dyDescent="0.2">
      <c r="A116" s="77" t="s">
        <v>1646</v>
      </c>
      <c r="B116" s="78" t="s">
        <v>51</v>
      </c>
      <c r="C116" s="79">
        <v>1</v>
      </c>
      <c r="D116" s="80">
        <v>2019</v>
      </c>
      <c r="E116" s="80" t="s">
        <v>70</v>
      </c>
      <c r="F116" s="81" t="s">
        <v>171</v>
      </c>
      <c r="G116" s="93">
        <v>43418</v>
      </c>
      <c r="H116" s="80" t="s">
        <v>172</v>
      </c>
      <c r="I116" s="80" t="s">
        <v>173</v>
      </c>
      <c r="J116" s="83" t="s">
        <v>174</v>
      </c>
      <c r="K116" s="84" t="s">
        <v>175</v>
      </c>
      <c r="L116" s="85" t="s">
        <v>305</v>
      </c>
      <c r="M116" s="86" t="s">
        <v>334</v>
      </c>
      <c r="N116" s="86" t="s">
        <v>335</v>
      </c>
      <c r="O116" s="84" t="s">
        <v>277</v>
      </c>
      <c r="P116" s="87" t="s">
        <v>278</v>
      </c>
      <c r="Q116" s="88" t="s">
        <v>279</v>
      </c>
      <c r="R116" s="89">
        <v>43497</v>
      </c>
      <c r="S116" s="67">
        <v>44195</v>
      </c>
      <c r="T116" s="89" t="s">
        <v>1593</v>
      </c>
      <c r="U116" s="84" t="s">
        <v>1144</v>
      </c>
      <c r="V116" s="84" t="s">
        <v>1596</v>
      </c>
      <c r="W116" s="66" t="s">
        <v>1595</v>
      </c>
      <c r="X116" s="86">
        <v>2</v>
      </c>
      <c r="Y116" s="86">
        <v>1</v>
      </c>
      <c r="Z116" s="137"/>
    </row>
    <row r="117" spans="1:26" s="3" customFormat="1" ht="12" customHeight="1" x14ac:dyDescent="0.2">
      <c r="A117" s="77" t="s">
        <v>1646</v>
      </c>
      <c r="B117" s="78" t="s">
        <v>1027</v>
      </c>
      <c r="C117" s="79">
        <v>1</v>
      </c>
      <c r="D117" s="80">
        <v>2020</v>
      </c>
      <c r="E117" s="80" t="s">
        <v>192</v>
      </c>
      <c r="F117" s="81" t="s">
        <v>726</v>
      </c>
      <c r="G117" s="93">
        <v>43972</v>
      </c>
      <c r="H117" s="80" t="s">
        <v>1004</v>
      </c>
      <c r="I117" s="80" t="s">
        <v>957</v>
      </c>
      <c r="J117" s="83" t="s">
        <v>1005</v>
      </c>
      <c r="K117" s="84" t="s">
        <v>1006</v>
      </c>
      <c r="L117" s="85" t="s">
        <v>305</v>
      </c>
      <c r="M117" s="86" t="s">
        <v>1007</v>
      </c>
      <c r="N117" s="86">
        <v>1</v>
      </c>
      <c r="O117" s="84" t="s">
        <v>317</v>
      </c>
      <c r="P117" s="87" t="s">
        <v>326</v>
      </c>
      <c r="Q117" s="88" t="s">
        <v>961</v>
      </c>
      <c r="R117" s="89">
        <v>44013</v>
      </c>
      <c r="S117" s="67">
        <v>44180</v>
      </c>
      <c r="T117" s="89" t="s">
        <v>1584</v>
      </c>
      <c r="U117" s="84" t="s">
        <v>395</v>
      </c>
      <c r="V117" s="84" t="s">
        <v>1587</v>
      </c>
      <c r="W117" s="66" t="s">
        <v>541</v>
      </c>
      <c r="X117" s="86">
        <v>0</v>
      </c>
      <c r="Y117" s="86">
        <v>0</v>
      </c>
      <c r="Z117" s="113">
        <v>1</v>
      </c>
    </row>
    <row r="118" spans="1:26" s="3" customFormat="1" ht="12" customHeight="1" x14ac:dyDescent="0.2">
      <c r="A118" s="77" t="s">
        <v>1646</v>
      </c>
      <c r="B118" s="78" t="s">
        <v>53</v>
      </c>
      <c r="C118" s="79">
        <v>5</v>
      </c>
      <c r="D118" s="80">
        <v>2019</v>
      </c>
      <c r="E118" s="80" t="s">
        <v>176</v>
      </c>
      <c r="F118" s="81" t="s">
        <v>177</v>
      </c>
      <c r="G118" s="93">
        <v>43528</v>
      </c>
      <c r="H118" s="80" t="s">
        <v>182</v>
      </c>
      <c r="I118" s="80" t="s">
        <v>185</v>
      </c>
      <c r="J118" s="83" t="s">
        <v>180</v>
      </c>
      <c r="K118" s="84" t="s">
        <v>186</v>
      </c>
      <c r="L118" s="85" t="s">
        <v>298</v>
      </c>
      <c r="M118" s="86" t="s">
        <v>339</v>
      </c>
      <c r="N118" s="86">
        <v>1</v>
      </c>
      <c r="O118" s="84" t="s">
        <v>302</v>
      </c>
      <c r="P118" s="87" t="s">
        <v>303</v>
      </c>
      <c r="Q118" s="88" t="s">
        <v>1097</v>
      </c>
      <c r="R118" s="89">
        <v>43585</v>
      </c>
      <c r="S118" s="67">
        <v>44196</v>
      </c>
      <c r="T118" s="89">
        <v>44204</v>
      </c>
      <c r="U118" s="84" t="s">
        <v>1347</v>
      </c>
      <c r="V118" s="84" t="s">
        <v>1606</v>
      </c>
      <c r="W118" s="66" t="s">
        <v>541</v>
      </c>
      <c r="X118" s="86">
        <v>1</v>
      </c>
      <c r="Y118" s="86">
        <v>0</v>
      </c>
      <c r="Z118" s="137">
        <f>3/3</f>
        <v>1</v>
      </c>
    </row>
    <row r="119" spans="1:26" s="3" customFormat="1" ht="12" customHeight="1" x14ac:dyDescent="0.2">
      <c r="A119" s="77" t="s">
        <v>1646</v>
      </c>
      <c r="B119" s="78" t="s">
        <v>953</v>
      </c>
      <c r="C119" s="79">
        <v>1</v>
      </c>
      <c r="D119" s="80">
        <v>2020</v>
      </c>
      <c r="E119" s="80" t="s">
        <v>936</v>
      </c>
      <c r="F119" s="81" t="s">
        <v>1083</v>
      </c>
      <c r="G119" s="93">
        <v>43948</v>
      </c>
      <c r="H119" s="80" t="s">
        <v>955</v>
      </c>
      <c r="I119" s="80" t="s">
        <v>946</v>
      </c>
      <c r="J119" s="83" t="s">
        <v>947</v>
      </c>
      <c r="K119" s="84" t="s">
        <v>948</v>
      </c>
      <c r="L119" s="85" t="s">
        <v>305</v>
      </c>
      <c r="M119" s="86" t="s">
        <v>949</v>
      </c>
      <c r="N119" s="86">
        <v>1</v>
      </c>
      <c r="O119" s="84" t="s">
        <v>302</v>
      </c>
      <c r="P119" s="87" t="s">
        <v>303</v>
      </c>
      <c r="Q119" s="88" t="s">
        <v>1097</v>
      </c>
      <c r="R119" s="89">
        <v>44014</v>
      </c>
      <c r="S119" s="67">
        <v>44196</v>
      </c>
      <c r="T119" s="89">
        <v>44204</v>
      </c>
      <c r="U119" s="84" t="s">
        <v>1347</v>
      </c>
      <c r="V119" s="84" t="s">
        <v>1612</v>
      </c>
      <c r="W119" s="66" t="s">
        <v>541</v>
      </c>
      <c r="X119" s="86">
        <v>0</v>
      </c>
      <c r="Y119" s="86">
        <v>0</v>
      </c>
      <c r="Z119" s="137"/>
    </row>
    <row r="120" spans="1:26" s="3" customFormat="1" ht="12" customHeight="1" x14ac:dyDescent="0.2">
      <c r="A120" s="77" t="s">
        <v>1646</v>
      </c>
      <c r="B120" s="78" t="s">
        <v>953</v>
      </c>
      <c r="C120" s="79">
        <v>3</v>
      </c>
      <c r="D120" s="80">
        <v>2020</v>
      </c>
      <c r="E120" s="80" t="s">
        <v>936</v>
      </c>
      <c r="F120" s="81" t="s">
        <v>1083</v>
      </c>
      <c r="G120" s="93">
        <v>43948</v>
      </c>
      <c r="H120" s="80" t="s">
        <v>955</v>
      </c>
      <c r="I120" s="80" t="s">
        <v>946</v>
      </c>
      <c r="J120" s="83" t="s">
        <v>1482</v>
      </c>
      <c r="K120" s="84" t="s">
        <v>1483</v>
      </c>
      <c r="L120" s="85" t="s">
        <v>298</v>
      </c>
      <c r="M120" s="86" t="s">
        <v>1484</v>
      </c>
      <c r="N120" s="86">
        <v>1</v>
      </c>
      <c r="O120" s="84" t="s">
        <v>302</v>
      </c>
      <c r="P120" s="87" t="s">
        <v>303</v>
      </c>
      <c r="Q120" s="88" t="s">
        <v>1097</v>
      </c>
      <c r="R120" s="89">
        <v>44014</v>
      </c>
      <c r="S120" s="67">
        <v>44196</v>
      </c>
      <c r="T120" s="89">
        <v>44204</v>
      </c>
      <c r="U120" s="84" t="s">
        <v>1347</v>
      </c>
      <c r="V120" s="84" t="s">
        <v>1613</v>
      </c>
      <c r="W120" s="66" t="s">
        <v>541</v>
      </c>
      <c r="X120" s="86">
        <v>0</v>
      </c>
      <c r="Y120" s="86">
        <v>1</v>
      </c>
      <c r="Z120" s="137"/>
    </row>
    <row r="121" spans="1:26" s="3" customFormat="1" ht="12" customHeight="1" x14ac:dyDescent="0.2">
      <c r="A121" s="77" t="s">
        <v>1646</v>
      </c>
      <c r="B121" s="78" t="s">
        <v>657</v>
      </c>
      <c r="C121" s="79">
        <v>2</v>
      </c>
      <c r="D121" s="80">
        <v>2020</v>
      </c>
      <c r="E121" s="80" t="s">
        <v>656</v>
      </c>
      <c r="F121" s="81" t="s">
        <v>662</v>
      </c>
      <c r="G121" s="93">
        <v>43934</v>
      </c>
      <c r="H121" s="80" t="s">
        <v>625</v>
      </c>
      <c r="I121" s="80" t="s">
        <v>626</v>
      </c>
      <c r="J121" s="83" t="s">
        <v>627</v>
      </c>
      <c r="K121" s="84" t="s">
        <v>631</v>
      </c>
      <c r="L121" s="85" t="s">
        <v>305</v>
      </c>
      <c r="M121" s="86" t="s">
        <v>632</v>
      </c>
      <c r="N121" s="86">
        <v>1</v>
      </c>
      <c r="O121" s="84" t="s">
        <v>607</v>
      </c>
      <c r="P121" s="87" t="s">
        <v>663</v>
      </c>
      <c r="Q121" s="88" t="s">
        <v>630</v>
      </c>
      <c r="R121" s="89">
        <v>44180</v>
      </c>
      <c r="S121" s="67">
        <v>44196</v>
      </c>
      <c r="T121" s="89">
        <v>44179</v>
      </c>
      <c r="U121" s="84" t="s">
        <v>1459</v>
      </c>
      <c r="V121" s="84" t="s">
        <v>1575</v>
      </c>
      <c r="W121" s="66" t="s">
        <v>541</v>
      </c>
      <c r="X121" s="86">
        <v>0</v>
      </c>
      <c r="Y121" s="86">
        <v>0</v>
      </c>
      <c r="Z121" s="137">
        <f>3/3</f>
        <v>1</v>
      </c>
    </row>
    <row r="122" spans="1:26" s="3" customFormat="1" ht="12" customHeight="1" x14ac:dyDescent="0.2">
      <c r="A122" s="77" t="s">
        <v>1646</v>
      </c>
      <c r="B122" s="78" t="s">
        <v>658</v>
      </c>
      <c r="C122" s="79">
        <v>2</v>
      </c>
      <c r="D122" s="80">
        <v>2020</v>
      </c>
      <c r="E122" s="80" t="s">
        <v>656</v>
      </c>
      <c r="F122" s="81" t="s">
        <v>662</v>
      </c>
      <c r="G122" s="93">
        <v>43934</v>
      </c>
      <c r="H122" s="80" t="s">
        <v>633</v>
      </c>
      <c r="I122" s="80" t="s">
        <v>626</v>
      </c>
      <c r="J122" s="83" t="s">
        <v>634</v>
      </c>
      <c r="K122" s="84" t="s">
        <v>638</v>
      </c>
      <c r="L122" s="85" t="s">
        <v>305</v>
      </c>
      <c r="M122" s="86" t="s">
        <v>639</v>
      </c>
      <c r="N122" s="86">
        <v>2</v>
      </c>
      <c r="O122" s="84" t="s">
        <v>607</v>
      </c>
      <c r="P122" s="87" t="s">
        <v>663</v>
      </c>
      <c r="Q122" s="88" t="s">
        <v>630</v>
      </c>
      <c r="R122" s="89">
        <v>44104</v>
      </c>
      <c r="S122" s="67">
        <v>44196</v>
      </c>
      <c r="T122" s="89">
        <v>44181</v>
      </c>
      <c r="U122" s="84" t="s">
        <v>1459</v>
      </c>
      <c r="V122" s="84" t="s">
        <v>1576</v>
      </c>
      <c r="W122" s="66" t="s">
        <v>541</v>
      </c>
      <c r="X122" s="86">
        <v>0</v>
      </c>
      <c r="Y122" s="86">
        <v>0</v>
      </c>
      <c r="Z122" s="137"/>
    </row>
    <row r="123" spans="1:26" s="3" customFormat="1" ht="12" customHeight="1" x14ac:dyDescent="0.2">
      <c r="A123" s="77" t="s">
        <v>1646</v>
      </c>
      <c r="B123" s="78" t="s">
        <v>660</v>
      </c>
      <c r="C123" s="79">
        <v>2</v>
      </c>
      <c r="D123" s="80">
        <v>2020</v>
      </c>
      <c r="E123" s="80" t="s">
        <v>656</v>
      </c>
      <c r="F123" s="81" t="s">
        <v>662</v>
      </c>
      <c r="G123" s="93">
        <v>43934</v>
      </c>
      <c r="H123" s="80" t="s">
        <v>644</v>
      </c>
      <c r="I123" s="80" t="s">
        <v>626</v>
      </c>
      <c r="J123" s="83" t="s">
        <v>645</v>
      </c>
      <c r="K123" s="84" t="s">
        <v>648</v>
      </c>
      <c r="L123" s="85" t="s">
        <v>305</v>
      </c>
      <c r="M123" s="86" t="s">
        <v>649</v>
      </c>
      <c r="N123" s="86">
        <v>1</v>
      </c>
      <c r="O123" s="84" t="s">
        <v>607</v>
      </c>
      <c r="P123" s="87" t="s">
        <v>663</v>
      </c>
      <c r="Q123" s="88" t="s">
        <v>630</v>
      </c>
      <c r="R123" s="89">
        <v>43959</v>
      </c>
      <c r="S123" s="67">
        <v>44196</v>
      </c>
      <c r="T123" s="89">
        <v>44193</v>
      </c>
      <c r="U123" s="84" t="s">
        <v>1459</v>
      </c>
      <c r="V123" s="84" t="s">
        <v>1577</v>
      </c>
      <c r="W123" s="66" t="s">
        <v>541</v>
      </c>
      <c r="X123" s="86">
        <v>0</v>
      </c>
      <c r="Y123" s="86">
        <v>0</v>
      </c>
      <c r="Z123" s="137"/>
    </row>
    <row r="124" spans="1:26" s="3" customFormat="1" ht="12" customHeight="1" x14ac:dyDescent="0.2">
      <c r="A124" s="77" t="s">
        <v>1646</v>
      </c>
      <c r="B124" s="78" t="s">
        <v>606</v>
      </c>
      <c r="C124" s="79">
        <v>1</v>
      </c>
      <c r="D124" s="80">
        <v>2020</v>
      </c>
      <c r="E124" s="80" t="s">
        <v>579</v>
      </c>
      <c r="F124" s="81" t="s">
        <v>597</v>
      </c>
      <c r="G124" s="93">
        <v>43921</v>
      </c>
      <c r="H124" s="80" t="s">
        <v>598</v>
      </c>
      <c r="I124" s="80" t="s">
        <v>599</v>
      </c>
      <c r="J124" s="83" t="s">
        <v>600</v>
      </c>
      <c r="K124" s="84" t="s">
        <v>601</v>
      </c>
      <c r="L124" s="85" t="s">
        <v>305</v>
      </c>
      <c r="M124" s="86" t="s">
        <v>602</v>
      </c>
      <c r="N124" s="86">
        <v>1</v>
      </c>
      <c r="O124" s="84" t="s">
        <v>607</v>
      </c>
      <c r="P124" s="87" t="s">
        <v>614</v>
      </c>
      <c r="Q124" s="88" t="s">
        <v>591</v>
      </c>
      <c r="R124" s="89">
        <v>43917</v>
      </c>
      <c r="S124" s="67">
        <v>44195</v>
      </c>
      <c r="T124" s="89">
        <v>44201</v>
      </c>
      <c r="U124" s="84" t="s">
        <v>1459</v>
      </c>
      <c r="V124" s="84" t="s">
        <v>1583</v>
      </c>
      <c r="W124" s="66" t="s">
        <v>541</v>
      </c>
      <c r="X124" s="86">
        <v>1</v>
      </c>
      <c r="Y124" s="86">
        <v>0</v>
      </c>
      <c r="Z124" s="113">
        <v>1</v>
      </c>
    </row>
    <row r="125" spans="1:26" s="3" customFormat="1" ht="12" customHeight="1" x14ac:dyDescent="0.2">
      <c r="A125" s="77" t="s">
        <v>1646</v>
      </c>
      <c r="B125" s="78" t="s">
        <v>479</v>
      </c>
      <c r="C125" s="79">
        <v>2</v>
      </c>
      <c r="D125" s="80">
        <v>2020</v>
      </c>
      <c r="E125" s="80" t="s">
        <v>176</v>
      </c>
      <c r="F125" s="81" t="s">
        <v>483</v>
      </c>
      <c r="G125" s="93">
        <v>43782</v>
      </c>
      <c r="H125" s="80" t="s">
        <v>503</v>
      </c>
      <c r="I125" s="80" t="s">
        <v>510</v>
      </c>
      <c r="J125" s="83" t="s">
        <v>516</v>
      </c>
      <c r="K125" s="84" t="s">
        <v>467</v>
      </c>
      <c r="L125" s="85" t="s">
        <v>298</v>
      </c>
      <c r="M125" s="86" t="s">
        <v>468</v>
      </c>
      <c r="N125" s="86">
        <v>1</v>
      </c>
      <c r="O125" s="84" t="s">
        <v>302</v>
      </c>
      <c r="P125" s="87" t="s">
        <v>1500</v>
      </c>
      <c r="Q125" s="88" t="s">
        <v>1098</v>
      </c>
      <c r="R125" s="89">
        <v>43871</v>
      </c>
      <c r="S125" s="67">
        <v>44196</v>
      </c>
      <c r="T125" s="89">
        <v>44204</v>
      </c>
      <c r="U125" s="84" t="s">
        <v>1347</v>
      </c>
      <c r="V125" s="84" t="s">
        <v>1608</v>
      </c>
      <c r="W125" s="66" t="s">
        <v>541</v>
      </c>
      <c r="X125" s="86">
        <v>2</v>
      </c>
      <c r="Y125" s="86">
        <v>0</v>
      </c>
      <c r="Z125" s="137">
        <f>4/4</f>
        <v>1</v>
      </c>
    </row>
    <row r="126" spans="1:26" s="3" customFormat="1" ht="12" customHeight="1" x14ac:dyDescent="0.2">
      <c r="A126" s="77" t="s">
        <v>1646</v>
      </c>
      <c r="B126" s="78" t="s">
        <v>481</v>
      </c>
      <c r="C126" s="79">
        <v>1</v>
      </c>
      <c r="D126" s="80">
        <v>2020</v>
      </c>
      <c r="E126" s="80" t="s">
        <v>176</v>
      </c>
      <c r="F126" s="81" t="s">
        <v>483</v>
      </c>
      <c r="G126" s="93">
        <v>43782</v>
      </c>
      <c r="H126" s="80" t="s">
        <v>504</v>
      </c>
      <c r="I126" s="80" t="s">
        <v>510</v>
      </c>
      <c r="J126" s="83" t="s">
        <v>519</v>
      </c>
      <c r="K126" s="84" t="s">
        <v>469</v>
      </c>
      <c r="L126" s="85" t="s">
        <v>305</v>
      </c>
      <c r="M126" s="86" t="s">
        <v>470</v>
      </c>
      <c r="N126" s="86">
        <v>1</v>
      </c>
      <c r="O126" s="84" t="s">
        <v>302</v>
      </c>
      <c r="P126" s="87" t="s">
        <v>1500</v>
      </c>
      <c r="Q126" s="88" t="s">
        <v>1098</v>
      </c>
      <c r="R126" s="89">
        <v>43871</v>
      </c>
      <c r="S126" s="67">
        <v>44196</v>
      </c>
      <c r="T126" s="89">
        <v>44204</v>
      </c>
      <c r="U126" s="84" t="s">
        <v>1347</v>
      </c>
      <c r="V126" s="84" t="s">
        <v>1609</v>
      </c>
      <c r="W126" s="66" t="s">
        <v>541</v>
      </c>
      <c r="X126" s="86">
        <v>2</v>
      </c>
      <c r="Y126" s="86">
        <v>0</v>
      </c>
      <c r="Z126" s="137"/>
    </row>
    <row r="127" spans="1:26" s="3" customFormat="1" ht="12" customHeight="1" x14ac:dyDescent="0.2">
      <c r="A127" s="77" t="s">
        <v>1646</v>
      </c>
      <c r="B127" s="78" t="s">
        <v>481</v>
      </c>
      <c r="C127" s="79">
        <v>2</v>
      </c>
      <c r="D127" s="80">
        <v>2020</v>
      </c>
      <c r="E127" s="80" t="s">
        <v>176</v>
      </c>
      <c r="F127" s="81" t="s">
        <v>483</v>
      </c>
      <c r="G127" s="93">
        <v>43782</v>
      </c>
      <c r="H127" s="80" t="s">
        <v>504</v>
      </c>
      <c r="I127" s="80" t="s">
        <v>510</v>
      </c>
      <c r="J127" s="83" t="s">
        <v>519</v>
      </c>
      <c r="K127" s="84" t="s">
        <v>471</v>
      </c>
      <c r="L127" s="85" t="s">
        <v>305</v>
      </c>
      <c r="M127" s="86" t="s">
        <v>472</v>
      </c>
      <c r="N127" s="86">
        <v>2</v>
      </c>
      <c r="O127" s="84" t="s">
        <v>302</v>
      </c>
      <c r="P127" s="87" t="s">
        <v>1500</v>
      </c>
      <c r="Q127" s="88" t="s">
        <v>1098</v>
      </c>
      <c r="R127" s="89">
        <v>43871</v>
      </c>
      <c r="S127" s="67">
        <v>44196</v>
      </c>
      <c r="T127" s="89">
        <v>44204</v>
      </c>
      <c r="U127" s="84" t="s">
        <v>1347</v>
      </c>
      <c r="V127" s="84" t="s">
        <v>1610</v>
      </c>
      <c r="W127" s="66" t="s">
        <v>541</v>
      </c>
      <c r="X127" s="86">
        <v>2</v>
      </c>
      <c r="Y127" s="86">
        <v>0</v>
      </c>
      <c r="Z127" s="137"/>
    </row>
    <row r="128" spans="1:26" s="3" customFormat="1" ht="12" customHeight="1" x14ac:dyDescent="0.2">
      <c r="A128" s="77" t="s">
        <v>1646</v>
      </c>
      <c r="B128" s="78" t="s">
        <v>482</v>
      </c>
      <c r="C128" s="79">
        <v>2</v>
      </c>
      <c r="D128" s="80">
        <v>2020</v>
      </c>
      <c r="E128" s="80" t="s">
        <v>176</v>
      </c>
      <c r="F128" s="81" t="s">
        <v>483</v>
      </c>
      <c r="G128" s="93">
        <v>43782</v>
      </c>
      <c r="H128" s="80" t="s">
        <v>506</v>
      </c>
      <c r="I128" s="80" t="s">
        <v>510</v>
      </c>
      <c r="J128" s="83" t="s">
        <v>518</v>
      </c>
      <c r="K128" s="84" t="s">
        <v>476</v>
      </c>
      <c r="L128" s="85" t="s">
        <v>305</v>
      </c>
      <c r="M128" s="86" t="s">
        <v>477</v>
      </c>
      <c r="N128" s="86">
        <v>4</v>
      </c>
      <c r="O128" s="84" t="s">
        <v>302</v>
      </c>
      <c r="P128" s="87" t="s">
        <v>1500</v>
      </c>
      <c r="Q128" s="88" t="s">
        <v>1098</v>
      </c>
      <c r="R128" s="89">
        <v>43871</v>
      </c>
      <c r="S128" s="67">
        <v>44196</v>
      </c>
      <c r="T128" s="89">
        <v>44204</v>
      </c>
      <c r="U128" s="84" t="s">
        <v>1347</v>
      </c>
      <c r="V128" s="84" t="s">
        <v>1611</v>
      </c>
      <c r="W128" s="66" t="s">
        <v>541</v>
      </c>
      <c r="X128" s="86">
        <v>0</v>
      </c>
      <c r="Y128" s="86">
        <v>0</v>
      </c>
      <c r="Z128" s="137"/>
    </row>
    <row r="129" spans="1:26" s="3" customFormat="1" ht="12" customHeight="1" x14ac:dyDescent="0.2">
      <c r="A129" s="77" t="s">
        <v>1646</v>
      </c>
      <c r="B129" s="78" t="s">
        <v>893</v>
      </c>
      <c r="C129" s="79">
        <v>3</v>
      </c>
      <c r="D129" s="80">
        <v>2020</v>
      </c>
      <c r="E129" s="80" t="s">
        <v>744</v>
      </c>
      <c r="F129" s="81" t="s">
        <v>1084</v>
      </c>
      <c r="G129" s="93">
        <v>43952</v>
      </c>
      <c r="H129" s="80" t="s">
        <v>883</v>
      </c>
      <c r="I129" s="80" t="s">
        <v>884</v>
      </c>
      <c r="J129" s="83" t="s">
        <v>885</v>
      </c>
      <c r="K129" s="84" t="s">
        <v>891</v>
      </c>
      <c r="L129" s="85" t="s">
        <v>305</v>
      </c>
      <c r="M129" s="86" t="s">
        <v>892</v>
      </c>
      <c r="N129" s="86">
        <v>1</v>
      </c>
      <c r="O129" s="84" t="s">
        <v>277</v>
      </c>
      <c r="P129" s="87" t="s">
        <v>745</v>
      </c>
      <c r="Q129" s="88" t="s">
        <v>888</v>
      </c>
      <c r="R129" s="89">
        <v>44013</v>
      </c>
      <c r="S129" s="67">
        <v>44196</v>
      </c>
      <c r="T129" s="89">
        <v>44200</v>
      </c>
      <c r="U129" s="84" t="s">
        <v>1144</v>
      </c>
      <c r="V129" s="84" t="s">
        <v>1598</v>
      </c>
      <c r="W129" s="66" t="s">
        <v>541</v>
      </c>
      <c r="X129" s="86">
        <v>0</v>
      </c>
      <c r="Y129" s="86">
        <v>0</v>
      </c>
      <c r="Z129" s="113">
        <v>1</v>
      </c>
    </row>
    <row r="130" spans="1:26" s="3" customFormat="1" ht="12" customHeight="1" x14ac:dyDescent="0.2">
      <c r="A130" s="77" t="s">
        <v>1646</v>
      </c>
      <c r="B130" s="78" t="s">
        <v>801</v>
      </c>
      <c r="C130" s="79">
        <v>1</v>
      </c>
      <c r="D130" s="80">
        <v>2020</v>
      </c>
      <c r="E130" s="80" t="s">
        <v>187</v>
      </c>
      <c r="F130" s="81" t="s">
        <v>726</v>
      </c>
      <c r="G130" s="93">
        <v>43972</v>
      </c>
      <c r="H130" s="80" t="s">
        <v>1602</v>
      </c>
      <c r="I130" s="80" t="s">
        <v>218</v>
      </c>
      <c r="J130" s="83" t="s">
        <v>765</v>
      </c>
      <c r="K130" s="84" t="s">
        <v>766</v>
      </c>
      <c r="L130" s="85" t="s">
        <v>305</v>
      </c>
      <c r="M130" s="86" t="s">
        <v>767</v>
      </c>
      <c r="N130" s="86">
        <v>2</v>
      </c>
      <c r="O130" s="84" t="s">
        <v>808</v>
      </c>
      <c r="P130" s="87" t="s">
        <v>808</v>
      </c>
      <c r="Q130" s="88" t="s">
        <v>768</v>
      </c>
      <c r="R130" s="89">
        <v>44013</v>
      </c>
      <c r="S130" s="67">
        <v>44180</v>
      </c>
      <c r="T130" s="89">
        <v>44180</v>
      </c>
      <c r="U130" s="84" t="s">
        <v>394</v>
      </c>
      <c r="V130" s="84" t="s">
        <v>1603</v>
      </c>
      <c r="W130" s="66" t="s">
        <v>541</v>
      </c>
      <c r="X130" s="86">
        <v>0</v>
      </c>
      <c r="Y130" s="86">
        <v>0</v>
      </c>
      <c r="Z130" s="137">
        <f>2/2</f>
        <v>1</v>
      </c>
    </row>
    <row r="131" spans="1:26" s="3" customFormat="1" ht="12" customHeight="1" x14ac:dyDescent="0.2">
      <c r="A131" s="77" t="s">
        <v>1646</v>
      </c>
      <c r="B131" s="78" t="s">
        <v>802</v>
      </c>
      <c r="C131" s="79">
        <v>2</v>
      </c>
      <c r="D131" s="80">
        <v>2020</v>
      </c>
      <c r="E131" s="80" t="s">
        <v>187</v>
      </c>
      <c r="F131" s="81" t="s">
        <v>726</v>
      </c>
      <c r="G131" s="93">
        <v>43972</v>
      </c>
      <c r="H131" s="80" t="s">
        <v>772</v>
      </c>
      <c r="I131" s="80" t="s">
        <v>218</v>
      </c>
      <c r="J131" s="83" t="s">
        <v>773</v>
      </c>
      <c r="K131" s="84" t="s">
        <v>776</v>
      </c>
      <c r="L131" s="85" t="s">
        <v>305</v>
      </c>
      <c r="M131" s="86" t="s">
        <v>777</v>
      </c>
      <c r="N131" s="86">
        <v>2</v>
      </c>
      <c r="O131" s="84" t="s">
        <v>808</v>
      </c>
      <c r="P131" s="87" t="s">
        <v>808</v>
      </c>
      <c r="Q131" s="88" t="s">
        <v>768</v>
      </c>
      <c r="R131" s="89">
        <v>44089</v>
      </c>
      <c r="S131" s="67">
        <v>44195</v>
      </c>
      <c r="T131" s="89">
        <v>44202</v>
      </c>
      <c r="U131" s="84" t="s">
        <v>394</v>
      </c>
      <c r="V131" s="84" t="s">
        <v>1604</v>
      </c>
      <c r="W131" s="66" t="s">
        <v>541</v>
      </c>
      <c r="X131" s="86">
        <v>0</v>
      </c>
      <c r="Y131" s="86">
        <v>0</v>
      </c>
      <c r="Z131" s="137"/>
    </row>
    <row r="132" spans="1:26" s="3" customFormat="1" ht="12" customHeight="1" x14ac:dyDescent="0.2">
      <c r="A132" s="77" t="s">
        <v>1646</v>
      </c>
      <c r="B132" s="78" t="s">
        <v>728</v>
      </c>
      <c r="C132" s="79">
        <v>1</v>
      </c>
      <c r="D132" s="80">
        <v>2020</v>
      </c>
      <c r="E132" s="80" t="s">
        <v>725</v>
      </c>
      <c r="F132" s="81" t="s">
        <v>1579</v>
      </c>
      <c r="G132" s="93">
        <v>43971</v>
      </c>
      <c r="H132" s="80" t="s">
        <v>720</v>
      </c>
      <c r="I132" s="80" t="s">
        <v>721</v>
      </c>
      <c r="J132" s="83" t="s">
        <v>722</v>
      </c>
      <c r="K132" s="84" t="s">
        <v>723</v>
      </c>
      <c r="L132" s="85" t="s">
        <v>305</v>
      </c>
      <c r="M132" s="86" t="s">
        <v>724</v>
      </c>
      <c r="N132" s="86">
        <v>3</v>
      </c>
      <c r="O132" s="84" t="s">
        <v>729</v>
      </c>
      <c r="P132" s="87" t="s">
        <v>729</v>
      </c>
      <c r="Q132" s="88" t="s">
        <v>717</v>
      </c>
      <c r="R132" s="89">
        <v>43983</v>
      </c>
      <c r="S132" s="67">
        <v>44196</v>
      </c>
      <c r="T132" s="89">
        <v>44194</v>
      </c>
      <c r="U132" s="84" t="s">
        <v>1108</v>
      </c>
      <c r="V132" s="84" t="s">
        <v>1580</v>
      </c>
      <c r="W132" s="66" t="s">
        <v>541</v>
      </c>
      <c r="X132" s="86">
        <v>0</v>
      </c>
      <c r="Y132" s="86">
        <v>0</v>
      </c>
      <c r="Z132" s="113">
        <v>1</v>
      </c>
    </row>
    <row r="133" spans="1:26" s="3" customFormat="1" ht="12" customHeight="1" x14ac:dyDescent="0.2">
      <c r="A133" s="77" t="s">
        <v>1646</v>
      </c>
      <c r="B133" s="78" t="s">
        <v>708</v>
      </c>
      <c r="C133" s="79">
        <v>1</v>
      </c>
      <c r="D133" s="80">
        <v>2020</v>
      </c>
      <c r="E133" s="80" t="s">
        <v>705</v>
      </c>
      <c r="F133" s="81" t="s">
        <v>1083</v>
      </c>
      <c r="G133" s="93">
        <v>43948</v>
      </c>
      <c r="H133" s="80" t="s">
        <v>696</v>
      </c>
      <c r="I133" s="80" t="s">
        <v>697</v>
      </c>
      <c r="J133" s="83" t="s">
        <v>698</v>
      </c>
      <c r="K133" s="84" t="s">
        <v>699</v>
      </c>
      <c r="L133" s="85" t="s">
        <v>305</v>
      </c>
      <c r="M133" s="86" t="s">
        <v>700</v>
      </c>
      <c r="N133" s="86">
        <v>2</v>
      </c>
      <c r="O133" s="84" t="s">
        <v>711</v>
      </c>
      <c r="P133" s="87" t="s">
        <v>710</v>
      </c>
      <c r="Q133" s="88" t="s">
        <v>701</v>
      </c>
      <c r="R133" s="89">
        <v>43966</v>
      </c>
      <c r="S133" s="67">
        <v>44180</v>
      </c>
      <c r="T133" s="89">
        <v>44180</v>
      </c>
      <c r="U133" s="84" t="s">
        <v>394</v>
      </c>
      <c r="V133" s="84" t="s">
        <v>1601</v>
      </c>
      <c r="W133" s="66" t="s">
        <v>541</v>
      </c>
      <c r="X133" s="86">
        <v>0</v>
      </c>
      <c r="Y133" s="86">
        <v>0</v>
      </c>
      <c r="Z133" s="113">
        <v>1</v>
      </c>
    </row>
    <row r="134" spans="1:26" s="3" customFormat="1" ht="12" customHeight="1" x14ac:dyDescent="0.2">
      <c r="A134" s="77" t="s">
        <v>1646</v>
      </c>
      <c r="B134" s="78" t="s">
        <v>32</v>
      </c>
      <c r="C134" s="79">
        <v>1</v>
      </c>
      <c r="D134" s="80">
        <v>2016</v>
      </c>
      <c r="E134" s="80" t="s">
        <v>70</v>
      </c>
      <c r="F134" s="81" t="s">
        <v>83</v>
      </c>
      <c r="G134" s="93">
        <v>42724</v>
      </c>
      <c r="H134" s="80" t="s">
        <v>84</v>
      </c>
      <c r="I134" s="80" t="s">
        <v>73</v>
      </c>
      <c r="J134" s="83" t="s">
        <v>85</v>
      </c>
      <c r="K134" s="84" t="s">
        <v>86</v>
      </c>
      <c r="L134" s="85" t="s">
        <v>305</v>
      </c>
      <c r="M134" s="86" t="s">
        <v>283</v>
      </c>
      <c r="N134" s="86" t="s">
        <v>284</v>
      </c>
      <c r="O134" s="84" t="s">
        <v>285</v>
      </c>
      <c r="P134" s="87" t="s">
        <v>286</v>
      </c>
      <c r="Q134" s="88" t="s">
        <v>287</v>
      </c>
      <c r="R134" s="89">
        <v>42781</v>
      </c>
      <c r="S134" s="67">
        <v>44195</v>
      </c>
      <c r="T134" s="89">
        <v>44203</v>
      </c>
      <c r="U134" s="84" t="s">
        <v>1144</v>
      </c>
      <c r="V134" s="84" t="s">
        <v>1592</v>
      </c>
      <c r="W134" s="66" t="s">
        <v>541</v>
      </c>
      <c r="X134" s="86">
        <v>5</v>
      </c>
      <c r="Y134" s="86">
        <v>0</v>
      </c>
      <c r="Z134" s="113">
        <v>1</v>
      </c>
    </row>
    <row r="135" spans="1:26" s="3" customFormat="1" ht="12" customHeight="1" x14ac:dyDescent="0.2">
      <c r="A135" s="77" t="s">
        <v>1646</v>
      </c>
      <c r="B135" s="78" t="s">
        <v>1409</v>
      </c>
      <c r="C135" s="79">
        <v>1</v>
      </c>
      <c r="D135" s="80">
        <v>2020</v>
      </c>
      <c r="E135" s="80" t="s">
        <v>1356</v>
      </c>
      <c r="F135" s="81" t="s">
        <v>1357</v>
      </c>
      <c r="G135" s="93">
        <v>44091</v>
      </c>
      <c r="H135" s="80" t="s">
        <v>1358</v>
      </c>
      <c r="I135" s="80" t="s">
        <v>1359</v>
      </c>
      <c r="J135" s="83" t="s">
        <v>1360</v>
      </c>
      <c r="K135" s="84" t="s">
        <v>1361</v>
      </c>
      <c r="L135" s="85" t="s">
        <v>305</v>
      </c>
      <c r="M135" s="86" t="s">
        <v>1362</v>
      </c>
      <c r="N135" s="86" t="s">
        <v>1363</v>
      </c>
      <c r="O135" s="84" t="s">
        <v>277</v>
      </c>
      <c r="P135" s="87" t="s">
        <v>1364</v>
      </c>
      <c r="Q135" s="88" t="s">
        <v>1365</v>
      </c>
      <c r="R135" s="89">
        <v>44105</v>
      </c>
      <c r="S135" s="67">
        <v>44196</v>
      </c>
      <c r="T135" s="89" t="s">
        <v>1584</v>
      </c>
      <c r="U135" s="84" t="s">
        <v>395</v>
      </c>
      <c r="V135" s="84" t="s">
        <v>1588</v>
      </c>
      <c r="W135" s="66" t="s">
        <v>541</v>
      </c>
      <c r="X135" s="86">
        <v>0</v>
      </c>
      <c r="Y135" s="86">
        <v>0</v>
      </c>
      <c r="Z135" s="137">
        <f>3/3</f>
        <v>1</v>
      </c>
    </row>
    <row r="136" spans="1:26" s="3" customFormat="1" ht="12" customHeight="1" x14ac:dyDescent="0.2">
      <c r="A136" s="77" t="s">
        <v>1646</v>
      </c>
      <c r="B136" s="78" t="s">
        <v>1409</v>
      </c>
      <c r="C136" s="79">
        <v>2</v>
      </c>
      <c r="D136" s="80">
        <v>2020</v>
      </c>
      <c r="E136" s="80" t="s">
        <v>1356</v>
      </c>
      <c r="F136" s="81" t="s">
        <v>1357</v>
      </c>
      <c r="G136" s="93">
        <v>44091</v>
      </c>
      <c r="H136" s="80" t="s">
        <v>1366</v>
      </c>
      <c r="I136" s="80" t="s">
        <v>1359</v>
      </c>
      <c r="J136" s="83" t="s">
        <v>1367</v>
      </c>
      <c r="K136" s="84" t="s">
        <v>1368</v>
      </c>
      <c r="L136" s="85" t="s">
        <v>305</v>
      </c>
      <c r="M136" s="86" t="s">
        <v>1369</v>
      </c>
      <c r="N136" s="86" t="s">
        <v>1370</v>
      </c>
      <c r="O136" s="84" t="s">
        <v>277</v>
      </c>
      <c r="P136" s="87" t="s">
        <v>1364</v>
      </c>
      <c r="Q136" s="88" t="s">
        <v>1371</v>
      </c>
      <c r="R136" s="89">
        <v>44105</v>
      </c>
      <c r="S136" s="67">
        <v>44196</v>
      </c>
      <c r="T136" s="89" t="s">
        <v>1584</v>
      </c>
      <c r="U136" s="84" t="s">
        <v>395</v>
      </c>
      <c r="V136" s="84" t="s">
        <v>1589</v>
      </c>
      <c r="W136" s="66" t="s">
        <v>541</v>
      </c>
      <c r="X136" s="86">
        <v>0</v>
      </c>
      <c r="Y136" s="86">
        <v>0</v>
      </c>
      <c r="Z136" s="137"/>
    </row>
    <row r="137" spans="1:26" s="3" customFormat="1" ht="12" customHeight="1" x14ac:dyDescent="0.2">
      <c r="A137" s="77" t="s">
        <v>1646</v>
      </c>
      <c r="B137" s="78" t="s">
        <v>1410</v>
      </c>
      <c r="C137" s="79">
        <v>1</v>
      </c>
      <c r="D137" s="80">
        <v>2020</v>
      </c>
      <c r="E137" s="80" t="s">
        <v>1356</v>
      </c>
      <c r="F137" s="81" t="s">
        <v>1357</v>
      </c>
      <c r="G137" s="93">
        <v>44091</v>
      </c>
      <c r="H137" s="80" t="s">
        <v>1382</v>
      </c>
      <c r="I137" s="80" t="s">
        <v>1359</v>
      </c>
      <c r="J137" s="83" t="s">
        <v>1590</v>
      </c>
      <c r="K137" s="84" t="s">
        <v>1384</v>
      </c>
      <c r="L137" s="85" t="s">
        <v>305</v>
      </c>
      <c r="M137" s="86" t="s">
        <v>1385</v>
      </c>
      <c r="N137" s="86" t="s">
        <v>1386</v>
      </c>
      <c r="O137" s="84" t="s">
        <v>277</v>
      </c>
      <c r="P137" s="87" t="s">
        <v>1364</v>
      </c>
      <c r="Q137" s="88" t="s">
        <v>1387</v>
      </c>
      <c r="R137" s="89">
        <v>44105</v>
      </c>
      <c r="S137" s="67">
        <v>44196</v>
      </c>
      <c r="T137" s="89" t="s">
        <v>1584</v>
      </c>
      <c r="U137" s="84" t="s">
        <v>395</v>
      </c>
      <c r="V137" s="84" t="s">
        <v>1591</v>
      </c>
      <c r="W137" s="66" t="s">
        <v>541</v>
      </c>
      <c r="X137" s="86">
        <v>0</v>
      </c>
      <c r="Y137" s="86">
        <v>0</v>
      </c>
      <c r="Z137" s="137"/>
    </row>
  </sheetData>
  <sortState ref="A115:Y137">
    <sortCondition ref="P115:P137"/>
  </sortState>
  <mergeCells count="35">
    <mergeCell ref="Z135:Z137"/>
    <mergeCell ref="Z114:Z116"/>
    <mergeCell ref="Z118:Z120"/>
    <mergeCell ref="Z121:Z123"/>
    <mergeCell ref="Z125:Z128"/>
    <mergeCell ref="Z130:Z131"/>
    <mergeCell ref="Z94:Z95"/>
    <mergeCell ref="Z96:Z100"/>
    <mergeCell ref="Z104:Z105"/>
    <mergeCell ref="Z106:Z111"/>
    <mergeCell ref="Z112:Z113"/>
    <mergeCell ref="Z49:Z50"/>
    <mergeCell ref="Z51:Z53"/>
    <mergeCell ref="Z36:Z37"/>
    <mergeCell ref="Z68:Z69"/>
    <mergeCell ref="Z61:Z62"/>
    <mergeCell ref="Z57:Z58"/>
    <mergeCell ref="Z64:Z65"/>
    <mergeCell ref="Z66:Z67"/>
    <mergeCell ref="Z4:Z6"/>
    <mergeCell ref="Z8:Z9"/>
    <mergeCell ref="Z10:Z11"/>
    <mergeCell ref="Z38:Z41"/>
    <mergeCell ref="Z43:Z47"/>
    <mergeCell ref="Z28:Z31"/>
    <mergeCell ref="Z32:Z35"/>
    <mergeCell ref="Z23:Z25"/>
    <mergeCell ref="Z12:Z14"/>
    <mergeCell ref="Z15:Z21"/>
    <mergeCell ref="Z86:Z89"/>
    <mergeCell ref="Z91:Z93"/>
    <mergeCell ref="Z72:Z75"/>
    <mergeCell ref="Z76:Z77"/>
    <mergeCell ref="Z80:Z82"/>
    <mergeCell ref="Z83:Z8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40"/>
  <sheetViews>
    <sheetView topLeftCell="G50" zoomScale="80" zoomScaleNormal="80" workbookViewId="0">
      <selection activeCell="A5" sqref="A5"/>
    </sheetView>
  </sheetViews>
  <sheetFormatPr baseColWidth="10" defaultRowHeight="12.75" x14ac:dyDescent="0.2"/>
  <cols>
    <col min="1" max="1" width="17.85546875" hidden="1" customWidth="1"/>
    <col min="2" max="2" width="22.7109375" hidden="1" customWidth="1"/>
    <col min="3" max="3" width="15.42578125" hidden="1" customWidth="1"/>
    <col min="4" max="4" width="15.7109375" hidden="1" customWidth="1"/>
    <col min="5" max="6" width="5.7109375" hidden="1" customWidth="1"/>
    <col min="7" max="7" width="7.7109375" customWidth="1"/>
    <col min="8" max="8" width="255.7109375" style="49" customWidth="1"/>
    <col min="9" max="9" width="22.140625" style="63" customWidth="1"/>
    <col min="10" max="10" width="18.28515625" customWidth="1"/>
    <col min="11" max="11" width="16.5703125" customWidth="1"/>
    <col min="12" max="12" width="19.5703125" customWidth="1"/>
    <col min="13" max="13" width="0" style="63" hidden="1" customWidth="1"/>
    <col min="14" max="14" width="29.140625" customWidth="1"/>
    <col min="15" max="15" width="20.7109375" bestFit="1" customWidth="1"/>
  </cols>
  <sheetData>
    <row r="1" spans="1:7" hidden="1" x14ac:dyDescent="0.2">
      <c r="A1" s="41" t="s">
        <v>434</v>
      </c>
      <c r="C1" s="41">
        <v>2016</v>
      </c>
      <c r="D1" s="41">
        <v>2017</v>
      </c>
      <c r="E1" s="41">
        <v>2018</v>
      </c>
      <c r="F1" s="41">
        <v>2019</v>
      </c>
      <c r="G1" s="41">
        <v>2020</v>
      </c>
    </row>
    <row r="2" spans="1:7" hidden="1" x14ac:dyDescent="0.2">
      <c r="A2" t="s">
        <v>29</v>
      </c>
      <c r="C2">
        <v>1</v>
      </c>
    </row>
    <row r="3" spans="1:7" hidden="1" x14ac:dyDescent="0.2">
      <c r="A3" t="s">
        <v>30</v>
      </c>
      <c r="C3">
        <v>1</v>
      </c>
    </row>
    <row r="4" spans="1:7" hidden="1" x14ac:dyDescent="0.2">
      <c r="A4" t="s">
        <v>31</v>
      </c>
      <c r="D4">
        <v>1</v>
      </c>
    </row>
    <row r="5" spans="1:7" hidden="1" x14ac:dyDescent="0.2">
      <c r="A5" t="s">
        <v>32</v>
      </c>
      <c r="D5">
        <v>1</v>
      </c>
    </row>
    <row r="6" spans="1:7" hidden="1" x14ac:dyDescent="0.2">
      <c r="A6" t="s">
        <v>33</v>
      </c>
      <c r="D6">
        <v>1</v>
      </c>
    </row>
    <row r="7" spans="1:7" hidden="1" x14ac:dyDescent="0.2">
      <c r="A7" t="s">
        <v>34</v>
      </c>
      <c r="D7">
        <v>1</v>
      </c>
    </row>
    <row r="8" spans="1:7" hidden="1" x14ac:dyDescent="0.2">
      <c r="A8" t="s">
        <v>35</v>
      </c>
      <c r="D8">
        <v>1</v>
      </c>
    </row>
    <row r="9" spans="1:7" hidden="1" x14ac:dyDescent="0.2">
      <c r="A9" t="s">
        <v>36</v>
      </c>
      <c r="E9">
        <v>1</v>
      </c>
    </row>
    <row r="10" spans="1:7" hidden="1" x14ac:dyDescent="0.2">
      <c r="A10" t="s">
        <v>37</v>
      </c>
      <c r="E10">
        <v>1</v>
      </c>
    </row>
    <row r="11" spans="1:7" hidden="1" x14ac:dyDescent="0.2">
      <c r="A11" t="s">
        <v>38</v>
      </c>
      <c r="E11">
        <v>1</v>
      </c>
    </row>
    <row r="12" spans="1:7" hidden="1" x14ac:dyDescent="0.2">
      <c r="A12" t="s">
        <v>39</v>
      </c>
      <c r="E12">
        <v>1</v>
      </c>
    </row>
    <row r="13" spans="1:7" hidden="1" x14ac:dyDescent="0.2">
      <c r="A13" t="s">
        <v>40</v>
      </c>
      <c r="E13">
        <v>1</v>
      </c>
    </row>
    <row r="14" spans="1:7" hidden="1" x14ac:dyDescent="0.2">
      <c r="A14" t="s">
        <v>41</v>
      </c>
      <c r="E14">
        <v>1</v>
      </c>
    </row>
    <row r="15" spans="1:7" hidden="1" x14ac:dyDescent="0.2">
      <c r="A15" t="s">
        <v>42</v>
      </c>
      <c r="E15">
        <v>1</v>
      </c>
    </row>
    <row r="16" spans="1:7" hidden="1" x14ac:dyDescent="0.2">
      <c r="A16" t="s">
        <v>43</v>
      </c>
      <c r="F16">
        <v>1</v>
      </c>
    </row>
    <row r="17" spans="1:6" hidden="1" x14ac:dyDescent="0.2">
      <c r="A17" t="s">
        <v>44</v>
      </c>
      <c r="F17">
        <v>1</v>
      </c>
    </row>
    <row r="18" spans="1:6" hidden="1" x14ac:dyDescent="0.2">
      <c r="A18" t="s">
        <v>45</v>
      </c>
      <c r="F18">
        <v>1</v>
      </c>
    </row>
    <row r="19" spans="1:6" hidden="1" x14ac:dyDescent="0.2">
      <c r="A19" t="s">
        <v>46</v>
      </c>
      <c r="F19">
        <v>1</v>
      </c>
    </row>
    <row r="20" spans="1:6" hidden="1" x14ac:dyDescent="0.2">
      <c r="A20" t="s">
        <v>47</v>
      </c>
      <c r="F20">
        <v>1</v>
      </c>
    </row>
    <row r="21" spans="1:6" hidden="1" x14ac:dyDescent="0.2">
      <c r="A21" t="s">
        <v>48</v>
      </c>
      <c r="F21">
        <v>1</v>
      </c>
    </row>
    <row r="22" spans="1:6" hidden="1" x14ac:dyDescent="0.2">
      <c r="A22" t="s">
        <v>49</v>
      </c>
      <c r="F22">
        <v>1</v>
      </c>
    </row>
    <row r="23" spans="1:6" hidden="1" x14ac:dyDescent="0.2">
      <c r="A23" t="s">
        <v>50</v>
      </c>
      <c r="F23">
        <v>1</v>
      </c>
    </row>
    <row r="24" spans="1:6" hidden="1" x14ac:dyDescent="0.2">
      <c r="A24" t="s">
        <v>51</v>
      </c>
      <c r="F24">
        <v>1</v>
      </c>
    </row>
    <row r="25" spans="1:6" hidden="1" x14ac:dyDescent="0.2">
      <c r="A25" t="s">
        <v>52</v>
      </c>
      <c r="F25">
        <v>1</v>
      </c>
    </row>
    <row r="26" spans="1:6" hidden="1" x14ac:dyDescent="0.2">
      <c r="A26" t="s">
        <v>53</v>
      </c>
      <c r="F26">
        <v>1</v>
      </c>
    </row>
    <row r="27" spans="1:6" hidden="1" x14ac:dyDescent="0.2">
      <c r="A27" t="s">
        <v>54</v>
      </c>
      <c r="F27">
        <v>1</v>
      </c>
    </row>
    <row r="28" spans="1:6" hidden="1" x14ac:dyDescent="0.2">
      <c r="A28" t="s">
        <v>55</v>
      </c>
      <c r="F28">
        <v>1</v>
      </c>
    </row>
    <row r="29" spans="1:6" hidden="1" x14ac:dyDescent="0.2">
      <c r="A29" t="s">
        <v>56</v>
      </c>
      <c r="F29">
        <v>1</v>
      </c>
    </row>
    <row r="30" spans="1:6" hidden="1" x14ac:dyDescent="0.2">
      <c r="A30" t="s">
        <v>57</v>
      </c>
      <c r="F30">
        <v>1</v>
      </c>
    </row>
    <row r="31" spans="1:6" hidden="1" x14ac:dyDescent="0.2">
      <c r="A31" t="s">
        <v>58</v>
      </c>
      <c r="F31">
        <v>1</v>
      </c>
    </row>
    <row r="32" spans="1:6" hidden="1" x14ac:dyDescent="0.2">
      <c r="A32" t="s">
        <v>59</v>
      </c>
      <c r="F32">
        <v>1</v>
      </c>
    </row>
    <row r="33" spans="1:8" hidden="1" x14ac:dyDescent="0.2">
      <c r="A33" t="s">
        <v>60</v>
      </c>
      <c r="F33">
        <v>1</v>
      </c>
    </row>
    <row r="34" spans="1:8" hidden="1" x14ac:dyDescent="0.2">
      <c r="A34" t="s">
        <v>61</v>
      </c>
      <c r="F34">
        <v>1</v>
      </c>
    </row>
    <row r="35" spans="1:8" hidden="1" x14ac:dyDescent="0.2">
      <c r="A35" t="s">
        <v>62</v>
      </c>
      <c r="F35">
        <v>1</v>
      </c>
    </row>
    <row r="36" spans="1:8" hidden="1" x14ac:dyDescent="0.2">
      <c r="A36" t="s">
        <v>63</v>
      </c>
      <c r="F36">
        <v>1</v>
      </c>
    </row>
    <row r="37" spans="1:8" hidden="1" x14ac:dyDescent="0.2">
      <c r="A37" t="s">
        <v>64</v>
      </c>
      <c r="F37">
        <v>1</v>
      </c>
    </row>
    <row r="38" spans="1:8" hidden="1" x14ac:dyDescent="0.2">
      <c r="A38" t="s">
        <v>65</v>
      </c>
      <c r="F38">
        <v>1</v>
      </c>
    </row>
    <row r="39" spans="1:8" hidden="1" x14ac:dyDescent="0.2">
      <c r="A39" t="s">
        <v>66</v>
      </c>
      <c r="F39">
        <v>1</v>
      </c>
    </row>
    <row r="40" spans="1:8" hidden="1" x14ac:dyDescent="0.2">
      <c r="A40" t="s">
        <v>67</v>
      </c>
      <c r="F40">
        <v>1</v>
      </c>
    </row>
    <row r="41" spans="1:8" hidden="1" x14ac:dyDescent="0.2">
      <c r="A41" t="s">
        <v>68</v>
      </c>
      <c r="F41">
        <v>1</v>
      </c>
    </row>
    <row r="42" spans="1:8" hidden="1" x14ac:dyDescent="0.2">
      <c r="A42" t="s">
        <v>69</v>
      </c>
      <c r="F42">
        <v>1</v>
      </c>
    </row>
    <row r="43" spans="1:8" hidden="1" x14ac:dyDescent="0.2">
      <c r="A43" t="s">
        <v>416</v>
      </c>
      <c r="G43">
        <v>1</v>
      </c>
    </row>
    <row r="44" spans="1:8" hidden="1" x14ac:dyDescent="0.2">
      <c r="A44" t="s">
        <v>423</v>
      </c>
      <c r="G44">
        <v>1</v>
      </c>
    </row>
    <row r="45" spans="1:8" hidden="1" x14ac:dyDescent="0.2">
      <c r="A45" t="s">
        <v>424</v>
      </c>
      <c r="G45">
        <v>1</v>
      </c>
    </row>
    <row r="46" spans="1:8" hidden="1" x14ac:dyDescent="0.2">
      <c r="A46" t="s">
        <v>425</v>
      </c>
      <c r="G46">
        <v>1</v>
      </c>
    </row>
    <row r="47" spans="1:8" hidden="1" x14ac:dyDescent="0.2">
      <c r="A47" t="s">
        <v>426</v>
      </c>
      <c r="G47">
        <v>1</v>
      </c>
    </row>
    <row r="48" spans="1:8" hidden="1" x14ac:dyDescent="0.2">
      <c r="A48" s="41" t="s">
        <v>435</v>
      </c>
      <c r="C48" s="41">
        <f>SUM(C2:C47)</f>
        <v>2</v>
      </c>
      <c r="D48" s="41">
        <f>SUM(D2:D47)</f>
        <v>5</v>
      </c>
      <c r="E48" s="41">
        <f>SUM(E2:E47)</f>
        <v>7</v>
      </c>
      <c r="F48" s="41">
        <f>SUM(F2:F47)</f>
        <v>27</v>
      </c>
      <c r="G48" s="41">
        <f>SUM(G2:G47)</f>
        <v>5</v>
      </c>
      <c r="H48" s="50">
        <f>SUM(C48:G48)</f>
        <v>46</v>
      </c>
    </row>
    <row r="49" spans="1:15" hidden="1" x14ac:dyDescent="0.2">
      <c r="A49" s="41" t="s">
        <v>26</v>
      </c>
      <c r="C49" s="41">
        <v>2016</v>
      </c>
      <c r="D49" s="41">
        <v>2017</v>
      </c>
      <c r="E49" s="41">
        <v>2018</v>
      </c>
      <c r="F49" s="41">
        <v>2019</v>
      </c>
      <c r="G49" s="41">
        <v>2020</v>
      </c>
      <c r="H49" s="51" t="s">
        <v>433</v>
      </c>
    </row>
    <row r="50" spans="1:15" x14ac:dyDescent="0.2">
      <c r="H50" s="52" t="s">
        <v>26</v>
      </c>
      <c r="I50" s="148" t="s">
        <v>442</v>
      </c>
      <c r="L50" s="52" t="s">
        <v>436</v>
      </c>
      <c r="M50" s="151" t="s">
        <v>438</v>
      </c>
      <c r="N50" s="43" t="s">
        <v>440</v>
      </c>
      <c r="O50" s="43" t="s">
        <v>439</v>
      </c>
    </row>
    <row r="51" spans="1:15" x14ac:dyDescent="0.2">
      <c r="L51" s="47">
        <v>2016</v>
      </c>
      <c r="M51" s="149">
        <v>2</v>
      </c>
      <c r="N51" s="44">
        <v>2</v>
      </c>
      <c r="O51" s="44">
        <v>2</v>
      </c>
    </row>
    <row r="52" spans="1:15" x14ac:dyDescent="0.2">
      <c r="H52" s="52" t="s">
        <v>436</v>
      </c>
      <c r="I52" s="148" t="s">
        <v>437</v>
      </c>
      <c r="L52" s="47">
        <v>2017</v>
      </c>
      <c r="M52" s="149">
        <v>1</v>
      </c>
      <c r="N52" s="44">
        <v>5</v>
      </c>
      <c r="O52" s="44">
        <v>5</v>
      </c>
    </row>
    <row r="53" spans="1:15" x14ac:dyDescent="0.2">
      <c r="H53" s="144" t="s">
        <v>428</v>
      </c>
      <c r="I53" s="146">
        <v>1</v>
      </c>
      <c r="L53" s="47">
        <v>2018</v>
      </c>
      <c r="M53" s="149">
        <v>1</v>
      </c>
      <c r="N53" s="44">
        <v>12</v>
      </c>
      <c r="O53" s="44">
        <v>7</v>
      </c>
    </row>
    <row r="54" spans="1:15" x14ac:dyDescent="0.2">
      <c r="H54" s="37" t="s">
        <v>126</v>
      </c>
      <c r="I54" s="146">
        <v>1</v>
      </c>
      <c r="L54" s="47">
        <v>2019</v>
      </c>
      <c r="M54" s="149">
        <v>3</v>
      </c>
      <c r="N54" s="44">
        <v>45</v>
      </c>
      <c r="O54" s="44">
        <v>27</v>
      </c>
    </row>
    <row r="55" spans="1:15" x14ac:dyDescent="0.2">
      <c r="H55" s="145" t="s">
        <v>427</v>
      </c>
      <c r="I55" s="147">
        <v>2</v>
      </c>
      <c r="L55" s="48">
        <v>2020</v>
      </c>
      <c r="M55" s="150">
        <v>6</v>
      </c>
      <c r="N55" s="45">
        <v>16</v>
      </c>
      <c r="O55" s="45">
        <v>10</v>
      </c>
    </row>
    <row r="56" spans="1:15" x14ac:dyDescent="0.2">
      <c r="H56" s="37" t="s">
        <v>500</v>
      </c>
      <c r="I56" s="146">
        <v>1</v>
      </c>
      <c r="L56" s="47" t="s">
        <v>405</v>
      </c>
      <c r="M56" s="149">
        <v>13</v>
      </c>
      <c r="N56" s="46">
        <f>SUM(N51:N55)</f>
        <v>80</v>
      </c>
      <c r="O56" s="46">
        <f>SUM(O51:O55)</f>
        <v>51</v>
      </c>
    </row>
    <row r="57" spans="1:15" x14ac:dyDescent="0.2">
      <c r="H57" s="37" t="s">
        <v>501</v>
      </c>
      <c r="I57" s="146">
        <v>1</v>
      </c>
      <c r="L57" s="50" t="s">
        <v>441</v>
      </c>
      <c r="M57" s="64"/>
      <c r="N57" s="42">
        <f>+SUM(N51:N54)</f>
        <v>64</v>
      </c>
      <c r="O57" s="42">
        <f>+SUM(O51:O54)</f>
        <v>41</v>
      </c>
    </row>
    <row r="58" spans="1:15" x14ac:dyDescent="0.2">
      <c r="H58" s="144" t="s">
        <v>87</v>
      </c>
      <c r="I58" s="146">
        <v>1</v>
      </c>
      <c r="N58" s="36"/>
      <c r="O58" s="35"/>
    </row>
    <row r="59" spans="1:15" x14ac:dyDescent="0.2">
      <c r="H59" s="37" t="s">
        <v>88</v>
      </c>
      <c r="I59" s="146">
        <v>1</v>
      </c>
      <c r="N59" s="36"/>
      <c r="O59" s="35"/>
    </row>
    <row r="60" spans="1:15" ht="12.75" customHeight="1" x14ac:dyDescent="0.2">
      <c r="H60" s="144" t="s">
        <v>83</v>
      </c>
      <c r="I60" s="146">
        <v>1</v>
      </c>
      <c r="N60" s="36"/>
      <c r="O60" s="35"/>
    </row>
    <row r="61" spans="1:15" x14ac:dyDescent="0.2">
      <c r="H61" s="37" t="s">
        <v>84</v>
      </c>
      <c r="I61" s="146">
        <v>1</v>
      </c>
      <c r="N61" s="36"/>
      <c r="O61" s="35"/>
    </row>
    <row r="62" spans="1:15" x14ac:dyDescent="0.2">
      <c r="H62" s="144" t="s">
        <v>177</v>
      </c>
      <c r="I62" s="146">
        <v>2</v>
      </c>
      <c r="N62" s="36"/>
      <c r="O62" s="35"/>
    </row>
    <row r="63" spans="1:15" x14ac:dyDescent="0.2">
      <c r="H63" s="37" t="s">
        <v>178</v>
      </c>
      <c r="I63" s="146">
        <v>1</v>
      </c>
      <c r="N63" s="36"/>
      <c r="O63" s="35"/>
    </row>
    <row r="64" spans="1:15" x14ac:dyDescent="0.2">
      <c r="H64" s="37" t="s">
        <v>182</v>
      </c>
      <c r="I64" s="146">
        <v>1</v>
      </c>
      <c r="N64" s="36"/>
      <c r="O64" s="35"/>
    </row>
    <row r="65" spans="8:15" x14ac:dyDescent="0.2">
      <c r="H65" s="144" t="s">
        <v>71</v>
      </c>
      <c r="I65" s="146">
        <v>1</v>
      </c>
      <c r="N65" s="36"/>
      <c r="O65" s="35"/>
    </row>
    <row r="66" spans="8:15" x14ac:dyDescent="0.2">
      <c r="H66" s="37" t="s">
        <v>72</v>
      </c>
      <c r="I66" s="146">
        <v>1</v>
      </c>
      <c r="N66" s="36"/>
      <c r="O66" s="35"/>
    </row>
    <row r="67" spans="8:15" x14ac:dyDescent="0.2">
      <c r="H67" s="144" t="s">
        <v>171</v>
      </c>
      <c r="I67" s="146">
        <v>1</v>
      </c>
      <c r="N67" s="36"/>
      <c r="O67" s="35"/>
    </row>
    <row r="68" spans="8:15" x14ac:dyDescent="0.2">
      <c r="H68" s="37" t="s">
        <v>172</v>
      </c>
      <c r="I68" s="146">
        <v>1</v>
      </c>
      <c r="N68" s="36"/>
      <c r="O68" s="35"/>
    </row>
    <row r="69" spans="8:15" x14ac:dyDescent="0.2">
      <c r="H69" s="144" t="s">
        <v>483</v>
      </c>
      <c r="I69" s="146">
        <v>4</v>
      </c>
      <c r="N69" s="36"/>
      <c r="O69" s="35"/>
    </row>
    <row r="70" spans="8:15" x14ac:dyDescent="0.2">
      <c r="H70" s="37" t="s">
        <v>503</v>
      </c>
      <c r="I70" s="146">
        <v>1</v>
      </c>
      <c r="N70" s="36"/>
      <c r="O70" s="35"/>
    </row>
    <row r="71" spans="8:15" x14ac:dyDescent="0.2">
      <c r="H71" s="37" t="s">
        <v>504</v>
      </c>
      <c r="I71" s="146">
        <v>2</v>
      </c>
      <c r="N71" s="36"/>
      <c r="O71" s="35"/>
    </row>
    <row r="72" spans="8:15" x14ac:dyDescent="0.2">
      <c r="H72" s="37" t="s">
        <v>506</v>
      </c>
      <c r="I72" s="146">
        <v>1</v>
      </c>
      <c r="N72" s="36"/>
      <c r="O72" s="35"/>
    </row>
    <row r="73" spans="8:15" x14ac:dyDescent="0.2">
      <c r="H73" s="47" t="s">
        <v>405</v>
      </c>
      <c r="I73" s="146">
        <v>13</v>
      </c>
      <c r="N73" s="36"/>
      <c r="O73" s="35"/>
    </row>
    <row r="74" spans="8:15" x14ac:dyDescent="0.2">
      <c r="H74"/>
      <c r="I74"/>
      <c r="N74" s="36"/>
      <c r="O74" s="35"/>
    </row>
    <row r="75" spans="8:15" x14ac:dyDescent="0.2">
      <c r="H75"/>
      <c r="I75"/>
      <c r="N75" s="36"/>
      <c r="O75" s="35"/>
    </row>
    <row r="76" spans="8:15" x14ac:dyDescent="0.2">
      <c r="H76"/>
      <c r="I76"/>
      <c r="N76" s="36"/>
      <c r="O76" s="35"/>
    </row>
    <row r="77" spans="8:15" x14ac:dyDescent="0.2">
      <c r="H77"/>
      <c r="I77"/>
      <c r="N77" s="36"/>
      <c r="O77" s="35"/>
    </row>
    <row r="78" spans="8:15" x14ac:dyDescent="0.2">
      <c r="H78"/>
      <c r="I78"/>
      <c r="N78" s="36"/>
      <c r="O78" s="35"/>
    </row>
    <row r="79" spans="8:15" x14ac:dyDescent="0.2">
      <c r="H79"/>
      <c r="I79"/>
      <c r="N79" s="36"/>
      <c r="O79" s="35"/>
    </row>
    <row r="80" spans="8:15" x14ac:dyDescent="0.2">
      <c r="H80"/>
      <c r="I80"/>
      <c r="N80" s="36"/>
      <c r="O80" s="35"/>
    </row>
    <row r="81" spans="8:15" x14ac:dyDescent="0.2">
      <c r="H81"/>
      <c r="I81"/>
      <c r="N81" s="36"/>
      <c r="O81" s="35"/>
    </row>
    <row r="82" spans="8:15" x14ac:dyDescent="0.2">
      <c r="H82"/>
      <c r="I82"/>
      <c r="N82" s="36"/>
      <c r="O82" s="35"/>
    </row>
    <row r="83" spans="8:15" x14ac:dyDescent="0.2">
      <c r="H83"/>
      <c r="I83"/>
      <c r="N83" s="36"/>
      <c r="O83" s="35"/>
    </row>
    <row r="84" spans="8:15" x14ac:dyDescent="0.2">
      <c r="H84"/>
      <c r="I84"/>
      <c r="N84" s="36"/>
      <c r="O84" s="35"/>
    </row>
    <row r="85" spans="8:15" x14ac:dyDescent="0.2">
      <c r="H85"/>
      <c r="I85"/>
      <c r="N85" s="36"/>
      <c r="O85" s="35"/>
    </row>
    <row r="86" spans="8:15" x14ac:dyDescent="0.2">
      <c r="H86"/>
      <c r="I86"/>
      <c r="N86" s="36"/>
      <c r="O86" s="35"/>
    </row>
    <row r="87" spans="8:15" x14ac:dyDescent="0.2">
      <c r="H87"/>
      <c r="I87"/>
      <c r="N87" s="36"/>
      <c r="O87" s="35"/>
    </row>
    <row r="88" spans="8:15" x14ac:dyDescent="0.2">
      <c r="H88"/>
      <c r="I88"/>
      <c r="N88" s="36"/>
      <c r="O88" s="35"/>
    </row>
    <row r="89" spans="8:15" x14ac:dyDescent="0.2">
      <c r="H89"/>
      <c r="I89"/>
      <c r="N89" s="36"/>
      <c r="O89" s="35"/>
    </row>
    <row r="90" spans="8:15" x14ac:dyDescent="0.2">
      <c r="H90"/>
      <c r="I90"/>
      <c r="N90" s="36"/>
      <c r="O90" s="35"/>
    </row>
    <row r="91" spans="8:15" x14ac:dyDescent="0.2">
      <c r="H91"/>
      <c r="I91"/>
      <c r="N91" s="36"/>
      <c r="O91" s="35"/>
    </row>
    <row r="92" spans="8:15" x14ac:dyDescent="0.2">
      <c r="H92"/>
      <c r="I92"/>
      <c r="N92" s="36"/>
      <c r="O92" s="35"/>
    </row>
    <row r="93" spans="8:15" x14ac:dyDescent="0.2">
      <c r="H93"/>
      <c r="I93"/>
      <c r="N93" s="36"/>
      <c r="O93" s="35"/>
    </row>
    <row r="94" spans="8:15" x14ac:dyDescent="0.2">
      <c r="H94"/>
      <c r="I94"/>
      <c r="N94" s="36"/>
      <c r="O94" s="35"/>
    </row>
    <row r="95" spans="8:15" x14ac:dyDescent="0.2">
      <c r="H95"/>
      <c r="I95"/>
      <c r="N95" s="36"/>
      <c r="O95" s="35"/>
    </row>
    <row r="96" spans="8:15" x14ac:dyDescent="0.2">
      <c r="H96"/>
      <c r="I96"/>
      <c r="N96" s="36"/>
      <c r="O96" s="35"/>
    </row>
    <row r="97" spans="8:15" x14ac:dyDescent="0.2">
      <c r="H97"/>
      <c r="I97"/>
      <c r="N97" s="36"/>
      <c r="O97" s="35"/>
    </row>
    <row r="98" spans="8:15" x14ac:dyDescent="0.2">
      <c r="H98"/>
      <c r="I98"/>
      <c r="N98" s="36"/>
      <c r="O98" s="35"/>
    </row>
    <row r="99" spans="8:15" x14ac:dyDescent="0.2">
      <c r="H99"/>
      <c r="I99"/>
      <c r="N99" s="36"/>
      <c r="O99" s="35"/>
    </row>
    <row r="100" spans="8:15" x14ac:dyDescent="0.2">
      <c r="H100"/>
      <c r="I100"/>
      <c r="N100" s="36"/>
      <c r="O100" s="35"/>
    </row>
    <row r="101" spans="8:15" x14ac:dyDescent="0.2">
      <c r="H101"/>
      <c r="I101"/>
      <c r="N101" s="36"/>
      <c r="O101" s="35"/>
    </row>
    <row r="102" spans="8:15" x14ac:dyDescent="0.2">
      <c r="H102"/>
      <c r="I102"/>
      <c r="N102" s="36"/>
      <c r="O102" s="35"/>
    </row>
    <row r="103" spans="8:15" x14ac:dyDescent="0.2">
      <c r="H103"/>
      <c r="I103"/>
      <c r="N103" s="36"/>
      <c r="O103" s="35"/>
    </row>
    <row r="104" spans="8:15" x14ac:dyDescent="0.2">
      <c r="H104"/>
      <c r="I104"/>
      <c r="N104" s="36"/>
      <c r="O104" s="35"/>
    </row>
    <row r="105" spans="8:15" x14ac:dyDescent="0.2">
      <c r="H105"/>
      <c r="I105"/>
      <c r="N105" s="36"/>
      <c r="O105" s="35"/>
    </row>
    <row r="106" spans="8:15" x14ac:dyDescent="0.2">
      <c r="H106"/>
      <c r="I106"/>
      <c r="N106" s="36"/>
      <c r="O106" s="35"/>
    </row>
    <row r="107" spans="8:15" x14ac:dyDescent="0.2">
      <c r="H107"/>
      <c r="I107"/>
      <c r="N107" s="36"/>
      <c r="O107" s="35"/>
    </row>
    <row r="108" spans="8:15" x14ac:dyDescent="0.2">
      <c r="H108"/>
      <c r="I108"/>
      <c r="N108" s="36"/>
      <c r="O108" s="35"/>
    </row>
    <row r="109" spans="8:15" x14ac:dyDescent="0.2">
      <c r="H109"/>
      <c r="I109"/>
      <c r="N109" s="36"/>
      <c r="O109" s="35"/>
    </row>
    <row r="110" spans="8:15" x14ac:dyDescent="0.2">
      <c r="H110"/>
      <c r="I110"/>
      <c r="N110" s="36"/>
      <c r="O110" s="35"/>
    </row>
    <row r="111" spans="8:15" x14ac:dyDescent="0.2">
      <c r="H111"/>
      <c r="I111"/>
      <c r="N111" s="36"/>
      <c r="O111" s="35"/>
    </row>
    <row r="112" spans="8:15" x14ac:dyDescent="0.2">
      <c r="H112"/>
      <c r="I112"/>
      <c r="N112" s="36"/>
      <c r="O112" s="35"/>
    </row>
    <row r="113" spans="8:15" x14ac:dyDescent="0.2">
      <c r="H113"/>
      <c r="I113"/>
      <c r="N113" s="36"/>
      <c r="O113" s="35"/>
    </row>
    <row r="114" spans="8:15" x14ac:dyDescent="0.2">
      <c r="H114"/>
      <c r="I114"/>
      <c r="N114" s="36"/>
      <c r="O114" s="35"/>
    </row>
    <row r="115" spans="8:15" x14ac:dyDescent="0.2">
      <c r="H115"/>
      <c r="I115"/>
      <c r="N115" s="36"/>
      <c r="O115" s="35"/>
    </row>
    <row r="116" spans="8:15" x14ac:dyDescent="0.2">
      <c r="H116"/>
      <c r="I116"/>
      <c r="N116" s="36"/>
      <c r="O116" s="35"/>
    </row>
    <row r="117" spans="8:15" x14ac:dyDescent="0.2">
      <c r="H117"/>
      <c r="I117"/>
      <c r="N117" s="36"/>
      <c r="O117" s="35"/>
    </row>
    <row r="118" spans="8:15" x14ac:dyDescent="0.2">
      <c r="H118"/>
      <c r="I118"/>
      <c r="N118" s="36"/>
      <c r="O118" s="35"/>
    </row>
    <row r="119" spans="8:15" x14ac:dyDescent="0.2">
      <c r="H119"/>
      <c r="I119"/>
      <c r="N119" s="36"/>
      <c r="O119" s="35"/>
    </row>
    <row r="120" spans="8:15" x14ac:dyDescent="0.2">
      <c r="H120"/>
      <c r="I120"/>
      <c r="N120" s="36"/>
      <c r="O120" s="35"/>
    </row>
    <row r="121" spans="8:15" x14ac:dyDescent="0.2">
      <c r="H121"/>
      <c r="I121"/>
      <c r="N121" s="36"/>
      <c r="O121" s="35"/>
    </row>
    <row r="122" spans="8:15" x14ac:dyDescent="0.2">
      <c r="H122"/>
      <c r="I122"/>
      <c r="N122" s="36"/>
      <c r="O122" s="35"/>
    </row>
    <row r="123" spans="8:15" x14ac:dyDescent="0.2">
      <c r="H123"/>
      <c r="I123"/>
      <c r="N123" s="36"/>
      <c r="O123" s="35"/>
    </row>
    <row r="124" spans="8:15" x14ac:dyDescent="0.2">
      <c r="H124"/>
      <c r="I124"/>
      <c r="N124" s="36"/>
      <c r="O124" s="35"/>
    </row>
    <row r="125" spans="8:15" x14ac:dyDescent="0.2">
      <c r="H125"/>
      <c r="I125"/>
      <c r="N125" s="36"/>
      <c r="O125" s="35"/>
    </row>
    <row r="126" spans="8:15" x14ac:dyDescent="0.2">
      <c r="H126"/>
      <c r="I126"/>
      <c r="N126" s="36"/>
      <c r="O126" s="35"/>
    </row>
    <row r="127" spans="8:15" x14ac:dyDescent="0.2">
      <c r="H127"/>
      <c r="I127"/>
      <c r="N127" s="36"/>
      <c r="O127" s="35"/>
    </row>
    <row r="128" spans="8:15" x14ac:dyDescent="0.2">
      <c r="H128"/>
      <c r="I128"/>
      <c r="N128" s="36"/>
      <c r="O128" s="35"/>
    </row>
    <row r="129" spans="8:15" x14ac:dyDescent="0.2">
      <c r="H129"/>
      <c r="I129"/>
      <c r="N129" s="36"/>
      <c r="O129" s="35"/>
    </row>
    <row r="130" spans="8:15" x14ac:dyDescent="0.2">
      <c r="H130"/>
      <c r="I130"/>
      <c r="N130" s="36"/>
      <c r="O130" s="35"/>
    </row>
    <row r="131" spans="8:15" x14ac:dyDescent="0.2">
      <c r="H131"/>
      <c r="I131"/>
      <c r="N131" s="36"/>
      <c r="O131" s="35"/>
    </row>
    <row r="132" spans="8:15" x14ac:dyDescent="0.2">
      <c r="H132"/>
      <c r="I132"/>
      <c r="N132" s="36"/>
      <c r="O132" s="35"/>
    </row>
    <row r="133" spans="8:15" x14ac:dyDescent="0.2">
      <c r="H133"/>
      <c r="N133" s="36"/>
      <c r="O133" s="35"/>
    </row>
    <row r="134" spans="8:15" x14ac:dyDescent="0.2">
      <c r="H134"/>
      <c r="N134" s="36"/>
      <c r="O134" s="35"/>
    </row>
    <row r="135" spans="8:15" x14ac:dyDescent="0.2">
      <c r="H135"/>
      <c r="N135" s="36"/>
      <c r="O135" s="35"/>
    </row>
    <row r="136" spans="8:15" x14ac:dyDescent="0.2">
      <c r="N136" s="36"/>
      <c r="O136" s="35"/>
    </row>
    <row r="137" spans="8:15" x14ac:dyDescent="0.2">
      <c r="N137" s="36"/>
      <c r="O137" s="35"/>
    </row>
    <row r="138" spans="8:15" x14ac:dyDescent="0.2">
      <c r="N138" s="36"/>
      <c r="O138" s="35"/>
    </row>
    <row r="139" spans="8:15" x14ac:dyDescent="0.2">
      <c r="N139" s="36"/>
      <c r="O139" s="35"/>
    </row>
    <row r="140" spans="8:15" x14ac:dyDescent="0.2">
      <c r="N140" s="36"/>
      <c r="O140" s="35"/>
    </row>
  </sheetData>
  <pageMargins left="0.23622047244094491" right="0.23622047244094491" top="0.94488188976377963" bottom="0.74803149606299213" header="0.31496062992125984" footer="0.31496062992125984"/>
  <pageSetup scale="70"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Estadisticas</vt:lpstr>
      <vt:lpstr>Consolidado Diciembre  2020</vt:lpstr>
      <vt:lpstr>Acciones Cerradas</vt:lpstr>
      <vt:lpstr>Estadistica Cumpl mensual PMP</vt:lpstr>
      <vt:lpstr>Inicio Vigencia</vt:lpstr>
      <vt:lpstr>'Consolidado Diciembre  2020'!Área_de_impresión</vt:lpstr>
      <vt:lpstr>CERRADA</vt:lpstr>
    </vt:vector>
  </TitlesOfParts>
  <Company>Instituto Nacional de Vias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dcarrillo</dc:creator>
  <cp:lastModifiedBy>Maria Janneth Romero Martinez</cp:lastModifiedBy>
  <cp:lastPrinted>2020-02-03T14:18:31Z</cp:lastPrinted>
  <dcterms:created xsi:type="dcterms:W3CDTF">2006-02-16T22:22:21Z</dcterms:created>
  <dcterms:modified xsi:type="dcterms:W3CDTF">2021-01-09T15:11:04Z</dcterms:modified>
</cp:coreProperties>
</file>