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5.xml" ContentType="application/vnd.openxmlformats-officedocument.spreadsheetml.pivotTable+xml"/>
  <Override PartName="/xl/pivotTables/pivotTable6.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STORAGE_ADMIN\Control Interno1\23. Auditorias\03. PM\2021\PMI\PUBLICADOS\"/>
    </mc:Choice>
  </mc:AlternateContent>
  <bookViews>
    <workbookView xWindow="-120" yWindow="-120" windowWidth="20730" windowHeight="11160" firstSheet="1" activeTab="1"/>
  </bookViews>
  <sheets>
    <sheet name="Base General" sheetId="1" state="hidden" r:id="rId1"/>
    <sheet name="DINAMICA" sheetId="23" r:id="rId2"/>
    <sheet name="ESTADO ACCIONES JUNIO" sheetId="22" r:id="rId3"/>
    <sheet name="RESULTADO FENECIMIENTO" sheetId="28" state="hidden" r:id="rId4"/>
    <sheet name="COMPONENTES Y FACTORES" sheetId="29" state="hidden" r:id="rId5"/>
    <sheet name="Inicio de vigencia" sheetId="25" state="hidden" r:id="rId6"/>
  </sheets>
  <definedNames>
    <definedName name="__bookmark_1">'Base General'!$A$2:$X$42,#REF!,#REF!,#REF!,#REF!,#REF!,#REF!,#REF!,#REF!,#REF!,#REF!,#REF!,#REF!,#REF!,#REF!,#REF!,#REF!,#REF!,#REF!,#REF!,#REF!</definedName>
    <definedName name="_xlnm._FilterDatabase" localSheetId="0" hidden="1">'Base General'!$A$2:$X$811</definedName>
    <definedName name="_xlnm._FilterDatabase" localSheetId="2" hidden="1">'ESTADO ACCIONES JUNIO'!$A$2:$AH$116</definedName>
    <definedName name="_xlnm.Print_Area" localSheetId="5">'Inicio de vigencia'!$A$1:$E$88</definedName>
  </definedNames>
  <calcPr calcId="162913"/>
  <pivotCaches>
    <pivotCache cacheId="161" r:id="rId7"/>
    <pivotCache cacheId="165" r:id="rId8"/>
    <pivotCache cacheId="172" r:id="rId9"/>
  </pivotCaches>
</workbook>
</file>

<file path=xl/calcChain.xml><?xml version="1.0" encoding="utf-8"?>
<calcChain xmlns="http://schemas.openxmlformats.org/spreadsheetml/2006/main">
  <c r="C68" i="25" l="1"/>
  <c r="B68" i="25"/>
  <c r="C65" i="25"/>
  <c r="B65" i="25"/>
  <c r="C63" i="25"/>
  <c r="B63" i="25"/>
  <c r="C60" i="25"/>
  <c r="B60" i="25"/>
  <c r="C58" i="25"/>
  <c r="B58" i="25"/>
  <c r="C57" i="25"/>
  <c r="B57" i="25"/>
  <c r="C54" i="25"/>
  <c r="B54" i="25"/>
  <c r="C53" i="25"/>
  <c r="B53" i="25"/>
  <c r="C51" i="25"/>
  <c r="B51" i="25"/>
  <c r="C50" i="25"/>
  <c r="B50" i="25"/>
  <c r="D14" i="25"/>
  <c r="C5" i="25"/>
  <c r="F28" i="29"/>
  <c r="F27" i="29"/>
  <c r="F26" i="29"/>
  <c r="F25" i="29"/>
  <c r="F24" i="29"/>
  <c r="F23" i="29"/>
  <c r="F22" i="29"/>
  <c r="F21" i="29"/>
  <c r="F20" i="29"/>
  <c r="H25" i="28"/>
  <c r="H23" i="28"/>
  <c r="H22" i="28"/>
  <c r="H21" i="28"/>
  <c r="H20" i="28"/>
  <c r="H19" i="28"/>
  <c r="H18" i="28"/>
  <c r="H11" i="28"/>
  <c r="H9" i="28"/>
  <c r="H8" i="28"/>
  <c r="H7" i="28"/>
  <c r="H6" i="28"/>
  <c r="H5" i="28"/>
  <c r="H4" i="28"/>
</calcChain>
</file>

<file path=xl/comments1.xml><?xml version="1.0" encoding="utf-8"?>
<comments xmlns="http://schemas.openxmlformats.org/spreadsheetml/2006/main">
  <authors>
    <author>Maria Janneth Romero Martinez</author>
  </authors>
  <commentList>
    <comment ref="A4" authorId="0" shapeId="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4" authorId="0" shapeId="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5" authorId="0" shapeId="0">
      <text>
        <r>
          <rPr>
            <b/>
            <sz val="9"/>
            <color indexed="81"/>
            <rFont val="Tahoma"/>
            <family val="2"/>
          </rPr>
          <t>Maria Janneth Romero Martinez:</t>
        </r>
        <r>
          <rPr>
            <sz val="9"/>
            <color indexed="81"/>
            <rFont val="Tahoma"/>
            <family val="2"/>
          </rPr>
          <t xml:space="preserve">
% de cumplimiento según el informe
</t>
        </r>
      </text>
    </comment>
    <comment ref="F5" authorId="0" shapeId="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6" authorId="0" shapeId="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8" authorId="0" shapeId="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8" authorId="0" shapeId="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10" authorId="0" shapeId="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10" authorId="0" shapeId="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1" authorId="0" shapeId="0">
      <text>
        <r>
          <rPr>
            <b/>
            <sz val="9"/>
            <color indexed="81"/>
            <rFont val="Tahoma"/>
            <family val="2"/>
          </rPr>
          <t>Maria Janneth Romero Martinez:</t>
        </r>
        <r>
          <rPr>
            <sz val="9"/>
            <color indexed="81"/>
            <rFont val="Tahoma"/>
            <family val="2"/>
          </rPr>
          <t xml:space="preserve">
Subio: Antes de la presente evaluación, esta ponderación era del 10%</t>
        </r>
      </text>
    </comment>
    <comment ref="A18" authorId="0" shapeId="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18" authorId="0" shapeId="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19" authorId="0" shapeId="0">
      <text>
        <r>
          <rPr>
            <b/>
            <sz val="9"/>
            <color indexed="81"/>
            <rFont val="Tahoma"/>
            <family val="2"/>
          </rPr>
          <t>Maria Janneth Romero Martinez:</t>
        </r>
        <r>
          <rPr>
            <sz val="9"/>
            <color indexed="81"/>
            <rFont val="Tahoma"/>
            <family val="2"/>
          </rPr>
          <t xml:space="preserve">
% de cumplimiento según el informe
</t>
        </r>
      </text>
    </comment>
    <comment ref="F19" authorId="0" shapeId="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20" authorId="0" shapeId="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22" authorId="0" shapeId="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22" authorId="0" shapeId="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24" authorId="0" shapeId="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24" authorId="0" shapeId="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25" authorId="0" shapeId="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<sst xmlns="http://schemas.openxmlformats.org/spreadsheetml/2006/main" count="18685" uniqueCount="3530">
  <si>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</si>
  <si>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</si>
  <si>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</si>
  <si>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</si>
  <si>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</si>
  <si>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</si>
  <si>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</si>
  <si>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</si>
  <si>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</si>
  <si>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</si>
  <si>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</si>
  <si>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</si>
  <si>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</si>
  <si>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</si>
  <si>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</si>
  <si>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</si>
  <si>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</si>
  <si>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</si>
  <si>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</si>
  <si>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</si>
  <si>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</si>
  <si>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</si>
  <si>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</si>
  <si>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</si>
  <si>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</si>
  <si>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</si>
  <si>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</si>
  <si>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</si>
  <si>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</si>
  <si>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</si>
  <si>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</si>
  <si>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</si>
  <si>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</si>
  <si>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</si>
  <si>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</si>
  <si>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</si>
  <si>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</si>
  <si>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</si>
  <si>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</si>
  <si>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</si>
  <si>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</si>
  <si>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</si>
  <si>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</si>
  <si>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</si>
  <si>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</si>
  <si>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</si>
  <si>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</si>
  <si>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</si>
  <si>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</si>
  <si>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</si>
  <si>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</si>
  <si>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</si>
  <si>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</si>
  <si>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</si>
  <si>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</si>
  <si>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</si>
  <si>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</si>
  <si>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</si>
  <si>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</si>
  <si>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</si>
  <si>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</si>
  <si>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</si>
  <si>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</si>
  <si>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</si>
  <si>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</si>
  <si>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</si>
  <si>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</si>
  <si>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</si>
  <si>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</si>
  <si>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</si>
  <si>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</si>
  <si>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</si>
  <si>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</si>
  <si>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</si>
  <si>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</si>
  <si>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</si>
  <si>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</si>
  <si>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</si>
  <si>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</si>
  <si>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</si>
  <si>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</si>
  <si>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</si>
  <si>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</si>
  <si>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</si>
  <si>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</si>
  <si>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</si>
  <si>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</si>
  <si>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</si>
  <si>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</si>
  <si>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</si>
  <si>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</si>
  <si>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</si>
  <si>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</si>
  <si>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</si>
  <si>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</si>
  <si>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</si>
  <si>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</si>
  <si>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</si>
  <si>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</si>
  <si>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</si>
  <si>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</si>
  <si>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</si>
  <si>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</si>
  <si>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</si>
  <si>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</si>
  <si>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</si>
  <si>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</si>
  <si>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</si>
  <si>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</si>
  <si>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</si>
  <si>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</si>
  <si>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</si>
  <si>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</si>
  <si>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</si>
  <si>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</si>
  <si>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</si>
  <si>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</si>
  <si>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</si>
  <si>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</si>
  <si>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</si>
  <si>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</si>
  <si>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</si>
  <si>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</si>
  <si>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</si>
  <si>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</si>
  <si>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</si>
  <si>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</si>
  <si>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</si>
  <si>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</si>
  <si>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</si>
  <si>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</si>
  <si>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</si>
  <si>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</si>
  <si>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</si>
  <si>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</si>
  <si>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</si>
  <si>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</si>
  <si>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</si>
  <si>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</si>
  <si>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</si>
  <si>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</si>
  <si>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</si>
  <si>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</si>
  <si>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</si>
  <si>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</si>
  <si>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</si>
  <si>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</si>
  <si>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</si>
  <si>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</si>
  <si>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</si>
  <si>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</si>
  <si>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</si>
  <si>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</si>
  <si>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</si>
  <si>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</si>
  <si>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</si>
  <si>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</si>
  <si>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</si>
  <si>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</si>
  <si>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</si>
  <si>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</si>
  <si>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</si>
  <si>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</si>
  <si>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</si>
  <si>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</si>
  <si>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</si>
  <si>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</si>
  <si>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</si>
  <si>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</si>
  <si>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</si>
  <si>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</si>
  <si>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</si>
  <si>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</si>
  <si>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</si>
  <si>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</si>
  <si>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</si>
  <si>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</si>
  <si>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</si>
  <si>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</si>
  <si>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</si>
  <si>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</si>
  <si>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</si>
  <si>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</si>
  <si>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</si>
  <si>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</si>
  <si>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</si>
  <si>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</si>
  <si>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</si>
  <si>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</si>
  <si>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</si>
  <si>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</si>
  <si>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</si>
  <si>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</si>
  <si>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</si>
  <si>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</si>
  <si>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</si>
  <si>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</si>
  <si>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</si>
  <si>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</si>
  <si>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</si>
  <si>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</si>
  <si>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</si>
  <si>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</si>
  <si>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</si>
  <si>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</si>
  <si>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</si>
  <si>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</si>
  <si>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</si>
  <si>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</si>
  <si>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</si>
  <si>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</si>
  <si>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</si>
  <si>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</si>
  <si>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</si>
  <si>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</si>
  <si>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</si>
  <si>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</si>
  <si>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</si>
  <si>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</si>
  <si>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</si>
  <si>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</si>
  <si>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</si>
  <si>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</si>
  <si>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</si>
  <si>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</si>
  <si>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</si>
  <si>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</si>
  <si>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</si>
  <si>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</si>
  <si>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</si>
  <si>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</si>
  <si>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</si>
  <si>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</si>
  <si>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</si>
  <si>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</si>
  <si>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</si>
  <si>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</si>
  <si>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</si>
  <si>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</si>
  <si>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</si>
  <si>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</si>
  <si>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</si>
  <si>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</si>
  <si>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</si>
  <si>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</si>
  <si>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</si>
  <si>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</si>
  <si>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</si>
  <si>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</si>
  <si>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</si>
  <si>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</si>
  <si>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</si>
  <si>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</si>
  <si>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</si>
  <si>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</si>
  <si>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</si>
  <si>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</si>
  <si>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</si>
  <si>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</si>
  <si>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</si>
  <si>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</si>
  <si>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</si>
  <si>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</si>
  <si>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</si>
  <si>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</si>
  <si>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</si>
  <si>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</si>
  <si>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</si>
  <si>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</si>
  <si>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</si>
  <si>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</si>
  <si>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</si>
  <si>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</si>
  <si>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</si>
  <si>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</si>
  <si>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</si>
  <si>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</si>
  <si>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</si>
  <si>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</si>
  <si>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</si>
  <si>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</si>
  <si>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</si>
  <si>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</si>
  <si>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</si>
  <si>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</si>
  <si>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</si>
  <si>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</si>
  <si>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</si>
  <si>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</si>
  <si>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</si>
  <si>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</si>
  <si>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</si>
  <si>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</si>
  <si>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</si>
  <si>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</si>
  <si>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</si>
  <si>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</si>
  <si>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</si>
  <si>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</si>
  <si>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</si>
  <si>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</si>
  <si>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</si>
  <si>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</si>
  <si>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</si>
  <si>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</si>
  <si>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</si>
  <si>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</si>
  <si>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</si>
  <si>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</si>
  <si>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</si>
  <si>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</si>
  <si>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</si>
  <si>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</si>
  <si>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</si>
  <si>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</si>
  <si>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</si>
  <si>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</si>
  <si>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</si>
  <si>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</si>
  <si>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</si>
  <si>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</si>
  <si>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</si>
  <si>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</si>
  <si>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</si>
  <si>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</si>
  <si>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</si>
  <si>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</si>
  <si>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</si>
  <si>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</si>
  <si>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</si>
  <si>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</si>
  <si>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</si>
  <si>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</si>
  <si>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</si>
  <si>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</si>
  <si>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</si>
  <si>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</si>
  <si>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</si>
  <si>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</si>
  <si>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</si>
  <si>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</si>
  <si>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</si>
  <si>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</si>
  <si>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</si>
  <si>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</si>
  <si>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</si>
  <si>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</si>
  <si>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</si>
  <si>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</si>
  <si>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</si>
  <si>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</si>
  <si>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</si>
  <si>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</si>
  <si>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</si>
  <si>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</si>
  <si>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</si>
  <si>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</si>
  <si>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</si>
  <si>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</si>
  <si>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</si>
  <si>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</si>
  <si>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</si>
  <si>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</si>
  <si>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</si>
  <si>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</si>
  <si>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</si>
  <si>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</si>
  <si>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</si>
  <si>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</si>
  <si>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</si>
  <si>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</si>
  <si>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</si>
  <si>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</si>
  <si>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</si>
  <si>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</si>
  <si>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</si>
  <si>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</si>
  <si>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</si>
  <si>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</si>
  <si>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</si>
  <si>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</si>
  <si>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</si>
  <si>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</si>
  <si>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</si>
  <si>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</si>
  <si>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</si>
  <si>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</si>
  <si>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</si>
  <si>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</si>
  <si>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</si>
  <si>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</si>
  <si>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</si>
  <si>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</si>
  <si>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</si>
  <si>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</si>
  <si>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</si>
  <si>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</si>
  <si>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</si>
  <si>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</si>
  <si>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</si>
  <si>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</si>
  <si>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</si>
  <si>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</si>
  <si>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</si>
  <si>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</si>
  <si>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</si>
  <si>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</si>
  <si>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</si>
  <si>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</si>
  <si>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</si>
  <si>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</si>
  <si>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</si>
  <si>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</si>
  <si>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</si>
  <si>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</si>
  <si>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</si>
  <si>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</si>
  <si>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</si>
  <si>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</si>
  <si>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</si>
  <si>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</si>
  <si>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</si>
  <si>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</si>
  <si>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</si>
  <si>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</si>
  <si>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</si>
  <si>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</si>
  <si>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</si>
  <si>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</si>
  <si>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</si>
  <si>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</si>
  <si>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</si>
  <si>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</si>
  <si>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</si>
  <si>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</si>
  <si>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</si>
  <si>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</si>
  <si>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</si>
  <si>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</si>
  <si>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</si>
  <si>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</si>
  <si>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</si>
  <si>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</si>
  <si>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</si>
  <si>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</si>
  <si>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</si>
  <si>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</si>
  <si>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</si>
  <si>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</si>
  <si>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</si>
  <si>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</si>
  <si>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</si>
  <si>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</si>
  <si>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</si>
  <si>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</si>
  <si>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</si>
  <si>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</si>
  <si>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</si>
  <si>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</si>
  <si>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</si>
  <si>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</si>
  <si>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</si>
  <si>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</si>
  <si>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</si>
  <si>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</si>
  <si>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</si>
  <si>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</si>
  <si>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</si>
  <si>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</si>
  <si>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</si>
  <si>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</si>
  <si>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</si>
  <si>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</si>
  <si>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</si>
  <si>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</si>
  <si>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</si>
  <si>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</si>
  <si>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</si>
  <si>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</si>
  <si>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</si>
  <si>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</si>
  <si>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</si>
  <si>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</si>
  <si>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</si>
  <si>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</si>
  <si>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</si>
  <si>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</si>
  <si>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</si>
  <si>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</si>
  <si>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</si>
  <si>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</si>
  <si>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</si>
  <si>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</si>
  <si>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</si>
  <si>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</si>
  <si>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</si>
  <si>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</si>
  <si>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</si>
  <si>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</si>
  <si>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</si>
  <si>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</si>
  <si>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</si>
  <si>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</si>
  <si>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</si>
  <si>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</si>
  <si>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</si>
  <si>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</si>
  <si>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</si>
  <si>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</si>
  <si>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</si>
  <si>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</si>
  <si>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</si>
  <si>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</si>
  <si>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</si>
  <si>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</si>
  <si>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</si>
  <si>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</si>
  <si>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</si>
  <si>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</si>
  <si>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</si>
  <si>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</si>
  <si>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</si>
  <si>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</si>
  <si>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</si>
  <si>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</si>
  <si>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</si>
  <si>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</si>
  <si>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</si>
  <si>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</si>
  <si>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</si>
  <si>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</si>
  <si>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</si>
  <si>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</si>
  <si>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</si>
  <si>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</si>
  <si>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</si>
  <si>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</si>
  <si>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</si>
  <si>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</si>
  <si>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</si>
  <si>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</si>
  <si>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</si>
  <si>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</si>
  <si>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</si>
  <si>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</si>
  <si>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</si>
  <si>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</si>
  <si>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</si>
  <si>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</si>
  <si>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</si>
  <si>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</si>
  <si>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</si>
  <si>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</si>
  <si>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</si>
  <si>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</si>
  <si>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</si>
  <si>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</si>
  <si>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</si>
  <si>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</si>
  <si>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</si>
  <si>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</si>
  <si>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</si>
  <si>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</si>
  <si>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</si>
  <si>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</si>
  <si>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</si>
  <si>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</si>
  <si>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</si>
  <si>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</si>
  <si>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</si>
  <si>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</si>
  <si>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</si>
  <si>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</si>
  <si>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</si>
  <si>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</si>
  <si>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</si>
  <si>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</si>
  <si>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</si>
  <si>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</si>
  <si>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</si>
  <si>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</si>
  <si>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</si>
  <si>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</si>
  <si>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</si>
  <si>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</si>
  <si>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</si>
  <si>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</si>
  <si>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</si>
  <si>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</si>
  <si>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</si>
  <si>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</si>
  <si>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</si>
  <si>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</si>
  <si>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</si>
  <si>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</si>
  <si>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</si>
  <si>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</si>
  <si>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</si>
  <si>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</si>
  <si>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</si>
  <si>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</si>
  <si>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</si>
  <si>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</si>
  <si>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</si>
  <si>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</si>
  <si>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</si>
  <si>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</si>
  <si>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</si>
  <si>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</si>
  <si>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</si>
  <si>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</si>
  <si>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</si>
  <si>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</si>
  <si>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</si>
  <si>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</si>
  <si>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</si>
  <si>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</si>
  <si>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</si>
  <si>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</si>
  <si>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</si>
  <si>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</si>
  <si>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</si>
  <si>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</si>
  <si>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</si>
  <si>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</si>
  <si>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</si>
  <si>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</si>
  <si>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</si>
  <si>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</si>
  <si>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</si>
  <si>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</si>
  <si>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</si>
  <si>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</si>
  <si>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</si>
  <si>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</si>
  <si>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</si>
  <si>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</si>
  <si>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</si>
  <si>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</si>
  <si>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</si>
  <si>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</si>
  <si>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</si>
  <si>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</si>
  <si>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</si>
  <si>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</si>
  <si>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</si>
  <si>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</si>
  <si>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</si>
  <si>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</si>
  <si>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</si>
  <si>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</si>
  <si>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</si>
  <si>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</si>
  <si>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</si>
  <si>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</si>
  <si>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</si>
  <si>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</si>
  <si>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</si>
  <si>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</si>
  <si>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</si>
  <si>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</si>
  <si>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</si>
  <si>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</si>
  <si>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</si>
  <si>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</si>
  <si>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</si>
  <si>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</si>
  <si>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</si>
  <si>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</si>
  <si>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</si>
  <si>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</si>
  <si>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</si>
  <si>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</si>
  <si>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</si>
  <si>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</si>
  <si>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</si>
  <si>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</si>
  <si>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</si>
  <si>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</si>
  <si>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</si>
  <si>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</si>
  <si>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</si>
  <si>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</si>
  <si>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</si>
  <si>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</si>
  <si>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</si>
  <si>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</si>
  <si>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</si>
  <si>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</si>
  <si>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</si>
  <si>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</si>
  <si>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</si>
  <si>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</si>
  <si>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</si>
  <si>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</si>
  <si>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</si>
  <si>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</si>
  <si>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</si>
  <si>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</si>
  <si>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</si>
  <si>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</si>
  <si>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</si>
  <si>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</si>
  <si>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</si>
  <si>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</si>
  <si>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</si>
  <si>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</si>
  <si>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</si>
  <si>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</si>
  <si>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</si>
  <si>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</si>
  <si>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</si>
  <si>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</si>
  <si>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</si>
  <si>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</si>
  <si>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</si>
  <si>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</si>
  <si>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</si>
  <si>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</si>
  <si>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</si>
  <si>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</si>
  <si>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</si>
  <si>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</si>
  <si>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</si>
  <si>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</si>
  <si>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</si>
  <si>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</si>
  <si>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</si>
  <si>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</si>
  <si>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</si>
  <si>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</si>
  <si>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</si>
  <si>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</si>
  <si>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</si>
  <si>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</si>
  <si>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</si>
  <si>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</si>
  <si>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</si>
  <si>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</si>
  <si>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</si>
  <si>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</si>
  <si>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</si>
  <si>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</si>
  <si>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</si>
  <si>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</si>
  <si>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</si>
  <si>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</si>
  <si>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</si>
  <si>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</si>
  <si>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</si>
  <si>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</si>
  <si>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</si>
  <si>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</si>
  <si>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</si>
  <si>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</si>
  <si>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</si>
  <si>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</si>
  <si>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</si>
  <si>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</si>
  <si>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</si>
  <si>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</si>
  <si>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</si>
  <si>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</si>
  <si>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</si>
  <si>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</si>
  <si>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</si>
  <si>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</si>
  <si>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</si>
  <si>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</si>
  <si>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</si>
  <si>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</si>
  <si>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</si>
  <si>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</si>
  <si>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</si>
  <si>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</si>
  <si>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</si>
  <si>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</si>
  <si>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</si>
  <si>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</si>
  <si>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</si>
  <si>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</si>
  <si>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</si>
  <si>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</si>
  <si>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</si>
  <si>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</si>
  <si>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</si>
  <si>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</si>
  <si>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</si>
  <si>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</si>
  <si>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</si>
  <si>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</si>
  <si>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</si>
  <si>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</si>
  <si>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</si>
  <si>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</si>
  <si>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</si>
  <si>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</si>
  <si>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</si>
  <si>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</si>
  <si>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</si>
  <si>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</si>
  <si>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</si>
  <si>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</si>
  <si>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</si>
  <si>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</si>
  <si>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</si>
  <si>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</si>
  <si>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</si>
  <si>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</si>
  <si>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</si>
  <si>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</si>
  <si>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</si>
  <si>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</si>
  <si>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</si>
  <si>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</si>
  <si>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</si>
  <si>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</si>
  <si>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</si>
  <si>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</si>
  <si>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</si>
  <si>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</si>
  <si>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</si>
  <si>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</si>
  <si>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</si>
  <si>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</si>
  <si>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</si>
  <si>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</si>
  <si>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</si>
  <si>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</si>
  <si>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</si>
  <si>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</si>
  <si>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</si>
  <si>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</si>
  <si>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</si>
  <si>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</si>
  <si>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</si>
  <si>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</si>
  <si>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</si>
  <si>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</si>
  <si>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</si>
  <si>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</si>
  <si>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</si>
  <si>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</si>
  <si>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</si>
  <si>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</si>
  <si>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</si>
  <si>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</si>
  <si>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</si>
  <si>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</si>
  <si>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</si>
  <si>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</si>
  <si>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</si>
  <si>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</si>
  <si>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</si>
  <si>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</si>
  <si>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</si>
  <si>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</si>
  <si>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</si>
  <si>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</si>
  <si>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</si>
  <si>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</si>
  <si>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</si>
  <si>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</si>
  <si>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</si>
  <si>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</si>
  <si>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</si>
  <si>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</si>
  <si>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</si>
  <si>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</si>
  <si>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</si>
  <si>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</si>
  <si>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</si>
  <si>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</si>
  <si>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</si>
  <si>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</si>
  <si>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</si>
  <si>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</si>
  <si>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</si>
  <si>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</si>
  <si>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</si>
  <si>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</si>
  <si>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</si>
  <si>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</si>
  <si>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</si>
  <si>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</si>
  <si>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</si>
  <si>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</si>
  <si>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</si>
  <si>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</si>
  <si>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</si>
  <si>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</si>
  <si>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</si>
  <si>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</si>
  <si>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</si>
  <si>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</si>
  <si>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</si>
  <si>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</si>
  <si>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</si>
  <si>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</si>
  <si>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</si>
  <si>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</si>
  <si>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</si>
  <si>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</si>
  <si>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</si>
  <si>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</si>
  <si>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</si>
  <si>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</si>
  <si>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</si>
  <si>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</si>
  <si>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</si>
  <si>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</si>
  <si>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</si>
  <si>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</si>
  <si>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</si>
  <si>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</si>
  <si>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</si>
  <si>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</si>
  <si>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</si>
  <si>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</si>
  <si>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</si>
  <si>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</si>
  <si>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</si>
  <si>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</si>
  <si>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</si>
  <si>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</si>
  <si>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</si>
  <si>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</si>
  <si>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</si>
  <si>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</si>
  <si>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</si>
  <si>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</si>
  <si>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</si>
  <si>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</si>
  <si>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</si>
  <si>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</si>
  <si>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</si>
  <si>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</si>
  <si>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</si>
  <si>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</si>
  <si>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</si>
  <si>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</si>
  <si>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</si>
  <si>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</si>
  <si>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</si>
  <si>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</si>
  <si>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</si>
  <si>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</si>
  <si>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</si>
  <si>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</si>
  <si>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</si>
  <si>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</si>
  <si>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</si>
  <si>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</si>
  <si>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</si>
  <si>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</si>
  <si>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</si>
  <si>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</si>
  <si>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</si>
  <si>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</si>
  <si>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</si>
  <si>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</si>
  <si>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</si>
  <si>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</si>
  <si>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</si>
  <si>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</si>
  <si>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</si>
  <si>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</si>
  <si>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</si>
  <si>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</si>
  <si>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</si>
  <si>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</si>
  <si>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</si>
  <si>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</si>
  <si>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</si>
  <si>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</si>
  <si>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</si>
  <si>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</si>
  <si>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</si>
  <si>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</si>
  <si>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</si>
  <si>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</si>
  <si>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</si>
  <si>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</si>
  <si>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</si>
  <si>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</si>
  <si>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</si>
  <si>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</si>
  <si>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</si>
  <si>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</si>
  <si>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</si>
  <si>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</si>
  <si>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</si>
  <si>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</si>
  <si>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</si>
  <si>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</si>
  <si>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</si>
  <si>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</si>
  <si>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</si>
  <si>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</si>
  <si>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</si>
  <si>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</si>
  <si>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</si>
  <si>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</si>
  <si>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</si>
  <si>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</si>
  <si>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</si>
  <si>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</si>
  <si>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</si>
  <si>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</si>
  <si>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</si>
  <si>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</si>
  <si>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</si>
  <si>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</si>
  <si>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</si>
  <si>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</si>
  <si>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</si>
  <si>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</si>
  <si>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</si>
  <si>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</si>
  <si>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</si>
  <si>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</si>
  <si>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</si>
  <si>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</si>
  <si>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</si>
  <si>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</si>
  <si>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</si>
  <si>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</si>
  <si>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</si>
  <si>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</si>
  <si>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</si>
  <si>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</si>
  <si>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</si>
  <si>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</si>
  <si>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</si>
  <si>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</si>
  <si>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</si>
  <si>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</si>
  <si>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</si>
  <si>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</si>
  <si>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</si>
  <si>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</si>
  <si>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</si>
  <si>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</si>
  <si>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</si>
  <si>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</si>
  <si>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</si>
  <si>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</si>
  <si>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</si>
  <si>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</si>
  <si>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</si>
  <si>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</si>
  <si>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</si>
  <si>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</si>
  <si>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</si>
  <si>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</si>
  <si>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</si>
  <si>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</si>
  <si>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</si>
  <si>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</si>
  <si>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</si>
  <si>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</si>
  <si>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</si>
  <si>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</si>
  <si>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</si>
  <si>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</si>
  <si>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</si>
  <si>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</si>
  <si>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</si>
  <si>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</si>
  <si>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</si>
  <si>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</si>
  <si>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</si>
  <si>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</si>
  <si>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</si>
  <si>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</si>
  <si>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</si>
  <si>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</si>
  <si>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</si>
  <si>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</si>
  <si>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</si>
  <si>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</si>
  <si>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</si>
  <si>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</si>
  <si>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</si>
  <si>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</si>
  <si>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</si>
  <si>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</si>
  <si>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</si>
  <si>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</si>
  <si>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</si>
  <si>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</si>
  <si>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</si>
  <si>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</si>
  <si>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</si>
  <si>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</si>
  <si>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</si>
  <si>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</si>
  <si>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</si>
  <si>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</si>
  <si>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</si>
  <si>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</si>
  <si>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</si>
  <si>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</si>
  <si>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</si>
  <si>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</si>
  <si>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</si>
  <si>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</si>
  <si>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</si>
  <si>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</si>
  <si>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</si>
  <si>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</si>
  <si>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</si>
  <si>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</si>
  <si>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</si>
  <si>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</si>
  <si>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</si>
  <si>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</si>
  <si>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</si>
  <si>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</si>
  <si>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</si>
  <si>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</si>
  <si>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</si>
  <si>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</si>
  <si>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</si>
  <si>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</si>
  <si>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</si>
  <si>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</si>
  <si>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</si>
  <si>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</si>
  <si>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</si>
  <si>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</si>
  <si>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</si>
  <si>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</si>
  <si>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</si>
  <si>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</si>
  <si>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</si>
  <si>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</si>
  <si>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</si>
  <si>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</si>
  <si>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</si>
  <si>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</si>
  <si>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</si>
  <si>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</si>
  <si>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</si>
  <si>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</si>
  <si>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</si>
  <si>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</si>
  <si>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</si>
  <si>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</si>
  <si>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</si>
  <si>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</si>
  <si>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</si>
  <si>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</si>
  <si>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</si>
  <si>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</si>
  <si>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</si>
  <si>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</si>
  <si>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</si>
  <si>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</si>
  <si>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</si>
  <si>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</si>
  <si>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</si>
  <si>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</si>
  <si>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</si>
  <si>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</si>
  <si>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</si>
  <si>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</si>
  <si>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</si>
  <si>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</si>
  <si>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</si>
  <si>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</si>
  <si>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</si>
  <si>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</si>
  <si>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</si>
  <si>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</si>
  <si>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</si>
  <si>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</si>
  <si>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</si>
  <si>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</si>
  <si>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</si>
  <si>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</si>
  <si>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</si>
  <si>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</si>
  <si>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</si>
  <si>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</si>
  <si>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</si>
  <si>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</si>
  <si>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</si>
  <si>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</si>
  <si>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</si>
  <si>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</si>
  <si>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</si>
  <si>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</si>
  <si>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</si>
  <si>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</si>
  <si>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</si>
  <si>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</si>
  <si>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</si>
  <si>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</si>
  <si>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</si>
  <si>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</si>
  <si>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</si>
  <si>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</si>
  <si>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</si>
  <si>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</si>
  <si>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</si>
  <si>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</si>
  <si>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</si>
  <si>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</si>
  <si>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</si>
  <si>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</si>
  <si>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</si>
  <si>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</si>
  <si>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</si>
  <si>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</si>
  <si>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</si>
  <si>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</si>
  <si>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</si>
  <si>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</si>
  <si>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</si>
  <si>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</si>
  <si>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</si>
  <si>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</si>
  <si>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</si>
  <si>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</si>
  <si>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</si>
  <si>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</si>
  <si>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</si>
  <si>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</si>
  <si>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</si>
  <si>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</si>
  <si>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</si>
  <si>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</si>
  <si>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</si>
  <si>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</si>
  <si>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</si>
  <si>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</si>
  <si>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</si>
  <si>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</si>
  <si>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</si>
  <si>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</si>
  <si>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</si>
  <si>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</si>
  <si>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</si>
  <si>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</si>
  <si>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</si>
  <si>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</si>
  <si>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</si>
  <si>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</si>
  <si>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</si>
  <si>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</si>
  <si>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</si>
  <si>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</si>
  <si>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</si>
  <si>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</si>
  <si>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</si>
  <si>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</si>
  <si>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</si>
  <si>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</si>
  <si>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</si>
  <si>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</si>
  <si>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</si>
  <si>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</si>
  <si>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</si>
  <si>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</si>
  <si>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</si>
  <si>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</si>
  <si>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</si>
  <si>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</si>
  <si>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</si>
  <si>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</si>
  <si>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</si>
  <si>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</si>
  <si>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</si>
  <si>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</si>
  <si>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</si>
  <si>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</si>
  <si>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</si>
  <si>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</si>
  <si>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</si>
  <si>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</si>
  <si>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</si>
  <si>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</si>
  <si>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</si>
  <si>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</si>
  <si>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</si>
  <si>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</si>
  <si>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</si>
  <si>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</si>
  <si>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</si>
  <si>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</si>
  <si>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</si>
  <si>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</si>
  <si>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</si>
  <si>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</si>
  <si>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</si>
  <si>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</si>
  <si>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</si>
  <si>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</si>
  <si>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</si>
  <si>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</si>
  <si>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</si>
  <si>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</si>
  <si>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</si>
  <si>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</si>
  <si>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</si>
  <si>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</si>
  <si>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</si>
  <si>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</si>
  <si>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</si>
  <si>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</si>
  <si>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</si>
  <si>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</si>
  <si>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</si>
  <si>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</si>
  <si>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</si>
  <si>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</si>
  <si>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</si>
  <si>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</si>
  <si>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</si>
  <si>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</si>
  <si>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</si>
  <si>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</si>
  <si>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</si>
  <si>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</si>
  <si>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</si>
  <si>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</si>
  <si>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</si>
  <si>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</si>
  <si>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</si>
  <si>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</si>
  <si>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</si>
  <si>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</si>
  <si>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</si>
  <si>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</si>
  <si>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</si>
  <si>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</si>
  <si>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</si>
  <si>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</si>
  <si>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</si>
  <si>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</si>
  <si>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</si>
  <si>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</si>
  <si>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</si>
  <si>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</si>
  <si>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</si>
  <si>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</si>
  <si>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</si>
  <si>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</si>
  <si>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</si>
  <si>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</si>
  <si>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</si>
  <si>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</si>
  <si>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</si>
  <si>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</si>
  <si>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</si>
  <si>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</si>
  <si>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</si>
  <si>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</si>
  <si>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</si>
  <si>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</si>
  <si>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</si>
  <si>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</si>
  <si>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</si>
  <si>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</si>
  <si>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</si>
  <si>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</si>
  <si>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</si>
  <si>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</si>
  <si>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</si>
  <si>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</si>
  <si>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</si>
  <si>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</si>
  <si>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</si>
  <si>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</si>
  <si>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</si>
  <si>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</si>
  <si>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</si>
  <si>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</si>
  <si>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</si>
  <si>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</si>
  <si>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</si>
  <si>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</si>
  <si>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</si>
  <si>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</si>
  <si>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</si>
  <si>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</si>
  <si>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</si>
  <si>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</si>
  <si>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</si>
  <si>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</si>
  <si>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</si>
  <si>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</si>
  <si>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</si>
  <si>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</si>
  <si>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</si>
  <si>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</si>
  <si>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</si>
  <si>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</si>
  <si>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</si>
  <si>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</si>
  <si>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</si>
  <si>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</si>
  <si>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</si>
  <si>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</si>
  <si>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</si>
  <si>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</si>
  <si>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</si>
  <si>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</si>
  <si>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</si>
  <si>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</si>
  <si>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</si>
  <si>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</si>
  <si>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</si>
  <si>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</si>
  <si>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</si>
  <si>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</si>
  <si>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</si>
  <si>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</si>
  <si>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</si>
  <si>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</si>
  <si>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</si>
  <si>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</si>
  <si>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</si>
  <si>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</si>
  <si>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</si>
  <si>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</si>
  <si>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</si>
  <si>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</si>
  <si>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</si>
  <si>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</si>
  <si>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</si>
  <si>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</si>
  <si>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</si>
  <si>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</si>
  <si>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</si>
  <si>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</si>
  <si>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</si>
  <si>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</si>
  <si>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</si>
  <si>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</si>
  <si>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</si>
  <si>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</si>
  <si>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</si>
  <si>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</si>
  <si>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</si>
  <si>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</si>
  <si>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</si>
  <si>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</si>
  <si>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</si>
  <si>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</si>
  <si>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</si>
  <si>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</si>
  <si>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</si>
  <si>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</si>
  <si>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</si>
  <si>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</si>
  <si>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</si>
  <si>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</si>
  <si>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</si>
  <si>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</si>
  <si>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</si>
  <si>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</si>
  <si>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</si>
  <si>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</si>
  <si>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</si>
  <si>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</si>
  <si>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</si>
  <si>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</si>
  <si>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</si>
  <si>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</si>
  <si>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</si>
  <si>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</si>
  <si>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</si>
  <si>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</si>
  <si>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</si>
  <si>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</si>
  <si>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</si>
  <si>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</si>
  <si>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</si>
  <si>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</si>
  <si>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</si>
  <si>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</si>
  <si>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</si>
  <si>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</si>
  <si>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</si>
  <si>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</si>
  <si>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</si>
  <si>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</si>
  <si>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</si>
  <si>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</si>
  <si>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</si>
  <si>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</si>
  <si>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</si>
  <si>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</si>
  <si>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</si>
  <si>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</si>
  <si>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</si>
  <si>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</si>
  <si>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</si>
  <si>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</si>
  <si>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</si>
  <si>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</si>
  <si>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</si>
  <si>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</si>
  <si>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</si>
  <si>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</si>
  <si>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</si>
  <si>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</si>
  <si>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</si>
  <si>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</si>
  <si>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</si>
  <si>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</si>
  <si>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</si>
  <si>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</si>
  <si>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</si>
  <si>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</si>
  <si>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</si>
  <si>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</si>
  <si>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</si>
  <si>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</si>
  <si>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</si>
  <si>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</si>
  <si>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</si>
  <si>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</si>
  <si>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</si>
  <si>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</si>
  <si>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</si>
  <si>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</si>
  <si>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</si>
  <si>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</si>
  <si>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</si>
  <si>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</si>
  <si>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</si>
  <si>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</si>
  <si>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</si>
  <si>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</si>
  <si>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</si>
  <si>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</si>
  <si>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</si>
  <si>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</si>
  <si>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</si>
  <si>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</si>
  <si>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</si>
  <si>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</si>
  <si>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</si>
  <si>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</si>
  <si>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</si>
  <si>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</si>
  <si>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</si>
  <si>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</si>
  <si>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</si>
  <si>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</si>
  <si>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</si>
  <si>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</si>
  <si>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</si>
  <si>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</si>
  <si>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</si>
  <si>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</si>
  <si>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</si>
  <si>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</si>
  <si>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</si>
  <si>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</si>
  <si>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</si>
  <si>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</si>
  <si>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</si>
  <si>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</si>
  <si>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</si>
  <si>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</si>
  <si>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</si>
  <si>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</si>
  <si>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</si>
  <si>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</si>
  <si>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</si>
  <si>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</si>
  <si>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</si>
  <si>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</si>
  <si>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</si>
  <si>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</si>
  <si>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</si>
  <si>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</si>
  <si>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</si>
  <si>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</si>
  <si>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</si>
  <si>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</si>
  <si>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</si>
  <si>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</si>
  <si>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</si>
  <si>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</si>
  <si>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</si>
  <si>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</si>
  <si>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</si>
  <si>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</si>
  <si>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</si>
  <si>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</si>
  <si>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</si>
  <si>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</si>
  <si>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</si>
  <si>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</si>
  <si>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</si>
  <si>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</si>
  <si>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</si>
  <si>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</si>
  <si>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</si>
  <si>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</si>
  <si>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</si>
  <si>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</si>
  <si>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</si>
  <si>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</si>
  <si>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</si>
  <si>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</si>
  <si>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</si>
  <si>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</si>
  <si>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</si>
  <si>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</si>
  <si>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</si>
  <si>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</si>
  <si>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</si>
  <si>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</si>
  <si>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</si>
  <si>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</si>
  <si>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</si>
  <si>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</si>
  <si>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</si>
  <si>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</si>
  <si>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</si>
  <si>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</si>
  <si>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</si>
  <si>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</si>
  <si>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</si>
  <si>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</si>
  <si>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</si>
  <si>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</si>
  <si>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</si>
  <si>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</si>
  <si>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</si>
  <si>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</si>
  <si>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</si>
  <si>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</si>
  <si>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</si>
  <si>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</si>
  <si>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</si>
  <si>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</si>
  <si>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</si>
  <si>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</si>
  <si>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</si>
  <si>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</si>
  <si>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</si>
  <si>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</si>
  <si>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</si>
  <si>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</si>
  <si>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</si>
  <si>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</si>
  <si>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</si>
  <si>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</si>
  <si>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</si>
  <si>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</si>
  <si>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</si>
  <si>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</si>
  <si>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</si>
  <si>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</si>
  <si>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</si>
  <si>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</si>
  <si>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</si>
  <si>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</si>
  <si>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</si>
  <si>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</si>
  <si>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</si>
  <si>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</si>
  <si>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</si>
  <si>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</si>
  <si>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</si>
  <si>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</si>
  <si>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</si>
  <si>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</si>
  <si>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</si>
  <si>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</si>
  <si>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</si>
  <si>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</si>
  <si>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</si>
  <si>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</si>
  <si>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</si>
  <si>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</si>
  <si>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</si>
  <si>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</si>
  <si>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</si>
  <si>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</si>
  <si>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</si>
  <si>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</si>
  <si>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</si>
  <si>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</si>
  <si>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</si>
  <si>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</si>
  <si>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</si>
  <si>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</si>
  <si>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</si>
  <si>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</si>
  <si>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</si>
  <si>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</si>
  <si>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</si>
  <si>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</si>
  <si>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</si>
  <si>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</si>
  <si>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</si>
  <si>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</si>
  <si>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</si>
  <si>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</si>
  <si>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</si>
  <si>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</si>
  <si>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</si>
  <si>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</si>
  <si>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</si>
  <si>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</si>
  <si>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</si>
  <si>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</si>
  <si>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</si>
  <si>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</si>
  <si>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</si>
  <si>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</si>
  <si>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</si>
  <si>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</si>
  <si>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</si>
  <si>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</si>
  <si>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</si>
  <si>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</si>
  <si>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</si>
  <si>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</si>
  <si>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</si>
  <si>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</si>
  <si>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</si>
  <si>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</si>
  <si>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</si>
  <si>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</si>
  <si>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</si>
  <si>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</si>
  <si>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</si>
  <si>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</si>
  <si>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</si>
  <si>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</si>
  <si>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</si>
  <si>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</si>
  <si>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</si>
  <si>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</si>
  <si>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</si>
  <si>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</si>
  <si>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</si>
  <si>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</si>
  <si>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</si>
  <si>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</si>
  <si>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</si>
  <si>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</si>
  <si>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</si>
  <si>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</si>
  <si>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</si>
  <si>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</si>
  <si>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</si>
  <si>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</si>
  <si>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</si>
  <si>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</si>
  <si>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</si>
  <si>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</si>
  <si>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</si>
  <si>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</si>
  <si>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</si>
  <si>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</si>
  <si>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</si>
  <si>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</si>
  <si>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</si>
  <si>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</si>
  <si>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</si>
  <si>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</si>
  <si>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</si>
  <si>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</si>
  <si>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</si>
  <si>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</si>
  <si>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</si>
  <si>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</si>
  <si>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</si>
  <si>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</si>
  <si>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</si>
  <si>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</si>
  <si>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</si>
  <si>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</si>
  <si>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</si>
  <si>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</si>
  <si>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</si>
  <si>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</si>
  <si>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</si>
  <si>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</si>
  <si>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</si>
  <si>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</si>
  <si>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</si>
  <si>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</si>
  <si>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</si>
  <si>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</si>
  <si>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</si>
  <si>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</si>
  <si>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</si>
  <si>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</si>
  <si>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</si>
  <si>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</si>
  <si>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</si>
  <si>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</si>
  <si>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</si>
  <si>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</si>
  <si>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</si>
  <si>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</si>
  <si>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</si>
  <si>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</si>
  <si>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</si>
  <si>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</si>
  <si>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</si>
  <si>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</si>
  <si>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</si>
  <si>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</si>
  <si>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</si>
  <si>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</si>
  <si>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</si>
  <si>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</si>
  <si>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</si>
  <si>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</si>
  <si>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</si>
  <si>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</si>
  <si>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</si>
  <si>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</si>
  <si>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</si>
  <si>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</si>
  <si>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</si>
  <si>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</si>
  <si>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</si>
  <si>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</si>
  <si>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</si>
  <si>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</si>
  <si>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</si>
  <si>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</si>
  <si>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</si>
  <si>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</si>
  <si>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</si>
  <si>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</si>
  <si>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</si>
  <si>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</si>
  <si>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</si>
  <si>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</si>
  <si>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</si>
  <si>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</si>
  <si>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</si>
  <si>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</si>
  <si>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</si>
  <si>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</si>
  <si>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</si>
  <si>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</si>
  <si>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</si>
  <si>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</si>
  <si>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</si>
  <si>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</si>
  <si>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</si>
  <si>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</si>
  <si>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</si>
  <si>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</si>
  <si>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</si>
  <si>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</si>
  <si>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</si>
  <si>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</si>
  <si>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</si>
  <si>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</si>
  <si>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</si>
  <si>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</si>
  <si>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</si>
  <si>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</si>
  <si>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</si>
  <si>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</si>
  <si>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</si>
  <si>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</si>
  <si>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</si>
  <si>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</si>
  <si>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</si>
  <si>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</si>
  <si>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</si>
  <si>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</si>
  <si>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</si>
  <si>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</si>
  <si>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</si>
  <si>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</si>
  <si>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</si>
  <si>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</si>
  <si>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</si>
  <si>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</si>
  <si>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</si>
  <si>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</si>
  <si>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</si>
  <si>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</si>
  <si>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</si>
  <si>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</si>
  <si>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</si>
  <si>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</si>
  <si>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</si>
  <si>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</si>
  <si>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</si>
  <si>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</si>
  <si>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</si>
  <si>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</si>
  <si>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</si>
  <si>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</si>
  <si>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</si>
  <si>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</si>
  <si>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</si>
  <si>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</si>
  <si>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</si>
  <si>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</si>
  <si>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</si>
  <si>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</si>
  <si>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</si>
  <si>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</si>
  <si>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</si>
  <si>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</si>
  <si>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</si>
  <si>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</si>
  <si>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</si>
  <si>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</si>
  <si>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</si>
  <si>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</si>
  <si>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</si>
  <si>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</si>
  <si>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</si>
  <si>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</si>
  <si>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</si>
  <si>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</si>
  <si>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</si>
  <si>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</si>
  <si>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</si>
  <si>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</si>
  <si>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</si>
  <si>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</si>
  <si>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</si>
  <si>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</si>
  <si>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</si>
  <si>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</si>
  <si>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</si>
  <si>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</si>
  <si>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</si>
  <si>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</si>
  <si>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</si>
  <si>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</si>
  <si>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</si>
  <si>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</si>
  <si>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</si>
  <si>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</si>
  <si>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</si>
  <si>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</si>
  <si>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</si>
  <si>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</si>
  <si>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</si>
  <si>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</si>
  <si>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</si>
  <si>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</si>
  <si>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</si>
  <si>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</si>
  <si>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</si>
  <si>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</si>
  <si>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</si>
  <si>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</si>
  <si>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</si>
  <si>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</si>
  <si>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</si>
  <si>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</si>
  <si>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</si>
  <si>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</si>
  <si>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</si>
  <si>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</si>
  <si>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</si>
  <si>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</si>
  <si>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</si>
  <si>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</si>
  <si>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</si>
  <si>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</si>
  <si>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</si>
  <si>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</si>
  <si>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</si>
  <si>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</si>
  <si>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</si>
  <si>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</si>
  <si>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</si>
  <si>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</si>
  <si>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</si>
  <si>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</si>
  <si>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</si>
  <si>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</si>
  <si>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</si>
  <si>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</si>
  <si>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</si>
  <si>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</si>
  <si>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</si>
  <si>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</si>
  <si>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</si>
  <si>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</si>
  <si>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</si>
  <si>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</si>
  <si>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</si>
  <si>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</si>
  <si>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</si>
  <si>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</si>
  <si>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</si>
  <si>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</si>
  <si>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</si>
  <si>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</si>
  <si>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</si>
  <si>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</si>
  <si>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</si>
  <si>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</si>
  <si>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</si>
  <si>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</si>
  <si>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</si>
  <si>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</si>
  <si>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</si>
  <si>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</si>
  <si>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</si>
  <si>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</si>
  <si>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</si>
  <si>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</si>
  <si>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</si>
  <si>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</si>
  <si>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</si>
  <si>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</si>
  <si>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</si>
  <si>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</si>
  <si>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</si>
  <si>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</si>
  <si>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</si>
  <si>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</si>
  <si>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</si>
  <si>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</si>
  <si>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</si>
  <si>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</si>
  <si>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</si>
  <si>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</si>
  <si>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</si>
  <si>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</si>
  <si>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</si>
  <si>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</si>
  <si>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</si>
  <si>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</si>
  <si>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</si>
  <si>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</si>
  <si>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</si>
  <si>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</si>
  <si>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</si>
  <si>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</si>
  <si>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</si>
  <si>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</si>
  <si>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</si>
  <si>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</si>
  <si>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</si>
  <si>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</si>
  <si>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</si>
  <si>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</si>
  <si>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</si>
  <si>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</si>
  <si>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</si>
  <si>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</si>
  <si>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</si>
  <si>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</si>
  <si>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</si>
  <si>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</si>
  <si>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</si>
  <si>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</si>
  <si>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</si>
  <si>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</si>
  <si>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</si>
  <si>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</si>
  <si>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</si>
  <si>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</si>
  <si>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</si>
  <si>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</si>
  <si>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</si>
  <si>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</si>
  <si>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</si>
  <si>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</si>
  <si>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</si>
  <si>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</si>
  <si>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</si>
  <si>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</si>
  <si>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</si>
  <si>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</si>
  <si>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</si>
  <si>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</si>
  <si>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</si>
  <si>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</si>
  <si>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</si>
  <si>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</si>
  <si>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</si>
  <si>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</si>
  <si>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</si>
  <si>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</si>
  <si>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</si>
  <si>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</si>
  <si>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</si>
  <si>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</si>
  <si>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</si>
  <si>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</si>
  <si>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</si>
  <si>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</si>
  <si>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</si>
  <si>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</si>
  <si>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</si>
  <si>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</si>
  <si>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</si>
  <si>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</si>
  <si>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</si>
  <si>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</si>
  <si>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</si>
  <si>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</si>
  <si>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</si>
  <si>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</si>
  <si>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</si>
  <si>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</si>
  <si>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</si>
  <si>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</si>
  <si>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</si>
  <si>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</si>
  <si>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</si>
  <si>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</si>
  <si>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</si>
  <si>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</si>
  <si>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</si>
  <si>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</si>
  <si>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</si>
  <si>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</si>
  <si>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</si>
  <si>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</si>
  <si>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</si>
  <si>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</si>
  <si>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</si>
  <si>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</si>
  <si>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</si>
  <si>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</si>
  <si>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</si>
  <si>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</si>
  <si>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</si>
  <si>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</si>
  <si>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</si>
  <si>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</si>
  <si>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</si>
  <si>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</si>
  <si>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</si>
  <si>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</si>
  <si>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</si>
  <si>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</si>
  <si>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</si>
  <si>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</si>
  <si>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</si>
  <si>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</si>
  <si>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</si>
  <si>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</si>
  <si>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</si>
  <si>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</si>
  <si>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</si>
  <si>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</si>
  <si>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</si>
  <si>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</si>
  <si>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</si>
  <si>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</si>
  <si>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</si>
  <si>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</si>
  <si>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</si>
  <si>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</si>
  <si>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</si>
  <si>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</si>
  <si>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</si>
  <si>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</si>
  <si>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</si>
  <si>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</si>
  <si>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</si>
  <si>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</si>
  <si>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</si>
  <si>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</si>
  <si>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</si>
  <si>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</si>
  <si>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</si>
  <si>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</si>
  <si>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</si>
  <si>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</si>
  <si>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</si>
  <si>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</si>
  <si>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</si>
  <si>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</si>
  <si>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</si>
  <si>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</si>
  <si>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</si>
  <si>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</si>
  <si>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</si>
  <si>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</si>
  <si>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</si>
  <si>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</si>
  <si>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</si>
  <si>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</si>
  <si>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</si>
  <si>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</si>
  <si>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</si>
  <si>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</si>
  <si>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</si>
  <si>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</si>
  <si>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</si>
  <si>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</si>
  <si>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</si>
  <si>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</si>
  <si>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</si>
  <si>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</si>
  <si>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</si>
  <si>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</si>
  <si>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</si>
  <si>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</si>
  <si>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</si>
  <si>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</si>
  <si>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</si>
  <si>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</si>
  <si>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</si>
  <si>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</si>
  <si>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</si>
  <si>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</si>
  <si>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</si>
  <si>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</si>
  <si>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</si>
  <si>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</si>
  <si>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</si>
  <si>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</si>
  <si>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</si>
  <si>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</si>
  <si>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</si>
  <si>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</si>
  <si>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</si>
  <si>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</si>
  <si>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</si>
  <si>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</si>
  <si>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</si>
  <si>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</si>
  <si>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</si>
  <si>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</si>
  <si>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</si>
  <si>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</si>
  <si>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</si>
  <si>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</si>
  <si>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</si>
  <si>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</si>
  <si>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</si>
  <si>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</si>
  <si>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</si>
  <si>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</si>
  <si>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</si>
  <si>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</si>
  <si>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</si>
  <si>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</si>
  <si>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</si>
  <si>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</si>
  <si>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</si>
  <si>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</si>
  <si>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</si>
  <si>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</si>
  <si>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</si>
  <si>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</si>
  <si>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</si>
  <si>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</si>
  <si>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</si>
  <si>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</si>
  <si>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</si>
  <si>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</si>
  <si>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</si>
  <si>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</si>
  <si>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</si>
  <si>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</si>
  <si>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</si>
  <si>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</si>
  <si>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</si>
  <si>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</si>
  <si>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</si>
  <si>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</si>
  <si>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</si>
  <si>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</si>
  <si>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</si>
  <si>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</si>
  <si>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</si>
  <si>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</si>
  <si>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</si>
  <si>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</si>
  <si>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</si>
  <si>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</si>
  <si>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</si>
  <si>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</si>
  <si>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</si>
  <si>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</si>
  <si>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</si>
  <si>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</si>
  <si>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</si>
  <si>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</si>
  <si>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</si>
  <si>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</si>
  <si>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</si>
  <si>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</si>
  <si>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</si>
  <si>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</si>
  <si>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</si>
  <si>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</si>
  <si>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</si>
  <si>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</si>
  <si>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</si>
  <si>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</si>
  <si>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</si>
  <si>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</si>
  <si>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</si>
  <si>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</si>
  <si>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</si>
  <si>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</si>
  <si>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</si>
  <si>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</si>
  <si>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</si>
  <si>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</si>
  <si>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</si>
  <si>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</si>
  <si>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</si>
  <si>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</si>
  <si>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</si>
  <si>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</si>
  <si>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</si>
  <si>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</si>
  <si>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</si>
  <si>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</si>
  <si>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</si>
  <si>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</si>
  <si>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</si>
  <si>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</si>
  <si>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</si>
  <si>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</si>
  <si>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</si>
  <si>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</si>
  <si>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</si>
  <si>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</si>
  <si>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</si>
  <si>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</si>
  <si>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</si>
  <si>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</si>
  <si>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</si>
  <si>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</si>
  <si>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</si>
  <si>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</si>
  <si>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</si>
  <si>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</si>
  <si>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</si>
  <si>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</si>
  <si>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</si>
  <si>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</si>
  <si>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</si>
  <si>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</si>
  <si>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</si>
  <si>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</si>
  <si>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</si>
  <si>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</si>
  <si>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</si>
  <si>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</si>
  <si>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</si>
  <si>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</si>
  <si>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</si>
  <si>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</si>
  <si>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</si>
  <si>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</si>
  <si>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</si>
  <si>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</si>
  <si>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</si>
  <si>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</si>
  <si>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</si>
  <si>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</si>
  <si>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</si>
  <si>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</si>
  <si>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</si>
  <si>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</si>
  <si>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</si>
  <si>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</si>
  <si>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</si>
  <si>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</si>
  <si>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</si>
  <si>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</si>
  <si>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</si>
  <si>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</si>
  <si>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</si>
  <si>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</si>
  <si>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</si>
  <si>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</si>
  <si>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</si>
  <si>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</si>
  <si>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</si>
  <si>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</si>
  <si>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</si>
  <si>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</si>
  <si>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</si>
  <si>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</si>
  <si>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</si>
  <si>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</si>
  <si>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</si>
  <si>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</si>
  <si>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</si>
  <si>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</si>
  <si>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</si>
  <si>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</si>
  <si>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</si>
  <si>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</si>
  <si>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</si>
  <si>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</si>
  <si>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</si>
  <si>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</si>
  <si>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</si>
  <si>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</si>
  <si>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</si>
  <si>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</si>
  <si>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</si>
  <si>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</si>
  <si>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</si>
  <si>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</si>
  <si>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</si>
  <si>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</si>
  <si>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</si>
  <si>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</si>
  <si>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</si>
  <si>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</si>
  <si>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</si>
  <si>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</si>
  <si>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</si>
  <si>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</si>
  <si>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</si>
  <si>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</si>
  <si>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</si>
  <si>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</si>
  <si>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</si>
  <si>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</si>
  <si>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</si>
  <si>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</si>
  <si>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</si>
  <si>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</si>
  <si>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</si>
  <si>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</si>
  <si>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</si>
  <si>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</si>
  <si>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</si>
  <si>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</si>
  <si>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</si>
  <si>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</si>
  <si>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</si>
  <si>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</si>
  <si>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</si>
  <si>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</si>
  <si>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</si>
  <si>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</si>
  <si>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</si>
  <si>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</si>
  <si>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</si>
  <si>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</si>
  <si>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</si>
  <si>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</si>
  <si>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</si>
  <si>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</si>
  <si>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</si>
  <si>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</si>
  <si>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</si>
  <si>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</si>
  <si>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</si>
  <si>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</si>
  <si>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</si>
  <si>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</si>
  <si>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</si>
  <si>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</si>
  <si>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</si>
  <si>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</si>
  <si>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</si>
  <si>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</si>
  <si>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</si>
  <si>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</si>
  <si>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</si>
  <si>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</si>
  <si>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</si>
  <si>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</si>
  <si>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</si>
  <si>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</si>
  <si>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</si>
  <si>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</si>
  <si>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</si>
  <si>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</si>
  <si>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</si>
  <si>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</si>
  <si>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</si>
  <si>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</si>
  <si>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</si>
  <si>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</si>
  <si>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</si>
  <si>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</si>
  <si>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</si>
  <si>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</si>
  <si>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</si>
  <si>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</si>
  <si>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</si>
  <si>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</si>
  <si>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</si>
  <si>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</si>
  <si>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</si>
  <si>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</si>
  <si>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</si>
  <si>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</si>
  <si>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</si>
  <si>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</si>
  <si>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</si>
  <si>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</si>
  <si>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</si>
  <si>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</si>
  <si>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</si>
  <si>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</si>
  <si>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</si>
  <si>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</si>
  <si>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</si>
  <si>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</si>
  <si>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</si>
  <si>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</si>
  <si>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</si>
  <si>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</si>
  <si>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</si>
  <si>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</si>
  <si>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</si>
  <si>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</si>
  <si>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</si>
  <si>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</si>
  <si>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</si>
  <si>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</si>
  <si>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</si>
  <si>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</si>
  <si>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</si>
  <si>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</si>
  <si>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</si>
  <si>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</si>
  <si>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</si>
  <si>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</si>
  <si>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</si>
  <si>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</si>
  <si>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</si>
  <si>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</si>
  <si>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</si>
  <si>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</si>
  <si>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</si>
  <si>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</si>
  <si>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</si>
  <si>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</si>
  <si>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</si>
  <si>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</si>
  <si>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</si>
  <si>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</si>
  <si>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</si>
  <si>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</si>
  <si>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</si>
  <si>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</si>
  <si>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</si>
  <si>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</si>
  <si>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</si>
  <si>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</si>
  <si>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</si>
  <si>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</si>
  <si>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</si>
  <si>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</si>
  <si>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</si>
  <si>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</si>
  <si>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</si>
  <si>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</si>
  <si>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</si>
  <si>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</si>
  <si>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</si>
  <si>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</si>
  <si>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</si>
  <si>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</si>
  <si>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</si>
  <si>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</si>
  <si>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</si>
  <si>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</si>
  <si>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</si>
  <si>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</si>
  <si>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</si>
  <si>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</si>
  <si>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</si>
  <si>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</si>
  <si>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</si>
  <si>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</si>
  <si>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</si>
  <si>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</si>
  <si>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</si>
  <si>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</si>
  <si>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</si>
  <si>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</si>
  <si>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</si>
  <si>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</si>
  <si>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</si>
  <si>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</si>
  <si>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</si>
  <si>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</si>
  <si>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</si>
  <si>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</si>
  <si>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</si>
  <si>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</si>
  <si>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</si>
  <si>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</si>
  <si>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</si>
  <si>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</si>
  <si>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</si>
  <si>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</si>
  <si>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</si>
  <si>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</si>
  <si>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</si>
  <si>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</si>
  <si>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</si>
  <si>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</si>
  <si>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</si>
  <si>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</si>
  <si>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</si>
  <si>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</si>
  <si>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</si>
  <si>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</si>
  <si>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</si>
  <si>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</si>
  <si>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</si>
  <si>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</si>
  <si>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</si>
  <si>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</si>
  <si>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</si>
  <si>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</si>
  <si>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</si>
  <si>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</si>
  <si>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</si>
  <si>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</si>
  <si>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</si>
  <si>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</si>
  <si>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</si>
  <si>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</si>
  <si>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</si>
  <si>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</si>
  <si>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</si>
  <si>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</si>
  <si>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</si>
  <si>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</si>
  <si>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</si>
  <si>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</si>
  <si>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</si>
  <si>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</si>
  <si>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</si>
  <si>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</si>
  <si>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</si>
  <si>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</si>
  <si>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</si>
  <si>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</si>
  <si>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</si>
  <si>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</si>
  <si>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</si>
  <si>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</si>
  <si>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</si>
  <si>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</si>
  <si>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</si>
  <si>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</si>
  <si>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</si>
  <si>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</si>
  <si>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</si>
  <si>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</si>
  <si>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</si>
  <si>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</si>
  <si>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</si>
  <si>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</si>
  <si>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</si>
  <si>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</si>
  <si>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</si>
  <si>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</si>
  <si>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</si>
  <si>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</si>
  <si>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</si>
  <si>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</si>
  <si>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</si>
  <si>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</si>
  <si>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</si>
  <si>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</si>
  <si>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</si>
  <si>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</si>
  <si>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</si>
  <si>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</si>
  <si>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</si>
  <si>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</si>
  <si>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</si>
  <si>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</si>
  <si>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</si>
  <si>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</si>
  <si>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</si>
  <si>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</si>
  <si>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</si>
  <si>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</si>
  <si>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</si>
  <si>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</si>
  <si>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</si>
  <si>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</si>
  <si>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</si>
  <si>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</si>
  <si>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</si>
  <si>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</si>
  <si>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</si>
  <si>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</si>
  <si>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</si>
  <si>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</si>
  <si>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</si>
  <si>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</si>
  <si>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</si>
  <si>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</si>
  <si>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</si>
  <si>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</si>
  <si>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</si>
  <si>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</si>
  <si>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</si>
  <si>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</si>
  <si>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</si>
  <si>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</si>
  <si>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</si>
  <si>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</si>
  <si>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</si>
  <si>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</si>
  <si>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</si>
  <si>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</si>
  <si>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</si>
  <si>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</si>
  <si>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</si>
  <si>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</si>
  <si>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</si>
  <si>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</si>
  <si>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</si>
  <si>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</si>
  <si>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</si>
  <si>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</si>
  <si>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</si>
  <si>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</si>
  <si>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</si>
  <si>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</si>
  <si>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</si>
  <si>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</si>
  <si>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</si>
  <si>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</si>
  <si>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</si>
  <si>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</si>
  <si>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</si>
  <si>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</si>
  <si>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</si>
  <si>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</si>
  <si>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</si>
  <si>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</si>
  <si>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</si>
  <si>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</si>
  <si>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</si>
  <si>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</si>
  <si>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</si>
  <si>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</si>
  <si>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</si>
  <si>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</si>
  <si>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</si>
  <si>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</si>
  <si>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</si>
  <si>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</si>
  <si>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</si>
  <si>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</si>
  <si>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</si>
  <si>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</si>
  <si>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</si>
  <si>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</si>
  <si>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</si>
  <si>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</si>
  <si>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</si>
  <si>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</si>
  <si>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</si>
  <si>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</si>
  <si>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</si>
  <si>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</si>
  <si>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</si>
  <si>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</si>
  <si>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</si>
  <si>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</si>
  <si>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</si>
  <si>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</si>
  <si>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</si>
  <si>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</si>
  <si>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</si>
  <si>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</si>
  <si>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</si>
  <si>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</si>
  <si>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</si>
  <si>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</si>
  <si>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</si>
  <si>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</si>
  <si>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</si>
  <si>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</si>
  <si>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</si>
  <si>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</si>
  <si>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</si>
  <si>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</si>
  <si>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</si>
  <si>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</si>
  <si>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</si>
  <si>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</si>
  <si>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</si>
  <si>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</si>
  <si>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</si>
  <si>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</si>
  <si>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</si>
  <si>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</si>
  <si>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</si>
  <si>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</si>
  <si>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</si>
  <si>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DIRECCIÓN DE PLANEACIÓN DE LA MOVILIDAD</t>
  </si>
  <si>
    <t>SUBSECRETARÍA DE GESTIÓN JURIDICA</t>
  </si>
  <si>
    <t xml:space="preserve">SUBSECRETARÍA DE GESTIÓN CORPORATIVA </t>
  </si>
  <si>
    <t>Total general</t>
  </si>
  <si>
    <t>Cuenta de CODIGO ACCION</t>
  </si>
  <si>
    <t>María Janneth Romero M</t>
  </si>
  <si>
    <t>Cuenta de No. HALLAZGO</t>
  </si>
  <si>
    <t>Etiquetas de columna</t>
  </si>
  <si>
    <t>Etiquetas de fila</t>
  </si>
  <si>
    <t>2019-09-27</t>
  </si>
  <si>
    <t>MANUAL ACTUALIZADO, PUBLICADO Y SOCIALIZADO</t>
  </si>
  <si>
    <t>2019-10-11</t>
  </si>
  <si>
    <t>HALLAZGO ADMINISTRATIVO CON PRESUNTA INCIDENCIA DISCIPLINARIA POR DEFICIENCIAS EN LA EJECUCIÓN DEL OTROSÍ NO. 4 AL CONTRATO DE CONCESIÓN 2007-071, QUE AFECTARON EL DESARROLLO OPORTUNO DE LAS OBRAS</t>
  </si>
  <si>
    <t>DEFICIENCIA EN LA SUPERVISIÓN Y SEGUIMIENTO DE LOS CONTRATOS</t>
  </si>
  <si>
    <t>REALIZAR SEGUIMIENTO MENSUAL A LA SUPERVISION DE LOS CONTRATOS, POR PARTE DEL ORDENADOR DEL GASTO</t>
  </si>
  <si>
    <t>ACTA DE REUNIONES DE SEGUIMIENTO MENSUAL</t>
  </si>
  <si>
    <t>(NO. DE REUNIONES REALIZADAS / NO. DE REUNIONES PROGRAMADAS)*100</t>
  </si>
  <si>
    <t>2020-09-29</t>
  </si>
  <si>
    <t>4.1.3.4.1</t>
  </si>
  <si>
    <t>2020-03-30</t>
  </si>
  <si>
    <t>Omar Alfredo Sánchez</t>
  </si>
  <si>
    <t>2019-12-20</t>
  </si>
  <si>
    <t>HALLAZGO ADMINISTRATIVO CON PRESUNTA INCIDENCIA DISCIPLINARIA Y FISCAL EN CUANTÍA DE $1.251.027.582, POR PRESCRIPCIÓN DE 68 COMPARENDOS DE EMBRIAGUEZ SIN GESTIÓN DE COBRO POR PARTE DE LA SDM</t>
  </si>
  <si>
    <t>EL CONTROL QUE SE REALIZA A LA INFORMACIÓN REPORTADA ES  GENERAL, Y NO SE ENVIÓ DE MANERA PERIÓDICA A LA SUBDIRECCIÓN DE CONTRAVENCIONES, EN ESPECIAL A LO REFERENTE A LAS INFRACCIONES DE EMBRIAGUEZ</t>
  </si>
  <si>
    <t>REALIZAR SEGUIMIENTOS TRIMESTRALES A LA CARTERA REPORTADA, CON EL FIN DE REMITIR LA INFORMACION QUE PRESENTE INCONSISTENCIAS AL ÁREA DE CONTRAVENCIONES</t>
  </si>
  <si>
    <t>SEGUIMIENTOS TRIMESTRALES A LA CARTERA</t>
  </si>
  <si>
    <t>(NO. DE SEGUIMIENTOS REALIZADOS/4 SEGUIMIENTOS PROGRAMADOS) * 100%</t>
  </si>
  <si>
    <t>DIRECCION DE GESTION DE COBRO</t>
  </si>
  <si>
    <t>2020-01-07</t>
  </si>
  <si>
    <t>2020-12-19</t>
  </si>
  <si>
    <t>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t>
  </si>
  <si>
    <t>DEFICIENCIAS EN EL CONTROL Y SEGUIMIENTO A LOS PROCESOS CONTRAVENCIONALES DE LOS COMPARENDOS DE EMBRIAGUEZ QUE REGISTRAN PASO DE SEGUNDA INSTANCIA</t>
  </si>
  <si>
    <t>REALIZAR EN EL SISTEMA CONTRAVENCIONAL SICON, EL AJUSTE DE  LA INFORMACIÓN DE LOS COMPARENDOS DE EMBRIAGUEZ  RELACIONADOS EN EL HALLAZGO, QUE NO HAN FINALIZADO EL PROCESO DE SEGUNDA INSTANCIA</t>
  </si>
  <si>
    <t>COMPARENDOS CON PASO DE SEGUNDA INSTANCIA CORREGIDOS</t>
  </si>
  <si>
    <t>(COMPARENDOS CON PASO DE SEGUNDA INSTANCIA CORREGIDOS / COMPARENDOS CON PASO DE SEGUNDA INSTANCIA POR CORREGIR) *100</t>
  </si>
  <si>
    <t>DIATT</t>
  </si>
  <si>
    <t>2020-01-15</t>
  </si>
  <si>
    <t>REALIZAR UN REQUERIMIENTO TRIMESTRAL AL SISTEMA CONTRAVENCIONAL SICON, A FIN DE REALIZAR UN SEGUIMIENTO DE LOS COMPARENDOS DE EMBRIAGUEZ QUE NO HAN FINALIZADO SU PROCESO EN SEGUNDA INSTANCIA</t>
  </si>
  <si>
    <t>SEGUIMIENTO TRIMESTRAL</t>
  </si>
  <si>
    <t>(SEGUIMIENTOS REALIZADOS / SEGUIMIENTOS PROGRAMADOS)*100</t>
  </si>
  <si>
    <t>FALTA SEGUIMIENTO AL SICON DE LOS PROCESOS REALIZADOS VALIDANDO LOS PASOS DE “EN FIRME” Y “CIERRE”.</t>
  </si>
  <si>
    <t>REALIZAR SEGUIMIENTO A LOS PASOS DE "EN FIRME" Y DE "CIERRE" QUE SE REALIZAN DURANTE EL PERIODO.</t>
  </si>
  <si>
    <t>(SEGUIMIENTO REALIZADOS / SEGUIMIENTOS PROGRAMADOS) * 100%</t>
  </si>
  <si>
    <t>SUBDIRECCIÓN DE CONTRAVENCIONES</t>
  </si>
  <si>
    <t>FALTA DE CAPACITACIÓN DEL MANEJO DE SICON DE LOS SERVIDORES DE LA SUBDIRECCIÓN DE CONTRAVENCIONES.</t>
  </si>
  <si>
    <t>REALIZAR SOCIALIZACIÓN A LOS SERVIDORES QUE HAGAN USO DEL SISTEMA CONTRAVENCIONAL SICON</t>
  </si>
  <si>
    <t>2 SOCIALIZACIONES DE SICON</t>
  </si>
  <si>
    <t>SOCIALIZACIONES REALIZADAS / SOCIALIZACIONES PROGRAMADOS DURANTE EL AÑO 2020</t>
  </si>
  <si>
    <t>HALLAZGO ADMINISTRATIVO CON PRESUNTAS INCIDENCIAS DISCIPLINARIA Y FISCAL POR VALOR DE $30.867.300, PORQUE A 10 COMPARENDOS SE LES ASIGNO UN VALOR INICIAL INFERIOR A LO ESTABLECIDO EN LA LEY 1696 DE 2013 Y ACTUALMENTE SE ENCUENTRAN PRESCRITOS</t>
  </si>
  <si>
    <t>3.1.4</t>
  </si>
  <si>
    <t>HALLAZGO ADMINISTRATIVO CON PRESUNTA INCIDENCIA DISCIPLINARIA PORQUE LA SECRETARÍA DISTRITAL DE MOVILIDAD NO CUMPLIÓ CON LO LEGALMENTE ORDENADO AL NO SUSPENDER 12.728 LICENCIAS DE INFRACTORES DE TRÁNSITO POR CONDUCIR VEHÍCULOS AUTOMOTORES EN ESTADO DE EMBRIAGUEZ</t>
  </si>
  <si>
    <t>LA AUTORIDAD DE TRÁNSITO NO SUBIÓ LA SUSPENSIÓN O CANCELACIÓN DE LA LICENCIA DE CONDUCCIÓN AL RUNT.</t>
  </si>
  <si>
    <t>SUBIR AL RUNT LAS SANCIONES QUE SE ENCUENTRAN VIGENTES.</t>
  </si>
  <si>
    <t>REGISTRO EN EL RUNT</t>
  </si>
  <si>
    <t>(REGISTRO DE LAS SANCIONES VIGENTES EN EL RUNT / TOTAL DE LAS SANCIONES  VIGENTES POR REGISTRAR EN EL RUNT) *100%</t>
  </si>
  <si>
    <t>NO SE REALIZÓ UN CONTROL PARA VALIDAR QUE SE ESTABAN REGISTRANDO LAS SANCIONES AL RUNT</t>
  </si>
  <si>
    <t>ESTABLECER PUNTO DE CONTROL DE RECIBIR EN EL ARCHIVO DE GESTIÓN LOS EXPEDIENTES DE EMBRIAGUEZ CON EL PANTALLAZO DEL REGISTRO DE LA SANCIÓN EN EL RUNT.</t>
  </si>
  <si>
    <t>PUNTO DE CONTROL PARA EL REGISTRO DE LAS SANCIONES SUBIDAS AL RUNT</t>
  </si>
  <si>
    <t>PUNTO DE CONTROL IMPLEMENTADO</t>
  </si>
  <si>
    <t>2020-06-30</t>
  </si>
  <si>
    <t>3.1.5</t>
  </si>
  <si>
    <t>HALLAZGO ADMINISTRATIVO CON PRESUNTA INCIDENCIA DISCIPLINARIA PORQUE LA SDM, GENERÓ MANDAMIENTO DE PAGO A 377 COMPARENDOS PESE A QUE YA SE ENCONTRABAN PRESCRITOS DE ACUERDO CON LOS TÉRMINOS DE LEY Y LOS ESTABLECIDOS POR LA ENTIDAD EN SUS PROCEDIMIENTOS</t>
  </si>
  <si>
    <t>EL CONTROL QUE SE REALIZA PARA LA EMISIÓN MASIVA DE MANDAMIENTOS DE PAGO ES GENERAL, NO SE CONTEMPLARON VARIAS VARIABLES PARA MITIGAR ERRORES</t>
  </si>
  <si>
    <t>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t>
  </si>
  <si>
    <t>REQUERIMIENTO TRIMESTRAL DE SOLICITUD DE EXPEDICION DE MANDAMIENTOS DE PAGO</t>
  </si>
  <si>
    <t>NO. DE REQUERIMIENTOS REALIZADOS/3 REQUERMIMIENTOS (TRIMESTRAL)</t>
  </si>
  <si>
    <t>3.1.6</t>
  </si>
  <si>
    <t>HALLAZGO ADMINISTRATIVO CON PRESUNTA INCIDENCIA DISCIPLINARIA POR DEFICIENCIAS EN LA INFORMACIÓN SUMINISTRADA AL PROCESO AUDITOR</t>
  </si>
  <si>
    <t>DEFICIENCIAS EN LA GENERACIÓN Y SEGUIMIENTO DE LA INFORMACIÓN DE LOS COMPARENDOS DE EMBRIAGUEZ, EN EL  SISTEMA CONTRAVENCIONAL SICON</t>
  </si>
  <si>
    <t>GESTIONAR CON EL OPERADOR DEL  SISTEMA CONTRAVENCIONAL SICON Y SU INTERVENTORÍA, A FIN DE REALIZAR UN PROCESO DE MEJORA DE LA BASE DE DATOS DEL SICON, A TRAVÉS DE UNA SEGMENTACIÓN DE LA MISMA</t>
  </si>
  <si>
    <t>EJECUCIÓN DEL CRONOGRAMA DEL PROCESO DE SEGMENTACIÓN DE LA BASE DE DATOS</t>
  </si>
  <si>
    <t>(ACTIVIDADES EJECUTADAS DEL CRONOGRAMA  / ACTIVIDADES PLANEADAS EN EL CRONOGRAMA) *100</t>
  </si>
  <si>
    <t>DIATT OTIC</t>
  </si>
  <si>
    <t>HALLAZGO ADMINISTRATIVO CON PRESUNTA INCIDENCIA DISCIPLINARIA POR DEFICIENCIAS EN LA ETAPA DE PLANEACIÓN DEL CONTRATO DE INTERVENTORÍA NO. 2015-1239, E INCONSISTENCIAS EN EL CONTROL Y SEGUIMIENTO DE LAS OBRAS DEL OTROSÍ NO 4 AL CONTRATO DE CONCESIÓN 2007-071</t>
  </si>
  <si>
    <t>PRESUNTAS DEFICIENCIAS EN EL CONOCIMIENTO DE LA PLANEACIÓN DE CONTRATOS DE INTERVENTORÍA A CONTRATOS DE CONCESIÓN DE SERVICIOS, QUE INCORPORAN COMPONENTES DE OBRA</t>
  </si>
  <si>
    <t>SOCIALIZAR A LOS EQUIPOS DE APOYO A LA SUPERVISIÓN DE LAS INTERVENTORÍAS DE LAS CONCESIONES DE SIM  Y PATIOS, LOS PRINCIPOS DE LA CONTRATACIÓN ESTATAL, CONTENIDOS EN EL MANUAL DE CONTRATACIÓN DE LA SECRETARÍA Y LAS NORMAS DEL ESTATUTO GENERAL DE CONTRATACIÓN ADMINISTRATIVA</t>
  </si>
  <si>
    <t>SOCILIZACIÓN REALIZADA</t>
  </si>
  <si>
    <t>N° SOCIALIZACIONES REALIZADAS / SOCIALIZACIONES PROGRAMADAS</t>
  </si>
  <si>
    <t>PRESUNTAS INCONSISTENCIAS EN EL CONTROL Y SEGUIMIENTO AL COMPONENTE DE OBRA EN EL CONTRATO DE CONCESIÓN</t>
  </si>
  <si>
    <t>REALIZAR SEGUIMIENTO AL COMPONENTE DE OBRA, A TRAVÉS DEL TABLERO DE CONTROL</t>
  </si>
  <si>
    <t>SEGUIMIENTO MENSUAL</t>
  </si>
  <si>
    <t>( NO. DE SEGUIMIENTOS REALIZADOS / NO. DE SEGUIMIENTOS PROGRAMADOS) * 100</t>
  </si>
  <si>
    <t>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t>
  </si>
  <si>
    <t>INDEBIDA INTERPRETACIÓN DE LA FORMA DE PARTICIPACIÓN DE LOS PROFESIONALES ESPECIALIZADOS CONTRATADOS PARA EL SEGUIMIENTO DE LA OBRA, TOMADO DESDE EL PORCENTAJE DE DEDICACIÓN Y NO DESDE LA ENTREGA DEL PRODUCTO CONTRATADO.</t>
  </si>
  <si>
    <t>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t>
  </si>
  <si>
    <t>DEFINICIÓN CONTRACTUAL</t>
  </si>
  <si>
    <t>CONTRATO</t>
  </si>
  <si>
    <t>SUBSECRETARÍA DE SERVICIOS A LA CIUDADANÍA - OFICINA DE TECNOLOGÍAS DE LA INFORMACIÓN Y LAS COMUNICACIONES</t>
  </si>
  <si>
    <t>ADMINISTRATIVA</t>
  </si>
  <si>
    <t>DISCIPLINARIA</t>
  </si>
  <si>
    <t>FISCAL</t>
  </si>
  <si>
    <t>X</t>
  </si>
  <si>
    <t>Subsecretaría u Oficina</t>
  </si>
  <si>
    <t>INCIDENCIA ADMINISTRATIVA</t>
  </si>
  <si>
    <t>INCIDENCIA DISCIPLINARIA</t>
  </si>
  <si>
    <t>INCIDENCIA FISCAL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</si>
  <si>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</si>
  <si>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</si>
  <si>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</si>
  <si>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</si>
  <si>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</si>
  <si>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</si>
  <si>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</si>
  <si>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</si>
  <si>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</si>
  <si>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</si>
  <si>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</si>
  <si>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</si>
  <si>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</si>
  <si>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</si>
  <si>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</si>
  <si>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</si>
  <si>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</si>
  <si>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</si>
  <si>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</si>
  <si>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(Todas)</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</si>
  <si>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</si>
  <si>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</si>
  <si>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</si>
  <si>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</si>
  <si>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</si>
  <si>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</si>
  <si>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</si>
  <si>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</si>
  <si>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</si>
  <si>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</si>
  <si>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</si>
  <si>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</si>
  <si>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</si>
  <si>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</si>
  <si>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</si>
  <si>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</si>
  <si>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</si>
  <si>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</si>
  <si>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</si>
  <si>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</si>
  <si>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</si>
  <si>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</si>
  <si>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</si>
  <si>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</si>
  <si>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</si>
  <si>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</si>
  <si>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</si>
  <si>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</si>
  <si>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</si>
  <si>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</si>
  <si>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</si>
  <si>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</si>
  <si>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</si>
  <si>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</si>
  <si>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</si>
  <si>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</si>
  <si>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</si>
  <si>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</si>
  <si>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</si>
  <si>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</si>
  <si>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</si>
  <si>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</si>
  <si>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</si>
  <si>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</si>
  <si>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</si>
  <si>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</si>
  <si>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</si>
  <si>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</si>
  <si>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</si>
  <si>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</si>
  <si>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 xml:space="preserve">7/04/2020: La SSC allega la justificación de cumplimiento de la acción y sus archivos de evidencias ( 1. Correo de Bogotá es TIC - Invitación Socialización Temas de Contratación;
2. Correo de Bogotá es TIC - Fwd_ CAPACITACIÓN CONTRATACIÓN; 3. Asistencia;
4. Presentación planeación y supervisión;). Se evidencia cumplimiento de la acción.
</t>
  </si>
  <si>
    <t>CONTROL DE GESTIÓN (40%)</t>
  </si>
  <si>
    <t>Control Interno Contable</t>
  </si>
  <si>
    <t>RESULTADO PAD 2020</t>
  </si>
  <si>
    <t>CONTROL FINANCIERO (30%)</t>
  </si>
  <si>
    <t>Concepto Informe Definitivo</t>
  </si>
  <si>
    <t>FENECE</t>
  </si>
  <si>
    <t>06/07/2020: La Subdirección de contravenciones allega justificación y muestra de 18 expedientes evidenciando la suspención de  la licencia de conducción en el RUNT.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</si>
  <si>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evidencias de los seguimientos mensuales de enero a junio de 2020.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</si>
  <si>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 de la Modificación Nº6 firmada y CRP. Se encuentra concordancia con la acción y se solicita el cierre de la acción.
05/06/2020: Se encuentra en proceso de gestión, no hay evidencias ni documentos de avance a la fecha
Se encuentra en proceso de gestión, no hay evidencias ni documentos de avance a la fecha</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</si>
  <si>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</si>
  <si>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</si>
  <si>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</si>
  <si>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</si>
  <si>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</si>
  <si>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</si>
  <si>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POR LA FORMULACIÓN DE ACCIONES INEFECTIVAS EN EL PLAN DE MEJORAMIENTO INSTITUCIONAL FORMULADO POR LA SDM, CORRESPONDIENTES AL FACTOR DE GESTIÓN PRESUPUESTAL.</t>
  </si>
  <si>
    <t>HALLAZGO ADMINISTRATIVO POR LA FORMULACIÓN DE ACCIONES INEFECTIVAS EN EL PLAN DE MEJORAMIENTO INSTITUCIONAL FORMULADO POR LA SDM, CORRESPONDIENTES AL FACTOR DE CONTROL FISCAL INTERNO.</t>
  </si>
  <si>
    <t>HALLAZGO ADMINISTRATIVO POR LA FORMULACIÓN DE ACCIONES INEFECTIVAS EN EL PLAN DE MEJORAMIENTO INSTITUCIONAL FORMULADO POR LA SDM, CORRESPONDIENTES AL FACTOR DE 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</si>
  <si>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</si>
  <si>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3.1.3.14.1</t>
  </si>
  <si>
    <t>HALLAZGO ADMINISTRATIVO CON PRESUNTA INCIDENCIA DISCIPLINARIA POR INCOHERENCIA ENTRE LAS ÓRDENES DE PAGO EMITIDAS POR EL CONTRATO 2018-370 Y LOS DOCUMENTOS ADJUNTOS ARCHIVADOS COMO RESPALDO A ESOS PAGOS REALIZADOS.</t>
  </si>
  <si>
    <t>3.1.3.19.1</t>
  </si>
  <si>
    <t>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</si>
  <si>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</si>
  <si>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</si>
  <si>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</si>
  <si>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</si>
  <si>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</si>
  <si>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</si>
  <si>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</si>
  <si>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</si>
  <si>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</si>
  <si>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</si>
  <si>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</si>
  <si>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t>
  </si>
  <si>
    <t>3.2.1.2.1</t>
  </si>
  <si>
    <t>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t>
  </si>
  <si>
    <t>3.2.1.3.1</t>
  </si>
  <si>
    <t>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t>
  </si>
  <si>
    <t>3.3.1.1.1</t>
  </si>
  <si>
    <t>Estados Financieros</t>
  </si>
  <si>
    <t>HALLAZGO ADMINISTRATIVO CON PRESUNTA INCIDENCIA DISCIPLINARIA POR DIFERENCIAS EN LA INFORMACIÓN DE PRESCRIPCIONES CARTERA DE COMPARENDOS</t>
  </si>
  <si>
    <t>3.3.1.2.1</t>
  </si>
  <si>
    <t>HALLAZGO ADMINISTRATIVO CON PRESUNTA INCIDENCIA DISCIPLINARIA POR REGISTRO CONTABLE DE HECHOS ECONÓMICOS FUERA DEL PERIODO CONTABLE 2019.</t>
  </si>
  <si>
    <t>3.3.1.6.1</t>
  </si>
  <si>
    <t>HALLAZGO ADMINISTRATIVO CON PRESUNTA INCIDENCIA DISCIPLINARIA POR INCUMPLIMIENTO DE LO ESTABLECIDO EN EL ARTÍCULO 355 DE LA LEY 1819 DE 2016, RELACIONADO CON EL PROCESO DE SANEAMIENTO CONTABLE Y POR FALENCIAS EN EL PLAN DE SOSTENIBILIDAD CONTABLE.</t>
  </si>
  <si>
    <t>3.3.1.7.1</t>
  </si>
  <si>
    <t>HALLAZGO ADMINISTRATIVO POR FALTA DE CONCILIACIONES DE OPERACIONES RECÍPROCAS ENTRE LA SDM Y LAS DEMÁS ENTIDADES DEL ORDEN NACIONAL Y DISTRITAL</t>
  </si>
  <si>
    <t>3.3.2.1</t>
  </si>
  <si>
    <t>HALLAZGO ADMINISTRATIVO POR FALTA DE INTERFACES CON EL APLICATIVO CONTABLE.</t>
  </si>
  <si>
    <t>3.3.2.2</t>
  </si>
  <si>
    <t>HALLAZGO ADMINISTRATIVO POR FALENCIAS EN LA CONCILIACIÓN DE SALDOS ENTRE EL ÁREA CONTABLE Y LAS DEMÁS DEPENDENCIAS DE LA ENTIDAD.</t>
  </si>
  <si>
    <t>3.3.4.2.1</t>
  </si>
  <si>
    <t>HALLAZGO ADMINISTRATIVO POR INOBSERVANCIA DEL PRINCIPIO DE PLANEACIÓN Y DE ANUALIDAD PRESUPUESTAL POR BAJA EJECUCIÓN DE GIROS, MODIFICACIONES PRESUPUESTALES SIN EFECTIVIDAD Y RECURSOS NO EJECUTADOS.</t>
  </si>
  <si>
    <t>3.3.4.5.1</t>
  </si>
  <si>
    <t>HALLAZGO ADMINISTRATIVO CON PRESUNTA INCIDENCIA DISCIPLINARIA: DEFICIENCIAS EN LA PLANEACIÓN Y VIOLACIÓN PRINCIPIO DE ANUALIDAD POR CONSTITUCIÓN DE RESERVAS PRESUPUESTALES Y FALTA DE GESTIÓN EN EL PAGO DE PASIVOS EXIGIBLES</t>
  </si>
  <si>
    <t>3.3.4.7.1</t>
  </si>
  <si>
    <t>HALLAZGO ADMINISTRATIVO POR DEFICIENCIAS EN LA PROGRAMACIÓN, EN EL SEGUIMIENTO Y CONTROL DE LAS VIGENCIAS FUTURAS E INCONSISTENCIAS EN LA INFORMACIÓN DE LOS PAGOS</t>
  </si>
  <si>
    <t>3.3.4.9.1</t>
  </si>
  <si>
    <t>HALLAZGO ADMINISTRATIVO DE CONTROL INTERNO POR DEFICIENCIAS EN LOS PROCEDIMIENTOS Y DOCUMENTOS ADMINISTRATIVOS</t>
  </si>
  <si>
    <t>FALTA REALIZAR MAYOR GESTIÓN Y SEGUIMIENTO A LOS PAGOS DE LOS PASIVOS EXIGIBLES</t>
  </si>
  <si>
    <t>REALIZAR SEGUIMIENTO AL 100% DE LOS CONTRATOS CON PAGOS DE PASIVOS PROGRAMADOS PARA LA VIGENCIA 2020</t>
  </si>
  <si>
    <t>CONTRATOS CON PAGOS DE PASIVOS PROGRAMADOS PARA LA VIGENCIA 2020 CON SEGUIMIENTO REALIZADO.</t>
  </si>
  <si>
    <t>(ACTAS DE SEGUIMIENTO MENSUAL A LOS CONTRATOS (CON PASIVOS PROGRAMADOS PARA PAGO) / ACTAS DE SEGUIMIENTO PROGRAMADAS (CON PASIVOS PROGRAMADOS PARA PAGO EN 2020))*100</t>
  </si>
  <si>
    <t>ORDENADORES DE GASTO / SUBSECRETARIOS DE LA SDM</t>
  </si>
  <si>
    <t>2020-07-15</t>
  </si>
  <si>
    <t>2020-12-31</t>
  </si>
  <si>
    <t>ACTUALIZAR EL MANUAL DE SUPERVISIÓN CON LAS OBLIGACIONES DE ADELANTAR LOS TRÁMITES ADMINISTRATIVOS NECESARIOS QUE PERMITAN LA LIBERACIÓN DE LOS SALDOS Y LAS LIQUIDACIONES.</t>
  </si>
  <si>
    <t>2020-08-31</t>
  </si>
  <si>
    <t>FALTA UNIFORMIDAD DE LA INFORMACIÓN QUE MANEJAN LAS ÁREAS INVOLUCRADAS QUE PERMITA EL REPORTE CON LA DEBIDA PRECISIÓN, ALCANCE, Y VERIFICACIÓN DE LA CARTERA DE LA ENTIDAD.</t>
  </si>
  <si>
    <t>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t>
  </si>
  <si>
    <t>NO DE MESAS DE TRABAJO REALIZADAS /NO. MESAS DE TRABAJO PROGRAMADAS) * 100%</t>
  </si>
  <si>
    <t>SUBSECRETARIA DE SERVICIOS A LA CIUDADANÍA,SUBDIRECCIÓN FINANCIERA, GESTIÓN DE COBRO, OFICINA TICS</t>
  </si>
  <si>
    <t>2020-07-07</t>
  </si>
  <si>
    <t>2021-03-01</t>
  </si>
  <si>
    <t>FALTA DE CONTROL A LOS PAGOS REALIZADOS POR EL SUPERVISOR</t>
  </si>
  <si>
    <t>REALIZAR VERIFICACIÓN A LAS CUENTAS DE COBRO DE LOS CONTRATOS DE CONSULTORÍA PREVIAMENTE A LA RADICACIÓN EN LA SUBDIRECCIÓN FINANCIERA, CON EL FIN DE VALIDAR QUE LOS PAGOS COINCIDAN CON LAS CONDICIONES ESTABLECIDAS EN LA FORMA DE PAGO DEL CONTRATO Y PLIEGO DE CONDICIONES.</t>
  </si>
  <si>
    <t>VERIFICACIÓN DE PAGOS CONTRATOS DE CONSULTORÍA</t>
  </si>
  <si>
    <t>NO. VERIFICACIONES REALIZADAS A LOS PAGOS DE LOS CONTRATOS DE CONSULTORIA EN EJECUCION / NO. TOTAL DE  VERIFICACIONES  PROGRAMADAS A LOS PAGOS DE LOS CONTRATOS DE CONSULTORIA EN EJECUCIÓN</t>
  </si>
  <si>
    <t>2020-12-30</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</si>
  <si>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</si>
  <si>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VERIFICAR LA INFORMACIÓN QUE SE VA A REPORTAR EN SIVICOF MENSUALMENTE CONSTATÁNDOLA CON LA INFORMACIÓN QUE SE ENCUENTRA CONSIGNADA EN EL LIBRO DE CONTROL Y BASE DE DATOS DE ACCESS ANTES DE SER REPORTADA.</t>
  </si>
  <si>
    <t>ACTA DE VERIFICACIÓN DE LA INFORMACIÓN A REPORTAR MENSUALMENTE A SIVICOF.</t>
  </si>
  <si>
    <t>ACTA DE VERIFICACIÓN MENSUAL</t>
  </si>
  <si>
    <t>2021-02-01</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</si>
  <si>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</si>
  <si>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</si>
  <si>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</si>
  <si>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</si>
  <si>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FALTA CONCIENTIZAR A LOS ACTORES ACERCA DE LA IMPORTANCIA DE LA GESTIÓN DOCUMENTAL EN LOS PROCESOS CONTRACTUALES.</t>
  </si>
  <si>
    <t>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t>
  </si>
  <si>
    <t>CIRCULAR EMITIDA</t>
  </si>
  <si>
    <t>2020-07-06</t>
  </si>
  <si>
    <t>2020-09-30</t>
  </si>
  <si>
    <t>FALTA CAPACITACIÓN EN LA ESTRUCTURACIÓN Y CONTROLES EN EL SEGUIMIENTO DE LA SUPERVISIÓN DE CONTRATOS DE PROVEEDOR EXCLUSIVO ADELANTADOS EN LA SUBDIRECCIÓN DE CONTROL DE TRÁNSITO Y TRANSPORTE.</t>
  </si>
  <si>
    <t>CAPACITAR A LOS SUPERVISORES Y ESTRUCTURADORES EN LO REFERENTE AL MANUAL DE CONTRATACIÓN CON ENFOQUE EN PROVEEDOR EXCLUSIVO.</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</si>
  <si>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</si>
  <si>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</si>
  <si>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</si>
  <si>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</si>
  <si>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</si>
  <si>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</si>
  <si>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</si>
  <si>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DESCONOCIMIENTO Y NO APLICACIÓN DE LOS LINEAMIENTOS ESTABLECIDOS EN EL MANUAL DE CONTRATACIÓN</t>
  </si>
  <si>
    <t>CAPACITAR A LOS SUPERVISORES EN LO REFERENTE AL MANUAL DE CONTRATACIÓN EN TÉRMINOS DE SUPERVISIÓN INCLUIDO EL NUMERAL DE MODIFICACIONES CONTRACTUALES.</t>
  </si>
  <si>
    <t>2021-02-28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</si>
  <si>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</si>
  <si>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</si>
  <si>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</si>
  <si>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</si>
  <si>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</si>
  <si>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</si>
  <si>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UNIFICACIÓN DE CRITERIOS QUE PERMITA FACILITAR EL REPORTE CON LA DEBIDA PRECISIÓN, ALCANCE Y CONTENIDO DE LAS NOVEDADES DERIVADAS DE LA EJECUCIÓN CONTRACTUAL.</t>
  </si>
  <si>
    <t>REALIZAR SOCIALIZACIÓN A LOS PROFESIONALES DE LA DIRECCIÓN DE CONTRATACIÓN RESPONSABLES DEL CARGUE DE LOS DOCUMENTOS DE LA EJECUCIÓN CONTRACTUAL EN LA PLATAFORMA SECOP, CON EL FIN DE UNIFICAR LOS LINEAMIENTOS O CRITERIOS PARA EL ADECUADO CARGUE DE LOS DOCUMENTOS.</t>
  </si>
  <si>
    <t>(NO. DE PROFESIONALES SOCIALIZADOS/NO. DE PROFESIONALES CONVOCADOS A LA SOCIALIZACIÓN)* 100%</t>
  </si>
  <si>
    <t>2020-10-31</t>
  </si>
  <si>
    <t>ELABORAR INSTRUCTIVO O GUÍA DIRIGIDO (A) A LOS PROFESIONALES DE LA DIRECCIÓN DE CONTRATACIÓN, SOBRE CÓMO REALIZAR EL CARGUE DE DOCUMENTOS DERIVADOS DE LA EJECUCIÓN DE LOS CONTRATOS REALIZADOS POR LA PLATAFORMA SECOP, ASI MISMO QUE SE INCLUYA LA RESPONSABILIDAD DE: "EL DIRECTOR O LIDER DEL EQUIPO DEBE VERIFICAR QUE EL DOCUMENTO QUEDE CARGADO EN LA SECCION CORRESPONDIENTE ANTES DE APROBAR".</t>
  </si>
  <si>
    <t>INSTUCTIVO O GUIA PUBLICAD(O)A Y SOCIALIZAD(O)A</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</si>
  <si>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</si>
  <si>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</si>
  <si>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</si>
  <si>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</si>
  <si>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</si>
  <si>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</si>
  <si>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</si>
  <si>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</si>
  <si>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</si>
  <si>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</si>
  <si>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LA SUSCRIPCIÓN DE LOS CONTRATOS NO SE REALIZA AL INICIO DE LA VIGENCIA GENERANDO RESERVAS PRESUPUESTALES QUE DIFICULTAN EL REPORTE REAL DEL AVANCE DE LAS METAS.</t>
  </si>
  <si>
    <t>CONTRATOS APERTURADOS</t>
  </si>
  <si>
    <t>(CONTRATOS APERTURADOS/ TOTAL CONTRATOS PROGRAMADOS) * 100</t>
  </si>
  <si>
    <t>ACTUALIZAR EL MANUAL DE CONTRATACIÓN, CON EL  FIN DE EJERCER MAYORES CONTROLES AL PRINCIPIO DE PLANEACIÓN Y DE ANUALIDAD PRESUPUESTAL.</t>
  </si>
  <si>
    <t>MANUAL ACTUALIZADO</t>
  </si>
  <si>
    <t>NO SE IDENTIFICA EL COSTO UNITARIO PARA CADA UNO DE LOS COMPONENTES DE LOS PROYECTOS DE INVERSIÓN FORMULADOS</t>
  </si>
  <si>
    <t>IMPLEMENTAR LA METODOLOGÍA GENERAL AJUSTADA, (MGA) PARA LA CREACIÓN Y SEGUIMIENTO DE LAS FICHAS DE LOS PROYECTOS DE INVERSIÓN A PARTIR DEL NUEVO PDD</t>
  </si>
  <si>
    <t>MGA IMPLEMENTADA PARA LA CREACIÓN Y SEGUIMIENTO PARA LOS NUEVOS PROYECTOS DE INVERSIÓN</t>
  </si>
  <si>
    <t>METODOLOGÍA GENERAL AJUSTADA, (MGA) IMPLEMENTADA</t>
  </si>
  <si>
    <t>DENTRO LA HERRAMIENTA DE PROGRAMACIÓN Y SEGUIMIENTO A LAS METAS DE LOS PROYECTOS DE INVERSIÓN NO SE CONTEMPLAN CLARAMENTE LOS RESULTADOS Y CALIDAD DE LOS BIENES O SERVICIOS RECIBIDOS.</t>
  </si>
  <si>
    <t>INCLUIR EN LOS POA PARA CADA PROYECTO DE INVERSIÓN, LA PROGRAMACIÓN Y EL SEGUIMIENTO CON LOS BIENES Y SERVICIOS QUE SE ENTREGARÁN PARA EL BENEFICIO DE LA CIUDADANÍA, Y SUS RESULTADOS Y CALIDAD, RESPECTIVAMENTE</t>
  </si>
  <si>
    <t>PORCENTAJE DE POAS DE PROYECTOS DE INVERSIÓN CON INCORPORACIÓN DE BENEFICIOS PARA LA CIUDADANÍA</t>
  </si>
  <si>
    <t>(NÚMERO DE POAS CON INCORPORACIÓN DE BENEFICIOS PARA LA CIUDADANÍA / NÚMERO DE POAS DE PROYECTOS DE INVERSIÓN DE LA ENTIDAD)*100</t>
  </si>
  <si>
    <t>2021-01-31</t>
  </si>
  <si>
    <t>ACTUALIZAR EL PROCEDIMIENTO PE01-PR01, INCLUYENDO EN LA PROGRAMACIÓN DE LAS ACTIVIDADES DE LOS PROYECTOS DE INVERSIÓN, LOS BIENES Y SERVICIOS QUE ENTREGARÁN PARA EL BENEFICIO DE LA CIUDADANÍA</t>
  </si>
  <si>
    <t>PROCEDIMIENTO ACTUALIZADO, PUBLICADO Y SOCIALIZADO</t>
  </si>
  <si>
    <t>2020-07-30</t>
  </si>
  <si>
    <t>DENTRO LA HERRAMIENTA DE PROGRAMACIÓN Y SEGUIMIENTO A LAS METAS DE LOS PROYECTOS DE INVERSIÓN NO SE CONTEMPLAN CLARAMENTE LOS RESULTADOS DE CALIDAD DE LOS BIENES O SERVICIOS RECIBIDOS.</t>
  </si>
  <si>
    <t>DENTRO DEL SEGUIMIENTO A LAS METAS DE LOS PROYECTOS DE INVERSIÓN NO SE CONTEMPLAN CLARAMENTE LOS RESULTADOS DE CALIDAD DE LOS BIENES O SERVICIOS RECIBIDOS.</t>
  </si>
  <si>
    <t>ACTUALIZAR EL PROCEDIMIENTO PE01-PR01, INCLUYENDO EN EL SEGUIMIENTO DE LAS ACTIVIDADES DE LOS PROYECTOS DE INVERSIÓN, LOS RESULTADOS Y CALIDAD DE LOS PRODUCTOS.</t>
  </si>
  <si>
    <t>FALTA UNIFORMIDAD DE LA INFORMACIÓN QUE MANEJAN LAS ÁREAS INVOLUCRADAS QUE PERMITA EL REPORTE CON LA DEBIDA PRECISIÓN, ALCANCE Y VERIFICACIÓN DE LAS PRESCIPCIONES DE CARTERA DE COMPARENDOS DE LA ENTIDAD.</t>
  </si>
  <si>
    <t>SOLICITAR LA PARAMETRIZACION DE LA INFORMACION DE PRESCRIPCION (RESOLUCION Y FECHA), EN EL SISTEMA QUE DISPONGA LA ENTIDAD.</t>
  </si>
  <si>
    <t>REQUIRIMIENTO</t>
  </si>
  <si>
    <t>CONSOLIDACIÓN Y CENTRALIZACIÓN DE LA INFORMACIÓN DE LOS ACTOS ADMINISTRATIVOS DE PRESCRIPCIÓN.</t>
  </si>
  <si>
    <t>NO. DE ACTOS ADMINISTRATIVOS DE PRESCRIPCIÓN REGISTRADOS EN LA BASE DE DATOS / NO TOTAL DE ACTOS ADMINISTRATIVOS DE PRESCRIPCIÓN EMITIDOS POR LA DGC</t>
  </si>
  <si>
    <t>REMITIR A LA SUBDIRECCIÓN FINANCIERA DE FORMA MENSUAL LA BASE DE DATOS DE ACTOS ADMINISTRATIVOS PARA QUE PROCEDAN A REALIZAR LA CONCILIACIÓN CONTABLE CORRESPONDIENTE.</t>
  </si>
  <si>
    <t>BASE DE DATOS REMITIDA MENSUALMENTE</t>
  </si>
  <si>
    <t>FALTA DE APROPIACIÓN DE LOS FACTORES FINANCIEROS EN LA GESTIÓN DE CUENTAS POR PARTE DE LOS SUPERVISORES. RECIBEN LAS CUENTAS, DOCUMENTOS SOPORTES PARA LA LEGALIZACIÓN DE LAS MISMAS EN PERIODOS POSTERIORES A LA FECHA LÍMITE DE RECEPCIÓN</t>
  </si>
  <si>
    <t>EXPEDIR Y SOCIALIZAR LA CIRCULAR DE CIERRE CON LAS POLÍTICAS DE RECEPCIÓN DE CUENTAS.</t>
  </si>
  <si>
    <t>CIRCULAR ACTUALIZADA</t>
  </si>
  <si>
    <t>SUBSECRETARÍA DE GESTIÓN CORPORATIVA - DIR. ADMINISTRATIVA Y FINANCIERA - SUBDIRECCIÓN FINANCIERA</t>
  </si>
  <si>
    <t>2020-10-01</t>
  </si>
  <si>
    <t>2020-12-05</t>
  </si>
  <si>
    <t>FALTA ESTABLECER ENTRE LAS ÁREAS RESPONSABLES DE LA GESTIÓN DE DEPURACIÓN Y LA SUBDIRECCIÓN FINANCIERA METAS MÁS AMBICIOSAS Y EN EL MARCO DE UN CRONOGRAMA.</t>
  </si>
  <si>
    <t>ELABORAR Y ESTABLECER EL CRONOGRAMA DE LAS ACTIVIDADES, ACCIONES, RESPONSABLES Y METAS SUSCRITO POR PARTE DE TODOS LOS RESPONSABLES.</t>
  </si>
  <si>
    <t>PLAN DE SOSTENIBILIDAD CONTABLE Y CRONOGRAMA.</t>
  </si>
  <si>
    <t>(Nº DE ACCIONES REALIZADAS EN EL CRONOGRAMA/ Nº TOTAL DE ACCIONES PROGRAMADAS EN EL CRONOGRAMA) * 100</t>
  </si>
  <si>
    <t>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t>
  </si>
  <si>
    <t>ELABORAR CUADRO DE CONTROL DE ACTIVIDADES, PARA EL SEGUIMIENTO, CONTROL Y GESTIÓN DE LA CONCILIACIÓN DE LAS OPERACIONES RECÍPROCAS ENTRE SDM Y DEMÁS ENTIDADES CORRESPONSABLES EN FORMA TRIMESTRAL.</t>
  </si>
  <si>
    <t>CUADRO CONTROL DE SEGUIMIENTO DE LAS ACTIVIDADES PARA CONCILIAR</t>
  </si>
  <si>
    <t>(Nº  PARTIDAS DE OPERACIONES  RECÍPROCAS CON EVIDENCIA DE SEGUIMIENTO / Nº TOTAL DE OPERACIONES RECÍPROCAS EN CONCILIACIÓN) * 100</t>
  </si>
  <si>
    <t>ALTA DINÁMICA DE CAMBIOS NORMATIVOS EN LOS ASPECTOS CONTABLES (RESOLUCIÓN 533 DE 2015) Y DE TALENTO HUMANO (REDISEÑO INSTITUCIONAL  - DECRETO 569 DE 2018).</t>
  </si>
  <si>
    <t>GENERAR LAS INTERFACES PERMITIDAS RELACIONADAS CON EL ERP SICAPITAL, DE ACUERDO CON EL CRONOGRAMA PROPUESTO.</t>
  </si>
  <si>
    <t>INTERFAZ ERP - SICAPITAL</t>
  </si>
  <si>
    <t>(Nº DE INTERFACES DESARROLLADAS SEGÚN CRONOGRAMA / Nº TOTAL INTERFACES PROPUESTAS EN CRONOGRAMA) * 100</t>
  </si>
  <si>
    <t>IMPLEMENTAR FORMATO DE SEGUIMIENTO A LA GESTIÓN DE CONCILIACIONES CON LAS ÁREAS ENCARGADAS DE EMITIR INFORMACIÓN QUE AFECTA LOS ESTADOS FINANCIEROS.</t>
  </si>
  <si>
    <t>(Nº   PARTIDAS CONCILIATORIAS CON EVIDENCIA DE ACTIVIDADES DE SEGUIMIENTO / Nº TOTAL DE PARTIDAS EN CONCILIACIÓN) * 100</t>
  </si>
  <si>
    <t>SGC / DAF / SUB. ADMIN/ SUB. FINANCIERA/ OTIC / DIR. INVESTIGACIONES ADMIN AL TRÁNSITO Y TRANSPORTE</t>
  </si>
  <si>
    <t>DEBILIDAD EN LOS LINEAMIENTOS Y CONTROLES A NIVEL INSTITUCIONAL PARA QUE EN EL DESARROLLO DE LOS PROCESOS CONTRACTUALES  SE OBSERVE EL PRINCIPIO DE ANUALIDAD.</t>
  </si>
  <si>
    <t>ACTUALIZAR, PUBLICAR Y SOCIALIZAR LA DOCUMENTACIÓN DEL PROCEDIMIENTO PE01-PR06 ELABORACIÓN Y SEGUIMIENTO DEL PAA, DEFINIENDO MECANISMOS DE CONTROL PARA PROMOVER EL CUMPLIMIENTO DEL PRINCIPIO DE ANUALIDAD, INCLUYENDO LOS PROCESOS DE VIGENCIAS FUTURAS.</t>
  </si>
  <si>
    <t>PROCEDIMIENTO ACTUALIZADO PUBLICADO Y SOCIALIZADO</t>
  </si>
  <si>
    <t>FALTA MECANISMOS DE CONTROL, PLANIFICACIÓN Y SEGUIMIENTO A LA EJECUCIÓN LOS CONTRATOS GENERANDO RESERVAS PRESUPUESTALES Y PASIVOS EXIGIBLES.</t>
  </si>
  <si>
    <t>REALIZAR EL 80% DE LOS GIROS DE LAS RESERVAS DE LA VIGENCIA 2020</t>
  </si>
  <si>
    <t>GIROS DE LAS RESERVAS REALIZADOS</t>
  </si>
  <si>
    <t>(GIROS RESERVAS REALIZADOS / TOTAL GIROS RESERVAS PROGRAMADOS) * 100</t>
  </si>
  <si>
    <t>FALTA DE MECANISMOS DE DIVULGACIÓN DEL CONTENIDO DE LOS LINEAMIENTOS PARA LA PROGRAMACIÓN Y SEGUIMIENTO DE LAS VIGENCIAS FUTURAS AL INTERIOR DE LA ENTIDAD.</t>
  </si>
  <si>
    <t>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t>
  </si>
  <si>
    <t>ACTUALIZAR EL MANUAL DE SUPERVISIÓN CON LAS OBLIGACIONES DE ELABORAR LOS INFORMES MENSUALES DE SEGUIMIENTO A LA EJECUCIÓN DE LOS CONTRATOS GESTIONADOS CON VIGENCIAS FUTURAS.</t>
  </si>
  <si>
    <t>EXPEDIR Y PUBLICAR EN LA PÁGINA WEB LOS INFORMES ANUALES 2018 Y 2019, Y EL INFORME MENSUAL DE SEGUIMIENTO A PARTIR DE JULIO DE 2020, A LA EJECUCIÓN DE LOS CONTRATOS DE VIGENCIAS FUTURAS.</t>
  </si>
  <si>
    <t>INFORMES PUBLICADOS</t>
  </si>
  <si>
    <t>(NO. INFORMES PUBLICADOS / NO. INFORMES PROGRAMADOS)* 100</t>
  </si>
  <si>
    <t>SUBSECRETARIO DE GESTIÓN DE LA MOVILIDAD</t>
  </si>
  <si>
    <t>FALTA DEFINIR LINEAMIENTOS SOBRE PARA LA LIBERACIÓN DE SALDOS Y ACTAS DE LIQUIDACIONES.</t>
  </si>
  <si>
    <t>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t>
  </si>
  <si>
    <t>EMITIR UNA CIRCULAR EN DONDE SE REITERE LA IMPORTANCIA DE INFORMAR EN FORMA OPORTUNA Y COMPLETA LAS NOVEDADES PRESUPUESTALES Y DEMÁS INFORMES INCLUYENDO AUSTERIDAD DEL  GASTO.</t>
  </si>
  <si>
    <t>SUBSECRETARÍA DE GESTIÓN JURIDICA - OTIC</t>
  </si>
  <si>
    <t>ORDENADORES DE GASTO - SUBSECRETARIOS</t>
  </si>
  <si>
    <t>SUBSECRETARÍA DE SERVICIOS A LA CIUDADANÍA - SUBSECRETARÍA DE GESTIÓN CORPORATIVA -SUBSECRETARÍA DE GESTIÓN JURÍDICA - OTIC</t>
  </si>
  <si>
    <t>SUBSECRETARÍA DE GESTIÓN CORPORATIVA - OTIC - SUBDIRECCIÓN DE SERVICIO A LA CIUDADANÍA</t>
  </si>
  <si>
    <t>Vieinery Piza Olarte</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</si>
  <si>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</si>
  <si>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</si>
  <si>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RECOMENDACIÓN DE CIERRE</t>
  </si>
  <si>
    <t xml:space="preserve">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</si>
  <si>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</si>
  <si>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</si>
  <si>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</si>
  <si>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</si>
  <si>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</si>
  <si>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</si>
  <si>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</si>
  <si>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</si>
  <si>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</si>
  <si>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REALIZAR RETROALIMENTACIÓN A LOS SUPERVISIORES EN LA PRESENTACIÓN DE LOS INFORMES DE PRESUNTOS INCUMPLIMIENTOS CONTRACTUALES QUE CONTENGAN TODOS LOS REQUISITOS ESTABLECIDOS Y DESCRITOS EN EL ARTÍCULO 86 DE LA LEY 1474 DE 2011 Y NORMAS CONCORDANTES</t>
  </si>
  <si>
    <t>EVALUACIÓN DE RETROALIMENTACIÓN A TRAVÉS DE UN FORMULARIO</t>
  </si>
  <si>
    <t>80% DE LOS PARTICIPANTES CONTESTEN EL FORMULARIO ACERTADAMENTE</t>
  </si>
  <si>
    <t>3.2.4.1</t>
  </si>
  <si>
    <t>HALLAZGO ADMINISTRATIVO, EN RAZÓN A QUE LA SECRETARÍA DISTRITAL DE MOVILIDAD NO HA DADO LA SUFICIENTE PUBLICIDAD, RESPECTO A LA OPERATIVIDAD DEL COBRO DE LOS COMPARENDOS GENERADO POR LAS CÁMARAS SALVAVIDAS</t>
  </si>
  <si>
    <t>LO ESTABLECIDO EN LA SENTENCIA C-038 DE 2020 NO ALTERA EL PROCEDIMIENTO CONTRAVENCIONAL, EL CUAL NO HA SIDO MODIFICADO Y SE CONTINÚA LLEVANDO DE LA MISMA MANERA; ASÍ LAS COSAS, EL CIUDADANO DEBE COMPARECER POSTERIOR A SU NOTIFICACIÓN</t>
  </si>
  <si>
    <t>ACTUALIZAR EN LA PÁGINA DE CÁMARAS SALVAVIDAS LA INFORMACIÓN FRENTE AL CAMBIO LEGAL PLANTEADO POR LA SENTENCIA C-038 DE 2020.</t>
  </si>
  <si>
    <t>PUBLICACIÓN REALIZADA EN LA PÁGINA DE CÁMARAS SALVAVIDAS</t>
  </si>
  <si>
    <t>PUBLICACIÓN</t>
  </si>
  <si>
    <t>SSC SC OACCM SGM</t>
  </si>
  <si>
    <t>3.2.5.1</t>
  </si>
  <si>
    <t>HALLAZGO ADMINISTRATIVO POR LAS DEFICIENCIAS EVIDENCIADAS EN EL ESTUDIO DE MERCADO REALIZADO PARA LA SUSCRIPCIÓN DEL CONTRATO DE PRESTACIÓN DE SERVICIOS NO. 500 DE 2020, REALIZADA POR CONTRATACIÓN DIRECTA-URGENCIA MANIFIESTA</t>
  </si>
  <si>
    <t>NO EXISTE UN LINEAMIENTO ESPECÍFICO EN EL MANUAL DE CONTRATACIÓN CON REFERENCIA A LOS REQUISITOS LEGALES Y REGLAMENTARIOS NECESARIOS PARA LA SUSCRIPCIÓN DE CONTRATOS DE URGENCIA MANIFIESTA.</t>
  </si>
  <si>
    <t>ESTABLECER EN EL MANUAL DE CONTRATACIÓN LOS REQUISITOS LEGALES Y REGLAMENTARIOS NECESARIOS PARA LA SUSCRIPCIÓN DE CONTRATOS DE URGENCIA MANIFIESTA.</t>
  </si>
  <si>
    <t>2020-10-06</t>
  </si>
  <si>
    <t>3.2.5.2</t>
  </si>
  <si>
    <t>HALLAZGO ADMINISTRATIVO CON PRESUNTA INCIDENCIA DISCIPLINARIA PORQUE LA SUBSECRETARIA DE POLÍTICA DE MOVILIDAD SOLICITÓ LA MODIFICACIÓN DEL CONTRATO DE PRESTACIÓN DE SERVICIOS NO. 500 DE 2020, FUERA DE LOS TÉRMINOS ESTABLECIDOS EN EL MANUAL DE CONTRATACIÓN</t>
  </si>
  <si>
    <t>NO SE TUVO EN CUENTA LOS TÉRMINOS PARA LA REVISIÓN DEL PROCESO POR PARTE DE LA SUBSECRETARÍA DE POLÍTICA Y PARA LA REMISIÓN A LA DIRECCIÓN DE CONTRATACIÓN RESPECTIVAMENTE.</t>
  </si>
  <si>
    <t>GENERAR UN LINEAMIENTO DIRIGIDO A LOS GERENTES DE PROYECTO Y SUPERVISORES DE CONTRATOS, PARA LA REALIZACIÓN DE PROCESOS DE ADICIÓN Y PRÓRROGA DE CONTRATOS TENIENDO EN CUENTA LOS REQUISITOS Y TÉRMINOS PARA LA REVISIÓN POR PARTE DE LA SUBSECRETARÍA DE POLÍTICA DE MOVILIDAD Y POSTERIOR REMISIÓN A LA DIRECCIÓN DE CONTRATACIÓN, DE CONFORMIDAD CON LO ESTABLECIDO EN EL MANUAL DE CONTRATACIÓN DE LA ENTIDAD.</t>
  </si>
  <si>
    <t>LINEAMIENTO PARA REVISIÓN Y RADICACIÓN DE PROCESOS DE ADICIÓN Y PRÓRROGA</t>
  </si>
  <si>
    <t>LINEAMIENTOS SOCIALIZADOS A GERENTES DE PROYECTO / LINEAMIENTOS PROYECTADOS Y APROBADOS</t>
  </si>
  <si>
    <t>4.3.1</t>
  </si>
  <si>
    <t>HALLAZGO ADMINISTRATIVO CON PRESUNTA INCIDENCIA DISCIPLINARIA POR LAS DEFICIENCIAS EN LAS ACTIVIDADES DEFINIDAS POR LA SDM PARA REALIZAR LA COORDINACIÓN INTERINSTITUCIONAL, LO QUE OCASIONÓ QUE LA UAERMV INTERVINIERA SEGMENTOS VIALES QUE HACÍA DOS (2) MESES SE HABÍAN SEÑALIZADO BAJO LA EJECUCIÓN DEL CONTRATO DE SEÑALIZACIÓN NO. 2019-1780, OCASIONANDO DAÑOS EN LA SEÑALIZACIÓN IMPLEMENTADA.</t>
  </si>
  <si>
    <t>NO SE CUENTA CON UN LINEAMIENTO AL INTERIOR DE LA SUBDIRECCIÓN DE SEÑALIZACIÓN PARA INFORMAR AL IDU LOS SEGMENTOS A INTERVENIR.</t>
  </si>
  <si>
    <t>REALIZAR UN LINEAMIENTO MEDIANTE COMUNICADO OFICIAL PARA ESTABLECER EL ENVÍO DE OFICIO CON LOS  FORMATOS DEFINIDOS POR EL IDU, CADA VEZ QUE SE VAYA A INTERVENIR UN  CIV.</t>
  </si>
  <si>
    <t>COMUNICADO OFICIAL.</t>
  </si>
  <si>
    <t>2021-01-30</t>
  </si>
  <si>
    <t>HALLAZGO ADMINISTRATIVO CON PRESUNTA INCIDENCIA DISCIPLINARIA POR DEMORA INJUSTIFICADA PARA AGENDAR CITAS PARA EL RETIRO DE VEHÍCULOS QUE FUERON INMOVILIZADOS, GENERANDO PARA EL PROPIETARIO UN MAYOR COBRO DE PARQUEADERO.</t>
  </si>
  <si>
    <t>LIMITADA CAPACIDAD CON LA QUE CUENTA EL SUPERCADE PARA ATENCIÓN A LOS CIUDADANOS, DE ACUERDO CON LOS PROTOCOLOS DE BIOSEGURIDAD ESTABLECIDOS, ATENDIENDO LAS DISPOSICIONES DEL GOBIERNO NACIONAL.</t>
  </si>
  <si>
    <t>SOLICITAR A LA OTIC AMPLIACIÓN DE LA MALLA DE AGENDAMIENTO POR HORA PARA EL RETIRO DE VEHICULOS POR INMOVILIZACIÓN</t>
  </si>
  <si>
    <t>AMPLIACIÓN MALLA DE AGENDAMIENTO</t>
  </si>
  <si>
    <t>MALLA DE AGENDAMIENTO AMPLIADA</t>
  </si>
  <si>
    <t>SUBDIRECCIÓN DE CONTRAVENCIONES - OTIC - SSC</t>
  </si>
  <si>
    <t>4.5.1</t>
  </si>
  <si>
    <t>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t>
  </si>
  <si>
    <t>FALTA DE ARTICULACIÓN INSTITUCIONAL PARA COMUNICAR A LA CIUDADANÍA LA EXPEDICIÓN DE LA NORMATIVIDAD PARA LA REALIZACIÓN DE LOS CURSOS PEDAGÓGICOS POR INFRACCIÓN A LAS NORMAS DE TRÁNSITO.</t>
  </si>
  <si>
    <t>MODIFICAR LA PUBLICACIÓN DE LA PÁGINA WEB, DONDE SE ACLARE A LOS CIUDADANOS SOBRE LAS FECHAS ESTABLECIDAS PARA REALIZAR EL CURSO PEDAGÓGICO A LA INFRACCIÓN DE LAS NORMAS DE TRÁNSITO</t>
  </si>
  <si>
    <t>PUBLICACIÓN MODIFICADA</t>
  </si>
  <si>
    <t>PUBLICACIÓN PÁGINA WEB</t>
  </si>
  <si>
    <t>2020-11-30</t>
  </si>
  <si>
    <t>ESTABLECER MEJORAS DE AGENDAMIENTO DE CURSOS PEDAGOGICOS, A TRAVÉS DE MESAS DE TRABAJO CON LA OTIC</t>
  </si>
  <si>
    <t>MESAS DE TRABAJO REALIZADAS</t>
  </si>
  <si>
    <t>(MESAS DE TRABAJO REALIZADAS / NO. DE MESAS DE TRABAJO PROGRAMADAS) *100</t>
  </si>
  <si>
    <t>DIRECCIÓN DE ATENCIÓN AL CIUDADANO - OTIC</t>
  </si>
  <si>
    <t>2021-04-06</t>
  </si>
  <si>
    <t>EMITIR CIRCULAR ACLARANDO LOS TERMINOS A LOS CIUDADANOS PARA LA REALIZACIÓN DEL CURSO PEDAGÓGICO</t>
  </si>
  <si>
    <t>CIRCULAR PUBLICADA Y DIVULGADA</t>
  </si>
  <si>
    <t xml:space="preserve">SUBSECRETARÍA DE SERVICIOS A LA CIUDADANÍA - OFICINA ASESORA DE COMUNICACIONES Y CULTURA PARA LA MOVILIDAD - SUBSECRETARÍA DE GESTIÓN DE LA MOVILIDAD </t>
  </si>
  <si>
    <t xml:space="preserve">ABIERTA </t>
  </si>
  <si>
    <t>ACCIONES ABIERTAS CON RECOMENDACIÓN DE CIERRE POR PARTE DE LA OCI AL ENTE DE CONTROL</t>
  </si>
  <si>
    <t xml:space="preserve">Julie Andrea Martínez </t>
  </si>
  <si>
    <t>Se evidencia la CIRCULAR No. 012 DE 2020 del 30 de septiembre de 2020 relacionadas con el trámite del pago de los gastos de funcionamiento e inversión, de acuerdo con los certificados de supervisión e interventoría, avalados y presentados por los  supervisores e interventores, previo cumplimiento de los requisitos exigidos. De acuerdo con la accion establecida se evidencia que se CUMPLE  la actividad</t>
  </si>
  <si>
    <t xml:space="preserve">Se evidencia la CIRCULAR No. CIRCULAR No. 011 DE 2020 con fecha: 24 de septiembre de 2020 en la cual se dan directrices de la informacion presupuestal y divulgación . De acuerdo con la accion establecida se evidencia que se CUMPLE  la actividad
</t>
  </si>
  <si>
    <t>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05/06/2020: Se encuentra en proceso de gestión, no hay evidencias ni documentos de avance a la fecha
Se encuentra en proceso de gestión, no hay evidencias ni documentos de avance a la fecha</t>
  </si>
  <si>
    <t>Guillerrmo Delgadillo Molano</t>
  </si>
  <si>
    <t xml:space="preserve">10/11/2020
Los responsables de ejecutar la aciones remitieron como avance de la accion cronograma de capacitaciones a llevarse a cabo por la plataforma MEET con los siguientes temas: 1. Manejo de la plataforma SECOP (generalidades), 2. Cargue de documentos, 3. Modificaciones contractuales. Teniendo en cuenta que la  la accion corresponde a realizar socialización a los profesionales de la DC responsables del cargue de los documentos de la ejecución contractual en la plataforma secop, llevada a cabo el 22/10/2020 en la cual se convoco y participaron 6 servidores de la dependencia, cumpliendo con la  accion propuesta, por lo tanto se recomienda el cierre de esta. 
ACCION CERRADA 
07/10/2020
La dependencia no aporto evidencia de cumplimiento. Acción en ejecución. 
ACCION ABIERTA 
8/09/2020
La dependencia no aporto evidencia de cumplimiento.
Acción en ejecución.
ACCION ABIERTA </t>
  </si>
  <si>
    <t xml:space="preserve">10/11/2020
La dependencia aporto como evidencia del cumplimiento de la acción solicitud de requerimiento del 1 septiembre de 2020 para contrato 2012-1188 anexo 14, relacionado con Incluir en el módulo de "PRESCRIPCIONES" DEL APLICATIVO SICON PLUS - Fecha de comparendo - Numero de Resolución de Prescripción - Fecha Resolución de Prescripción. Teniendo en cuenta que la accion corresponde a realizar requerimiento, por lo expuesto se recomienda  cerrar la accion.
ACCION CERRADA
07/10/2020
La dependencia no aporto evidencia de cumplimiento. Acción en ejecución. 
ACCION ABIERTA 
08/09/2020
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La OCI recuerda que la acción consiste en remitir o realizar un requerimiento.
ACCION ABIERTA </t>
  </si>
  <si>
    <t>TOTAL ACCIONES</t>
  </si>
  <si>
    <t>Guillermo Delgadillo Molano</t>
  </si>
  <si>
    <t xml:space="preserve">09/12/2020
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
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ACCION CERRADA
07/10/2020
La dependencia no aporto evidencia de cumplimiento. Acción en ejecución. 
ACCION ABIERTA 
08/09/2020
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La OCI  evidencia avances en el indicador y la acción propuesta.
10/08/2020
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
La OCI  evidencia avances en el indicador y la acción propuesta.
07/07/2020
La dependencia no aporto evidencia. 
8/06/2020
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
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
CONCLUSION : Si bien es cierto,  se evidencia gestión por parte de la dependencia es importante que la reunión de seguimeinto trimestreal la realicen con contravenciones.    
RECOMENDACION: Adelantar la reunión con contravenciones.  Para evidenciar el seguimiento. 
ACCION ABIERTA
8/05/2020
Acción en ejecución </t>
  </si>
  <si>
    <t xml:space="preserve">09/12/2020
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ACCION CERRADA
07/10/2020
La dependencia no aporto evidencia de cumplimiento. Acción en ejecución. 
ACCION ABIERTA 
08/09/2020
La dependencia  no aporta evidencia diferente a las enviadas en seguimientos anteriores.
Acción abierta  
10/08/2020
La Dirección de Gestión de Cobro a través del grupo de manejo de la información, realizo Requerimientos de forma programada a ETB SICON mediante correo electrónico, con el fin de tener un mayor control en la emisión de actos administrativos y persuasivos.
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
La OCI  evidencia avances en el indicador y la acción propuesta.
07/07/2020
La dependencia no aporto evidencia. 
8/06/2020
La Dirección  remitió requerimiento a la ETB ,  (anexo 1),   en el que se solicita incluir una variable de restricción donde se generan los mandamientos de pago, de aquellas obligaciones que cuenten con terminos prescriptivos,  a través del Sistema SICON Plus. 
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
CONCLUSION: La OCI evidencia avance en el  cumplimiento   de la acción, sin embargo recomienda, reiterar el mismo o que indiquen el avance del requerimiento. 
ACCION ABIERTA
8/05/2020
Acción en ejecución </t>
  </si>
  <si>
    <t xml:space="preserve">09/12/2020. 
La DC cumplió con la accion propuesta, toda vez que el 9 de noviembre de 2020 se llevo a cabo capacitacion relacionada con el manejo de SECOP y cargue de información-TIENDA VIRTUAL,en la cual se hizo referencia a proveedor exclusivo. Para lo cual se adjunto:convocatoria a traves de correo corporativo a todos los serivores de la entidad,  listado de inscritos (39 servidores) listados de asistencia y evaluacion de la capacitacion de tienda virtual. Por lo descrito anteriormente, la acción de mejora se ha cumplido, dentro dle tiempo previsto, por consiguiente, se recomienda el cierre.  
ACCION CERRADA
07/10/2020
La dependencia no aporto evidencia de cumplimiento. Acción en ejecución. 
ACCION ABIERTA 
8/09/2020
La dependencia no aporto evidencia de cumplimiento.
Acción en ejecución.
ACCION ABIERTA </t>
  </si>
  <si>
    <t xml:space="preserve">09/12/2020. 
La DC cumplió con la accion propuesta, toda vez que durante lo meses de octubre y noviembre de 2020, se llevo a cabo ciclo de capacitacion en las siguientes tematicas: Manejo de plataforma SECOP, cargue de documentos rol del Supervisor, asi como, lo relacionado con modificaciones contractuales. las cuales se evidenciaron a traves de convocatoria por correo corporativo a todos los serivores de la entidad , para lo cual se adjunto: listado de inscritos (93 servidores), listado de asistencia y evaluacion de la capacitacion. Por lo descrito anteriormente, la acción de mejora se ha cumplido, dentro dle tiempo previsto, por consiguiente, se recomienda el cierre.  
ACCION CERRADA
07/10/2020
La dependencia no aporto evidencia de cumplimiento. Acción en ejecución. 
ACCION ABIERTA 
8/09/2020
La dependencia no aporto evidencia de cumplimiento.
Acción en ejecución.
ACCION ABIERTA </t>
  </si>
  <si>
    <t>09/12/2020. 
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</si>
  <si>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09/12/2020. 
La DC cumplió con la accion propuesta, toda vez que actualizó el Manual de Contratacion al cual se incluyó el numeral 2.3.6 Urgencia Manifiesta. Acción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ACCION CERRADA</t>
  </si>
  <si>
    <t>09/12/2020: Se aporta como evidencia el comunicado SDM-SS-190867-2020 de fecha 19/11/2020, en el cual se precisan los lineamientos respecto a la gestión de verificar las reservas de los segmentos viales a intervenir, a través de la consulta en el SIGIDU del IDU.
Conforme lo anterior y a la justificación presentada por el proceso,  se observa que se da cumplimiento a lo formulado dentro de los terminos previstos, por lo cual se recomienda el cierre de la acción.
07/11/2020: Si bien tiene vencimiento el 31/01/2021, se genera una alerta invitando al proceso a realizar la gestión que sea pertinente para dar cumplimiento integral de conformidad con el plazo establecido.</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</si>
  <si>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</si>
  <si>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04/12/2020: Se recibe evidencia junto con los siguientes documentos: 1.Correo solicitud, 2.Solicitud a comunicaciones; 3.Respuesta comunicaciones, 4.Evidencia publicación página web información cursos circular_aclaratoria_hallazgo_4.5.1._del_pmi.pdf (movilidadbogota.gov.co). Con lo anterior se evidencia el cumplimiento de la acción.
5/11/2020: Acción dentro del plaz, en proceso de gestión. No envían evidencia en este mes.</t>
  </si>
  <si>
    <t>04/12/2020: Se recibe evidencia junto con los siguientes documentos:1.	Solicitud circular aclaratoria
2.	Circular Aclaratoria
3.	Envío Circular Aclaratoria.  Con lo anterior se evidencia el cumplimiento de la acción.
5/11/2020: Acción dentro del plaz, en proceso de gestión. No envían evidencia en este mes.</t>
  </si>
  <si>
    <t>Aida Nelly Linares Velandia</t>
  </si>
  <si>
    <t xml:space="preserve">15/12/2020 La Subsecretaria de Política de Movilidad aporta como evidencia: La Justificación, memorando-SPM-178086-2020 para GERENTES DE PROYECTO Y SUPERVISORES DE CONTRATOS donde se dan los Lineamiento para la radicación de procesos contractuales SPM, los lineamientos para la radicación de procesos contractuales SPM, correo TIC para la radicación de procesos, y formulario Lineamiento para la radicación de procesos contractuales SPM. Analizadas las evidencias estas cumplen con la acción propuesta, por lo tanto se  recomienda su cierre 
</t>
  </si>
  <si>
    <t xml:space="preserve">El 05/01/2021 la Dirección de Planeación de la Movilidad aporta como evidencia la LISTA DE VERIFICACIÓN PAGOS CONTRATOS DE CONSULTORIA, con el fin de verificar que las cuentas de cobro cumplan con la forma de pago y los productos a entregar por el consultor de acuerdo a lo estipulado en el anexo técnico del contrato.
Por lo anterior se da cumplimento a la acción propuesta en el plan de mejoramiento, por lo cual se recomienda el cierre.
</t>
  </si>
  <si>
    <t>31/12/2020: La DIATT allega Justificación de Gestión y los documentos:  1.Base de Datos Información Contravencional; 2.Oficio SDM-SC-210396.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</si>
  <si>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DIATT allega Justificación de Gestión y los documentos:  1.Solicitud requerimiento a SICON; 2.Oficio SDM-SC-210396. 3. Informes de reportes trimestrales generados por SICON.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</si>
  <si>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Subdirección de Contravenciones allega justificación de la gestión y tres archivos en excel, denominados Reporte Crystal -para I, III y IV Trimestre.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</si>
  <si>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</si>
  <si>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Subdirección de Contravenciones allega Justificación de la Gestión y Pantallazos de sanciones subidas a RUNT, Se evidencia cumplimiento de la acción,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</si>
  <si>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</si>
  <si>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Subsecretaría de Servicios a la Ciudadanía allega Justificación de la Gestión y cuatro documentos: Citación retroalimentación; Presentación Procesos sancionatorios por incumplimientos contractuales; Asistencia 17 de dic retroalimentación; Respuestas Cuestionario retroalimentación. Se evidencia cumplimiento de la acción y se recomienda el cierre.
5/11/2020: Acción dentro del plaz, en proceso de gestión. No envían evidencia en este mes.</t>
  </si>
  <si>
    <t>31/12/2020: La Subsecretaría de Servicios a la Ciudadanía allega Justificación de la Gestión y dos documentos: Decisión de la Corte Constitucional – Cámara Salvavidas (camarassalvavidasbogota.com); Imágenes de pantallazos de la publicación realizada. Se evidencia cumplimiento de la Acción y se recomienda el cierre.
5/11/2020: Acción dentro del plaz, en proceso de gestión. No envían evidencia en este mes.</t>
  </si>
  <si>
    <t>31/12/2020: La Subdirección de Contravenciones y la OTIC, allegan La Justificación de la Gestión y cuantro documentos: Correo - Ampliación agenda sábados salida de patios;  Correo - Malla impugnación de comparendos; SDM-SC- 166216-2020 Contingencia Impugnaciones; MAYAS PLATAFORMA 360 – Impugnaciones. Se evidencia cumplimiento de la acción y se recomienda el cierre.
04/12/2020: Acción dentro del plazo, en proceso de gestión. No envían evidencias este mes.
5/11/2020: Acción dentro del plazo, en proceso de gestión. No envían evidencia en este mes.</t>
  </si>
  <si>
    <t>30/12/2020 Seguimiento de Julie Martinez se evidencia la circular No SDM-SF-199120 del 30 de noviembre del 2020 en la cual se generaron los lineamientos del cirre , la socializacion se realizo por correo electronico del 4 dic 2020 a las 18:31,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</si>
  <si>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evidencia el cronograma de las actividades del  plan de sostenibilidad contable  2020,, se observa que se cuenta cin el seguimiento del cronograma de las 19 actividades establecidad para el 2020,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</si>
  <si>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evidencia el cuadro control de seguimiento de las actividades para conciliar por ttrimestre, de igual manera se informa que se remitio comunicaciones a la totalidad de Entidades con Operaciones reciprocas SDM,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</si>
  <si>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observa que se llevaron a cabo 3 interfases SAE, SAI y depreciación y los correos donde confirma esta actividad ,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</si>
  <si>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evidencia el cuadro control de seguimiento de las actividades para conciliar por ttrimestre, de igual  se evidencia 4 conciliaciones realizadas cada trimestre ,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</si>
  <si>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Como evidencia las subscretarías entregan las actas de seguimiento mensual de pasivos, la Subsecretaría de Gestión Corporativa no tuvo pasivos para pago en la vigencia 2020, por lo tanto no realizó actas de seguimiento mensual.</t>
  </si>
  <si>
    <t>Como evidencia el proceso entrega la actualización del procedimiento PE01-PR01 Formulación de proyectos, construcción y seguimiento del Plan de Acción Institucional,  incluye la nueva metodología MGA, precisión de metas en unidades y seguimientos presupuestales y actualización de flujograma.</t>
  </si>
  <si>
    <t>REALIZAR LA CONSOLIDACIÓN Y CENTRALIZACIÓN DE LA INFORMACIÓN DE LOS ACTOS ADMINISTRATIVOS DE PRESCRIPCIÓN QUE SE GENERAN EN LA DGC, EN UNA BASE DE DATOS EN EXCEL, APORTANDO EN UN ARCHIVO INDEPENDIENTE LAS RESOLUCIONES GENERADAS.</t>
  </si>
  <si>
    <t>08/01/2020. 
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Por lo descrito anteriormente se recomienda el cierre de la accion.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</si>
  <si>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 xml:space="preserve">08/01/2020. 
La DC cumplió con la acción propuesta, toda vez remitió Guía para registrar la supervisión de contratos de la SDM en SECOP II Código: PA05-G01 Versión: 3.0, actualizada el 28/12/20, la cual está elaborada como una orientación para los profesionales de la DC, donde se incluyen los pasos para realizar el inicio de la ejecución del contrato en SECOP II y publicar el acta de inicio en los contratos diferentes a los de prestación de servicios profesionales y de apoyo a la gestión y de igual manera para los supervisores quienes deberán continuar con la publicación de los informes de ejecución. Y que se socializó mediante correo corporativo a los profesionales de la Dirección de Contratación el 7 de enero de 2021. Por lo descrito anteriormente se recomienda el cierre de la acción.  
ACCION CERRADA
07/10/2020
La dependencia no aporto evidencia de cumplimiento. Acción en ejecución. 
ACCION ABIERTA 
8/09/2020
La dependencia no aporto evidencia de cumplimiento.
Acción en ejecución.
ACCION ABIERTA </t>
  </si>
  <si>
    <t xml:space="preserve">08/01/2021
La Dirección de Gestión de Cobro en cumplimiento de la accion propuesta, realizo la consolidación y centralización de la información de los actos administrativos de prescripción que se generan en esta la Dirección, mediante una base de datos en Excel que contiene un total de 17678 resoluciones de prescripciones  para la vigencia 2020, y que para el segundo semestre -periodo en el cual se ejecuto la accion se elaboraron 8917 actos administrativos, para lo cual se suministro como evidencia archivo excel "Consolidado Consecutivos Actos Administrativos 2020 (1)", asi como, enlace a una carpeta que contiene los PDF de cada resolución en Drive, las cuales pueden ser consultada en el siguiente link https://drive.google.com/drive/folders/1RLY888XQZUFWMfitVO5sGQXaLbknZLAb,
Asi las cosas la DGC cumplio con la accion propuesta, por lo que se recomienda el cierre de la misma. 
ACCION CERRADA
07/10/2020
La dependencia no aporto evidencia de cumplimiento. Acción en ejecución. 
ACCION ABIERTA 
8/09/2020
La dependencia no aporto evidencia de cumplimiento.
Acción en ejecución.
ACCION ABIERTA 
</t>
  </si>
  <si>
    <t>08/01/2020. 
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Por lo descrito anteriormente se recomienda el cierre de la accion.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</si>
  <si>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08/01/2021
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las vigencias futuras así: 5.2. Funciones del supervisor e interventoría en un contrato estatal. 5.2.1. Administrativas-numeral 28 (pág. 17). 5.2.3. Financieras-numeral 1 (pág. 22); Por lo descrito anteriormente se recomienda el cierre de la acción.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</si>
  <si>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La Secretaría Distrital de Movilidad como resultado de la gestión obtuvo el 77% en la ejecución de los giros de las reservas de la vigencia 2020, debido a que la entidad cuenta con contratos de obra y toma de información que se vieron afectados por la emergencia sanitaría por Covid 19. La Subsecretaría de Servicios a la Ciudadanía obtuvo el 96%, la Subsecretaría de Gestión Corporativa se cumplió con el  95,90%, la Subsecretaría de Gestión Jurídica el 100%, Subsecretaría de Política de Movilidad 91,9%, la Subsecretaría de Gestión de Movilidad con el 71%</t>
  </si>
  <si>
    <t>2020-12-22</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</si>
  <si>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</si>
  <si>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</si>
  <si>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</si>
  <si>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</si>
  <si>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</si>
  <si>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2021-01-06</t>
  </si>
  <si>
    <t>2021-12-22</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</si>
  <si>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</si>
  <si>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</si>
  <si>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</si>
  <si>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</si>
  <si>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</si>
  <si>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</si>
  <si>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</si>
  <si>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</si>
  <si>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</si>
  <si>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</si>
  <si>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</si>
  <si>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</si>
  <si>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</si>
  <si>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</si>
  <si>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</si>
  <si>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</si>
  <si>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</si>
  <si>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</si>
  <si>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</si>
  <si>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</si>
  <si>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2021-07-05</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</si>
  <si>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</si>
  <si>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</si>
  <si>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</si>
  <si>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</si>
  <si>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</si>
  <si>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</si>
  <si>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</si>
  <si>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</si>
  <si>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</si>
  <si>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27/01/2021: El proceso complementa las evidencias aportadas con el informe correspondiente a diciembre. Con este soporte se ratifica la recomendación de cierre realizada en el seguimiento al corte de diciembre de 2020. Lo anterior teniendo en cuenta que para la fecha del corte presentado, el informe de diciembre se encontraba en proceso de estructuración.
________________________________
07/01/2021: Se aporta como evidencia los informes correspondientes a la ejecución anual 2018 y 2019 del contrato 2017-1913, suscrito con vigencias futuras, así como los seguimientos al corte de julio, agosto, septiembre, octubre y noviembre 2020. El equipo auditor realiza la verificación de la publicación de éstos en la página web de la entidad, observándose que se encuentran disponibles para la consulta de la ciudadania en los siguientes micrositios:
https://www.movilidadbogota.gov.co/web/procesos_de_contratacion
https://www.movilidadbogota.gov.co/web/informes_de_gestion
Conforme lo anterior se da cumplimiento a lo formulado por lo cual se recomienda el cierre de la acción.
____________________________
07/11/2020: No se aporta evidencia de la gestión adelantada de publicación de los informes de agosto y septiembre 
_______________________________________________
05/10/2020: Se aporta como evidencia los informes correspondientes a las vigencias 2018 y 2019, así como el correspondiente al mes de julio de 2020. Información que es validada a través de la verificación realizada a la información publicada en la página web de la entidad - Link de Transparencia Categoria 8 Contratación (https://www.movilidadbogota.gov.co/web/transparencia). Teniendo en cuenta que la acción establece seguimientos mensuales y su fecha de finalización corresponde al 31/12/2020, el proceso deberá seguir monitoreando y documentando la gestión realizada conforme lo formulado.
Se recomienda incluir la justificación correspondiente en cada seguimiento realizado.</t>
  </si>
  <si>
    <t xml:space="preserve">Las 5 Subsecretarías realizaron la entrega de todos los poas de inversión con incorporación de los beneficios para la ciudadanía, en la hoja 1. “METAS, ACTIVIDADES, TAREAS TRI”por lo anterior, de acuerdo a la evidencia se recomienda el cierre de la misma. </t>
  </si>
  <si>
    <t xml:space="preserve">05/02/2021
Los responsables remitieron actas de reuniones llevadas a cabo:08 de Julio de 2020, 28 de agosto de 2020, 4 de septiembre de 2020, 6 de octubre de 2020, 13  de noviembre de 2020, 21 de diciembre de 2020 y 19 de enero de 2021, con el proposito verificar la información a reportar en Sivicof, y dar cumplimiento a cada reporte sin contratiempo y con la información requerida.
CONCLUSION: Por lo descrito anteriormente se recomienda el cierre de la accion.  
ACCION CERRADA
08/01/2021
Los responsables remitieron como avance en la ejecución de la Acción, actas de reunion virtuales llevadas a cabo 13 de noviembre, 21 de diciembre con el proposito verificar la información a reportar en Sivicof .
CONCLUSION: La OCI evidencia avance en el cumplimiento de la acción.
ACCION ABIERTA
10/11/2020
La dependencia aporto como avance en la ejecución de la Acción, actas de reunion llevadas a cabo 08 de Julio, 28 de agosto, 4 de septiembre y 6 de octubre de 2020 con el proposito verificar la información a reportar en Sivicof . 
CONCLUSION: La OCI evidencia avance en el  cumplimiento   de la acción.
ACCION ABIERTA 
07/10/2020
La dependencia no aporto evidencia de cumplimiento. Acción en ejecución. 
ACCION ABIERTA 
8/09/2020
La dependencia no aporto evidencia de cumplimiento.
Acción en ejecución.
ACCION ABIERTA  </t>
  </si>
  <si>
    <t xml:space="preserve">08/01/2021
La Dirección de Gestión de Cobro, remitió para el cierre de la accion base de datos general de prescripción, la cual se ha remitido mediante correos a la Subdirección Financiera para fines contables, correspondientes a los meses de julio, agosto, septiembre, octubre, noviembre, diciembre de 2020 y enero de 2021, para lo cual se adjunto como evidencia bases de datos de prescripción de los meses mencionados.
CONCLUSION: Por lo descrito anteriormente se recomienda el cierre de la accion.  
ACCION CERRADA
09/12/2020
La Dirección de Gestión de Cobro responsable de ejecutar la acción propuesta, remitió como avance de esta, base de datos general de prescripción a la Subdirección Financiera para fines contables, correspondiente al mes de noviembre de 2020. para lo cual se adjunto como evidencia: Correos dirigidos a Financiera correspondientes a los meses de julio a noviembre y Bases de datos de prescripción correspondientes a los meses de julio a noviembre.
La OCI  evidencia avances en el indicador y la acción propuesta.
ACCION ABIERTA  
10/11/2020
La Dirección de Gestión de Cobro responsable de ejecutar la acción propuesta, remitió como avance de esta, base de datos general de prescripción a la Subdirección Financiera para fines contables, correspondiente a los meses de julio, agosto, septiembre y octubre de 2020.
La OCI  evidencia avances en el indicador y la acción propuesta.
ACCION ABIERTA 
07/10/2020
La dependencia no aporto evidencia de cumplimiento. Acción en ejecución. 
ACCION ABIERTA 
8/09/2020
La dependencia no aporto evidencia de cumplimiento. Acción en ejecución. 
ACCION ABIERTA </t>
  </si>
  <si>
    <t xml:space="preserve">SUBSECRETARIA </t>
  </si>
  <si>
    <t xml:space="preserve">DEPENDENCIA </t>
  </si>
  <si>
    <t xml:space="preserve">Omar Alfredo Sánchez
Liliana Montes Sánchez </t>
  </si>
  <si>
    <t>REALIZAR LA APERTURA DEL 70% DE LA CONTRATACIÓN DURANTE EL PRIMER CUATRIMESTRE DE LA VIGENCIA 2021.</t>
  </si>
  <si>
    <t>2021-04-30</t>
  </si>
  <si>
    <t>09/04/2021:  Tanto en la justificación, como en los soportes remitidos exitenten las actas que demuestran la ejecucion de la acción, razon por la cual se solicita el cierre. 
05/03/2021: Acción en ejecución, no reportan evidencias en este corte.
05/02/2021: Acción en ejecución, no reportan evidencias en este corte.
31/12/2020: "Actividad en términos de ejecuciòn". No envían evidencias en este mes
04/12/2020: Acción dentro del plazo, en proceso de gestión. No envían evidencias este mes.
5/11/2020: Acción dentro del plazo, en proceso de gestión. No envían evidencia en este mes.</t>
  </si>
  <si>
    <t>09/04/2021: Acción compartida, cumplida por parte de la SSC, DGC, SF Y OTIC. Se adelantaron tres (3) meas de trabajo: en septiembre, diciembre y febrero 2021. Se adjuntan las actas y las citaciones a dichas reuniones, junto con la justificación de la gestion; se solicita cierre de la acción, dado el cumplimiento de la acci{on propuesta.
05/03/2021: Seguimiento realizado por Omar Sanchez: Acción en ejecución, no reportan evidencias en este corte.
5/03/2021: Seguimiento realizado por Sandra Montes:  La Dirección de Gestión de Cobro, aporta para el cierre de la accion un total de 3 mesas de trabajo llevadas a cabo el : 24/02/2021  con el siguiente orden del dia 1. Conciliaciones SICON-Contabilidad
2. Revisión requerimiento por parte de subdirección Financiera y  dos  en las fechas 03/09/2020 ,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
______________________________________
05/02/2021: Acción en ejecución, no reportan evidencias en este corte.
31/12/2020:  La Dirección de Gestión de Cobro, aporta como avance: actas de mesas de trabajo realizadas el 03/09/2020 y el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t>
  </si>
  <si>
    <t xml:space="preserve">05/05/2021:  El proceso aporta como evidencia que del Número total de líneas a contratar: 2504 en la vigencia 2021 a la fecha han sido comprometidas 1855 líneas y se tienen publicadas en tienda virtual 10 y 15  procesos en un curso, para un total de 1880 de contratos aperturados, lo que representa una ejecución del 75%.
Conforme lo anterior y la justificación presentada por el proceso, se observa que se da cumplimiento a lo formulado dentro de los terminos previstos, por lo cual se recomienda el cierre de la acción.
</t>
  </si>
  <si>
    <t xml:space="preserve">Liliana Montes </t>
  </si>
  <si>
    <t xml:space="preserve">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</si>
  <si>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 xml:space="preserve">SSC </t>
  </si>
  <si>
    <t>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</si>
  <si>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8/06/2021: Acción en ejecución, no reportan evidencias en este corte.
6/05/2021: Acción en ejecución, no reportan evidencias en este corte.
05/03/2021: Acción en ejecución, no reportan evidencias en este corte.
05/02/2021: Acción en ejecución, no reportan evidencias en este corte.</t>
  </si>
  <si>
    <t>CUMPLIDA EFECTIVA - AUDITORIA DE REGULARIDAD CODIGO 97 DE JUNIO DE 2021</t>
  </si>
  <si>
    <t>CUMPLIDA INEFECTIVA - AUDITORIA DE REGULARIDAD CODIGO 97 DE JUNIO DE 2021</t>
  </si>
  <si>
    <t xml:space="preserve">      Planes, Programas y Proyectos y/o Plan Estrátegico</t>
  </si>
  <si>
    <t xml:space="preserve">      Estados Financieros</t>
  </si>
  <si>
    <t xml:space="preserve">      Gestión Presupuestal</t>
  </si>
  <si>
    <t xml:space="preserve">      Control Fiscal Interno</t>
  </si>
  <si>
    <t xml:space="preserve">      Gestión Contractual</t>
  </si>
  <si>
    <t>ABIERTAS</t>
  </si>
  <si>
    <t>CUMPLIDAS EFECTIVAS</t>
  </si>
  <si>
    <t>CUMPLIDAS INEFECTIVAS</t>
  </si>
  <si>
    <t>COMPONENTE/FACTOR</t>
  </si>
  <si>
    <t>% EFECTIVIDAD</t>
  </si>
  <si>
    <t>ANALISIS DE ACUERDO AL RESULTADO DE LA EVALUACIÓN DEL ESTADO DE LAS ACCIONES EN EL EJERCICIO DE REGULARIDAD PAD 2021. NO INCLUYE EL PMI FORMULADO A PARTIR DEL INFORME DEFINITIVO PRESENTADO POR EL ENTE DE CONTROL</t>
  </si>
  <si>
    <t>2021 (Pendiente informe definitivo Auditoria Regularidad PAD 2021)</t>
  </si>
  <si>
    <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</si>
  <si>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</si>
  <si>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</si>
  <si>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</si>
  <si>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</si>
  <si>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2021-06-18</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</si>
  <si>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</si>
  <si>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</si>
  <si>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</si>
  <si>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</si>
  <si>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</si>
  <si>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2021-07-01</t>
  </si>
  <si>
    <t>2021-12-31</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</si>
  <si>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</si>
  <si>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</si>
  <si>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</si>
  <si>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</si>
  <si>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</si>
  <si>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</si>
  <si>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</si>
  <si>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</si>
  <si>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</si>
  <si>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</si>
  <si>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</si>
  <si>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</si>
  <si>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</si>
  <si>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</si>
  <si>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</si>
  <si>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</si>
  <si>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</si>
  <si>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</si>
  <si>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</si>
  <si>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</si>
  <si>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2021-08-01</t>
  </si>
  <si>
    <t>2021-08-31</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</si>
  <si>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</si>
  <si>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</si>
  <si>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</si>
  <si>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2021-09-01</t>
  </si>
  <si>
    <t>2022-06-17</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</si>
  <si>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</si>
  <si>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</si>
  <si>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</si>
  <si>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</si>
  <si>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</si>
  <si>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</si>
  <si>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</si>
  <si>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</si>
  <si>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</si>
  <si>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</si>
  <si>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</si>
  <si>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</si>
  <si>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</si>
  <si>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</si>
  <si>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</si>
  <si>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2022-05-30</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</si>
  <si>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</si>
  <si>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</si>
  <si>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</si>
  <si>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</si>
  <si>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</si>
  <si>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</si>
  <si>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</si>
  <si>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</si>
  <si>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</si>
  <si>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</si>
  <si>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</si>
  <si>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</si>
  <si>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</si>
  <si>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</si>
  <si>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2021-10-01</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</si>
  <si>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</si>
  <si>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</si>
  <si>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</si>
  <si>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</si>
  <si>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</si>
  <si>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</si>
  <si>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</si>
  <si>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</si>
  <si>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</si>
  <si>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</si>
  <si>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</si>
  <si>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</si>
  <si>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</si>
  <si>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2021-07-15</t>
  </si>
  <si>
    <t>2021-09-30</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</si>
  <si>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</si>
  <si>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</si>
  <si>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</si>
  <si>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</si>
  <si>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2022-02-01</t>
  </si>
  <si>
    <t>2022-03-30</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</si>
  <si>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</si>
  <si>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</si>
  <si>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</si>
  <si>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</si>
  <si>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</si>
  <si>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</si>
  <si>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</si>
  <si>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</si>
  <si>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</si>
  <si>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</si>
  <si>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</si>
  <si>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</si>
  <si>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</si>
  <si>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</si>
  <si>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</si>
  <si>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</si>
  <si>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</si>
  <si>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</si>
  <si>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SUBSECRETARÍA DE GESTIÓN JURÍDICA - SUBSECRETARÍA DE GESTIÓN CORPORATIVA</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</si>
  <si>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</si>
  <si>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</si>
  <si>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</si>
  <si>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</si>
  <si>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</si>
  <si>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</si>
  <si>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ADELANTAR UNA CAPACITACIÓN Y/O SOCIALIZACIÓN.</t>
  </si>
  <si>
    <t>NO.CAPACITACIONES Y/O SOCIALIZACIONES REALIZADAS</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</si>
  <si>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</si>
  <si>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</si>
  <si>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</si>
  <si>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</si>
  <si>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</si>
  <si>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</si>
  <si>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</si>
  <si>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</si>
  <si>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</si>
  <si>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</si>
  <si>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</si>
  <si>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</si>
  <si>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</si>
  <si>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</si>
  <si>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</si>
  <si>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</si>
  <si>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</si>
  <si>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</si>
  <si>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</si>
  <si>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</si>
  <si>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</si>
  <si>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</si>
  <si>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</si>
  <si>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</si>
  <si>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FALTA DE PLANEACIÓN Y LINEAMIENTOS QUE CONDUZCAN A LA OPTIMIZACIÓN DE LOS SISTEMAS DE INFORMACIÓN DE LA ENTIDAD.</t>
  </si>
  <si>
    <t>GENERAR LA INTERFACE EN EL APLICATIVO CONTABLE</t>
  </si>
  <si>
    <t>INTERFACES</t>
  </si>
  <si>
    <t>NO. DE INTERFACES / NO TOTAL DE INTERFACES PROGRAMADAS *100</t>
  </si>
  <si>
    <t>FALTA DE SEGUIMIENTO DE LA TOTALIDAD DE LAS PARTIDAS CONTABLES EN RELACIÓN CON LAS ÁREAS DE GESTIÓN QUE GENERAN INFORMACIÓN QUE AFECTA LOS ESTADOS FINANCIEROS.</t>
  </si>
  <si>
    <t>CONCILIACIONES</t>
  </si>
  <si>
    <t>FORMATO Y CRONOGRAMA DE CONCILACIONES REALIZADO / FORMATO Y CRONOGRAMA DE CONCILACIONES PROGRAMADO*100</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</si>
  <si>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</si>
  <si>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</si>
  <si>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</si>
  <si>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</si>
  <si>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</si>
  <si>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</si>
  <si>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</si>
  <si>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</si>
  <si>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</si>
  <si>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</si>
  <si>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EMISIÓN DE LA CIRCULAR EN DONDE SE FORMULAN  LOS LINEAMIENTOS PARA UNA GESTIÓN INTEGRAL DE PASIVOS EXIGIBLES.</t>
  </si>
  <si>
    <t>LINEAMIENTOS</t>
  </si>
  <si>
    <t>LINEAMIENTOS EXPEDIDOS E IMPLEMENTADOS PARA LA GESTIÓN INTEGRAL DE PASIVOS EXIGIBLES</t>
  </si>
  <si>
    <t>ORDENADORES DEL GASTO - SUBSECRETARÍA DE GESTIÓN JURIDICA</t>
  </si>
  <si>
    <t>OFICINA ASESORA DE PLANEACIÓN INSTITUCIONAL - SUBSECRETARÍAS DE LA ENTIDAD.</t>
  </si>
  <si>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</si>
  <si>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</si>
  <si>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</si>
  <si>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</si>
  <si>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</si>
  <si>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OAPI</t>
  </si>
  <si>
    <t>SGC</t>
  </si>
  <si>
    <t>SGM</t>
  </si>
  <si>
    <t>SGJ</t>
  </si>
  <si>
    <t>SGJ - OTIC</t>
  </si>
  <si>
    <t>SPM</t>
  </si>
  <si>
    <t>OAPI - SUBSECRETARIAS</t>
  </si>
  <si>
    <t>SGJ - SGC</t>
  </si>
  <si>
    <t>ORDENADORES DEL GASTO - SGJ</t>
  </si>
  <si>
    <r>
      <t xml:space="preserve">PLAN DE MEJORAMIENTO INSTITUCIONAL CORTE JUNIO 2021
</t>
    </r>
    <r>
      <rPr>
        <b/>
        <sz val="20"/>
        <color theme="9" tint="-0.499984740745262"/>
        <rFont val="Calibri"/>
        <family val="2"/>
        <scheme val="minor"/>
      </rPr>
      <t>(INCLUYE LAS ACCIONES FORMULADAS DE CONFORMIDAD CON EL RESULTADO DEL INFORME DE LA AUDITORIA DE REGULARIDAD PAD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</si>
</sst>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yyyy\-mm\-dd;@"/>
  </numFmts>
  <fonts count="36"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amily val="2"/>
    </font>
    <font>
      <sz val="7"/>
      <color indexed="8"/>
      <name val="Arial"/>
      <family val="2"/>
    </font>
    <font>
      <u/>
      <sz val="7"/>
      <color rgb="FF000000"/>
      <name val="Arial"/>
      <family val="2"/>
    </font>
    <font>
      <b/>
      <sz val="7"/>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8"/>
      <color indexed="8"/>
      <name val="Calibri"/>
      <family val="2"/>
      <scheme val="minor"/>
    </font>
    <font>
      <sz val="7"/>
      <color rgb="FF000000"/>
      <name val="Arial"/>
    </font>
    <font>
      <b/>
      <sz val="20"/>
      <color theme="9" tint="-0.499984740745262"/>
      <name val="Calibri"/>
      <family val="2"/>
      <scheme val="minor"/>
    </font>
  </fonts>
  <fills count="15">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7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bottom/>
      <diagonal/>
    </border>
  </borders>
  <cellStyleXfs count="4">
    <xf numFmtId="0" fontId="0" fillId="0" borderId="0"/>
    <xf numFmtId="9" fontId="6" fillId="0" borderId="0" applyFont="0" applyFill="0" applyBorder="0" applyAlignment="0" applyProtection="0"/>
    <xf numFmtId="41" fontId="6" fillId="0" borderId="0" applyFont="0" applyFill="0" applyBorder="0" applyAlignment="0" applyProtection="0"/>
    <xf numFmtId="0" fontId="6" fillId="11" borderId="40" applyNumberFormat="0" applyFont="0" applyAlignment="0" applyProtection="0"/>
  </cellStyleXfs>
  <cellXfs count="234">
    <xf numFmtId="0" fontId="0" fillId="0" borderId="0" xfId="0"/>
    <xf numFmtId="0" fontId="2" fillId="0" borderId="0" xfId="0" applyFont="1" applyAlignment="1">
      <alignment horizont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4" borderId="2" xfId="0" applyFont="1" applyFill="1" applyBorder="1" applyAlignment="1" applyProtection="1">
      <alignment horizontal="center" vertical="center" wrapText="1"/>
    </xf>
    <xf numFmtId="164" fontId="7" fillId="4" borderId="2" xfId="0" applyNumberFormat="1" applyFont="1" applyFill="1" applyBorder="1" applyAlignment="1" applyProtection="1">
      <alignment horizontal="center" vertical="center" wrapText="1"/>
    </xf>
    <xf numFmtId="0" fontId="0" fillId="0" borderId="0" xfId="0" pivotButton="1"/>
    <xf numFmtId="0" fontId="0" fillId="0" borderId="0" xfId="0" applyNumberFormat="1"/>
    <xf numFmtId="0" fontId="0" fillId="0" borderId="0" xfId="0" applyAlignment="1">
      <alignment horizontal="center" vertical="center"/>
    </xf>
    <xf numFmtId="0" fontId="4" fillId="0" borderId="1" xfId="0" applyFont="1" applyFill="1" applyBorder="1" applyAlignment="1">
      <alignment horizontal="justify" vertical="center"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9" fillId="0" borderId="2" xfId="0" applyFont="1" applyFill="1" applyBorder="1" applyAlignment="1">
      <alignment horizontal="left" vertical="center" wrapText="1"/>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3" fillId="3" borderId="1" xfId="0" applyFont="1" applyFill="1" applyBorder="1" applyAlignment="1">
      <alignment horizontal="center" vertical="center" wrapText="1"/>
    </xf>
    <xf numFmtId="1" fontId="8" fillId="0" borderId="2" xfId="2" applyNumberFormat="1" applyFont="1" applyFill="1" applyBorder="1" applyAlignment="1">
      <alignment horizontal="center" vertical="center"/>
    </xf>
    <xf numFmtId="0" fontId="10"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14" fontId="0" fillId="0" borderId="0" xfId="0" applyNumberFormat="1"/>
    <xf numFmtId="0" fontId="0" fillId="0" borderId="0" xfId="0" applyAlignment="1">
      <alignment horizontal="left" indent="1"/>
    </xf>
    <xf numFmtId="0" fontId="13" fillId="0" borderId="20" xfId="0" applyFont="1" applyBorder="1"/>
    <xf numFmtId="0" fontId="13" fillId="0" borderId="0" xfId="0" applyFont="1"/>
    <xf numFmtId="0" fontId="15" fillId="7" borderId="21" xfId="0" applyFont="1" applyFill="1" applyBorder="1"/>
    <xf numFmtId="0" fontId="14" fillId="0" borderId="0" xfId="0" applyFont="1"/>
    <xf numFmtId="0" fontId="15" fillId="0" borderId="22" xfId="0" applyNumberFormat="1" applyFont="1" applyBorder="1"/>
    <xf numFmtId="0" fontId="14" fillId="0" borderId="20" xfId="0" applyNumberFormat="1" applyFont="1" applyBorder="1"/>
    <xf numFmtId="0" fontId="15" fillId="7" borderId="23" xfId="0" applyNumberFormat="1" applyFont="1" applyFill="1" applyBorder="1"/>
    <xf numFmtId="0" fontId="14" fillId="0" borderId="20" xfId="0" applyFont="1" applyBorder="1" applyAlignment="1">
      <alignment horizontal="left"/>
    </xf>
    <xf numFmtId="0" fontId="14" fillId="0" borderId="17" xfId="0" applyNumberFormat="1" applyFont="1" applyBorder="1"/>
    <xf numFmtId="0" fontId="14" fillId="0" borderId="18" xfId="0" applyNumberFormat="1" applyFont="1" applyBorder="1"/>
    <xf numFmtId="0" fontId="15" fillId="7" borderId="19" xfId="0" applyNumberFormat="1" applyFont="1" applyFill="1" applyBorder="1"/>
    <xf numFmtId="0" fontId="14" fillId="0" borderId="0" xfId="0" applyFont="1" applyAlignment="1">
      <alignment horizontal="left"/>
    </xf>
    <xf numFmtId="0" fontId="14" fillId="0" borderId="0" xfId="0" applyNumberFormat="1" applyFont="1"/>
    <xf numFmtId="0" fontId="13" fillId="9" borderId="7" xfId="0" applyFont="1" applyFill="1" applyBorder="1"/>
    <xf numFmtId="0" fontId="14" fillId="9" borderId="11" xfId="0" applyFont="1" applyFill="1" applyBorder="1" applyAlignment="1">
      <alignment horizontal="center"/>
    </xf>
    <xf numFmtId="0" fontId="14" fillId="9" borderId="10" xfId="0" applyFont="1" applyFill="1" applyBorder="1" applyAlignment="1">
      <alignment horizontal="center"/>
    </xf>
    <xf numFmtId="0" fontId="14" fillId="9" borderId="0" xfId="0" applyFont="1" applyFill="1"/>
    <xf numFmtId="0" fontId="15" fillId="7" borderId="28" xfId="0" applyFont="1" applyFill="1" applyBorder="1"/>
    <xf numFmtId="0" fontId="15" fillId="7" borderId="24" xfId="0" applyFont="1" applyFill="1" applyBorder="1"/>
    <xf numFmtId="0" fontId="15" fillId="7" borderId="16" xfId="0" applyFont="1" applyFill="1" applyBorder="1"/>
    <xf numFmtId="0" fontId="15" fillId="10" borderId="25" xfId="0" applyFont="1" applyFill="1" applyBorder="1" applyAlignment="1">
      <alignment horizontal="left"/>
    </xf>
    <xf numFmtId="0" fontId="15" fillId="10" borderId="29" xfId="0" applyNumberFormat="1" applyFont="1" applyFill="1" applyBorder="1"/>
    <xf numFmtId="0" fontId="15" fillId="10" borderId="22" xfId="0" applyNumberFormat="1" applyFont="1" applyFill="1" applyBorder="1"/>
    <xf numFmtId="0" fontId="15" fillId="9" borderId="26" xfId="0" applyFont="1" applyFill="1" applyBorder="1" applyAlignment="1">
      <alignment horizontal="left" indent="1"/>
    </xf>
    <xf numFmtId="0" fontId="15" fillId="9" borderId="30" xfId="0" applyNumberFormat="1" applyFont="1" applyFill="1" applyBorder="1"/>
    <xf numFmtId="0" fontId="15" fillId="9" borderId="27" xfId="0" applyNumberFormat="1" applyFont="1" applyFill="1" applyBorder="1"/>
    <xf numFmtId="0" fontId="16" fillId="9" borderId="26" xfId="0" applyFont="1" applyFill="1" applyBorder="1" applyAlignment="1">
      <alignment horizontal="right"/>
    </xf>
    <xf numFmtId="0" fontId="16" fillId="9" borderId="30" xfId="0" applyNumberFormat="1" applyFont="1" applyFill="1" applyBorder="1"/>
    <xf numFmtId="0" fontId="16" fillId="9" borderId="27" xfId="0" applyNumberFormat="1" applyFont="1" applyFill="1" applyBorder="1"/>
    <xf numFmtId="0" fontId="13" fillId="6" borderId="31" xfId="0" applyFont="1" applyFill="1" applyBorder="1" applyAlignment="1">
      <alignment horizontal="center" vertical="center"/>
    </xf>
    <xf numFmtId="0" fontId="13" fillId="6" borderId="32" xfId="0" applyFont="1" applyFill="1" applyBorder="1" applyAlignment="1">
      <alignment horizontal="center" vertical="center"/>
    </xf>
    <xf numFmtId="0" fontId="13" fillId="6" borderId="33" xfId="0" applyFont="1" applyFill="1" applyBorder="1" applyAlignment="1">
      <alignment horizontal="center" vertical="center"/>
    </xf>
    <xf numFmtId="0" fontId="14" fillId="9" borderId="34" xfId="0" applyFont="1" applyFill="1" applyBorder="1"/>
    <xf numFmtId="0" fontId="14" fillId="9" borderId="26" xfId="0" applyFont="1" applyFill="1" applyBorder="1"/>
    <xf numFmtId="0" fontId="14" fillId="9" borderId="36" xfId="0" applyFont="1" applyFill="1" applyBorder="1"/>
    <xf numFmtId="41" fontId="14" fillId="9" borderId="38" xfId="2" applyFont="1" applyFill="1" applyBorder="1" applyAlignment="1">
      <alignment horizontal="center"/>
    </xf>
    <xf numFmtId="0" fontId="14" fillId="9" borderId="30" xfId="0" applyFont="1" applyFill="1" applyBorder="1" applyAlignment="1">
      <alignment horizontal="center"/>
    </xf>
    <xf numFmtId="0" fontId="14" fillId="9" borderId="39" xfId="0" applyFont="1" applyFill="1" applyBorder="1" applyAlignment="1">
      <alignment horizontal="center"/>
    </xf>
    <xf numFmtId="0" fontId="14" fillId="9" borderId="38" xfId="0" applyFont="1" applyFill="1" applyBorder="1" applyAlignment="1">
      <alignment horizontal="center"/>
    </xf>
    <xf numFmtId="0" fontId="14" fillId="6" borderId="31" xfId="0" applyFont="1" applyFill="1" applyBorder="1"/>
    <xf numFmtId="0" fontId="13" fillId="6" borderId="32" xfId="0" applyFont="1" applyFill="1" applyBorder="1" applyAlignment="1">
      <alignment horizontal="center"/>
    </xf>
    <xf numFmtId="0" fontId="13" fillId="6" borderId="33" xfId="0" applyFont="1" applyFill="1" applyBorder="1" applyAlignment="1">
      <alignment horizontal="center"/>
    </xf>
    <xf numFmtId="0" fontId="13" fillId="9" borderId="34" xfId="0" applyFont="1" applyFill="1" applyBorder="1"/>
    <xf numFmtId="41" fontId="14" fillId="9" borderId="35" xfId="2" applyFont="1" applyFill="1" applyBorder="1" applyAlignment="1">
      <alignment horizontal="center" vertical="center"/>
    </xf>
    <xf numFmtId="0" fontId="13" fillId="9" borderId="36" xfId="0" applyFont="1" applyFill="1" applyBorder="1"/>
    <xf numFmtId="0" fontId="14" fillId="9" borderId="37" xfId="0" applyFont="1" applyFill="1" applyBorder="1" applyAlignment="1">
      <alignment horizontal="center"/>
    </xf>
    <xf numFmtId="0" fontId="14" fillId="0" borderId="0" xfId="0" applyFont="1" applyAlignment="1"/>
    <xf numFmtId="9" fontId="14" fillId="0" borderId="2" xfId="1" applyFont="1" applyBorder="1" applyAlignment="1">
      <alignment horizontal="center" vertical="center"/>
    </xf>
    <xf numFmtId="9" fontId="14" fillId="6" borderId="2" xfId="1" applyFont="1" applyFill="1" applyBorder="1" applyAlignment="1">
      <alignment horizontal="center"/>
    </xf>
    <xf numFmtId="14" fontId="14" fillId="9" borderId="35" xfId="0" applyNumberFormat="1" applyFont="1" applyFill="1" applyBorder="1" applyAlignment="1">
      <alignment horizontal="left"/>
    </xf>
    <xf numFmtId="14" fontId="14" fillId="9" borderId="27" xfId="0" applyNumberFormat="1" applyFont="1" applyFill="1" applyBorder="1" applyAlignment="1">
      <alignment horizontal="left"/>
    </xf>
    <xf numFmtId="14" fontId="14" fillId="9" borderId="37" xfId="0" applyNumberFormat="1" applyFont="1" applyFill="1" applyBorder="1" applyAlignment="1">
      <alignment horizontal="left"/>
    </xf>
    <xf numFmtId="0" fontId="16" fillId="9" borderId="26" xfId="0" applyFont="1" applyFill="1" applyBorder="1" applyAlignment="1">
      <alignment horizontal="right" vertical="center"/>
    </xf>
    <xf numFmtId="0" fontId="16" fillId="9" borderId="30" xfId="0" applyNumberFormat="1" applyFont="1" applyFill="1" applyBorder="1" applyAlignment="1">
      <alignment vertical="center"/>
    </xf>
    <xf numFmtId="0" fontId="16" fillId="9" borderId="27" xfId="0" applyNumberFormat="1" applyFont="1" applyFill="1" applyBorder="1" applyAlignment="1">
      <alignment vertical="center"/>
    </xf>
    <xf numFmtId="0" fontId="14" fillId="9" borderId="11" xfId="0" applyFont="1" applyFill="1" applyBorder="1"/>
    <xf numFmtId="0" fontId="14" fillId="9" borderId="27" xfId="0" applyFont="1" applyFill="1" applyBorder="1"/>
    <xf numFmtId="0" fontId="14" fillId="9" borderId="26" xfId="0" applyFont="1" applyFill="1" applyBorder="1" applyAlignment="1">
      <alignment horizontal="center"/>
    </xf>
    <xf numFmtId="41" fontId="14" fillId="9" borderId="30" xfId="2" applyFont="1" applyFill="1" applyBorder="1" applyAlignment="1">
      <alignment horizontal="center"/>
    </xf>
    <xf numFmtId="0" fontId="14" fillId="9" borderId="24" xfId="0" applyFont="1" applyFill="1" applyBorder="1"/>
    <xf numFmtId="0" fontId="14" fillId="9" borderId="24" xfId="0" applyFont="1" applyFill="1" applyBorder="1" applyAlignment="1">
      <alignment horizontal="center"/>
    </xf>
    <xf numFmtId="41" fontId="14" fillId="9" borderId="24" xfId="2" applyFont="1" applyFill="1" applyBorder="1" applyAlignment="1">
      <alignment horizontal="center"/>
    </xf>
    <xf numFmtId="14" fontId="14" fillId="9" borderId="24" xfId="0" applyNumberFormat="1" applyFont="1" applyFill="1" applyBorder="1"/>
    <xf numFmtId="0" fontId="15" fillId="7" borderId="45" xfId="0" applyFont="1" applyFill="1" applyBorder="1" applyAlignment="1">
      <alignment horizontal="left"/>
    </xf>
    <xf numFmtId="0" fontId="15" fillId="7" borderId="46" xfId="0" applyNumberFormat="1" applyFont="1" applyFill="1" applyBorder="1"/>
    <xf numFmtId="0" fontId="15" fillId="7" borderId="47" xfId="0" applyNumberFormat="1" applyFont="1" applyFill="1" applyBorder="1"/>
    <xf numFmtId="0" fontId="19" fillId="0" borderId="24" xfId="0" applyFont="1" applyBorder="1"/>
    <xf numFmtId="0" fontId="14" fillId="0" borderId="24" xfId="0" applyFont="1" applyBorder="1"/>
    <xf numFmtId="0" fontId="14" fillId="0" borderId="24" xfId="0" applyFont="1" applyBorder="1" applyAlignment="1">
      <alignment horizontal="justify" wrapText="1"/>
    </xf>
    <xf numFmtId="0" fontId="14" fillId="0" borderId="24" xfId="0" applyFont="1" applyBorder="1" applyAlignment="1">
      <alignment horizontal="justify"/>
    </xf>
    <xf numFmtId="0" fontId="14" fillId="0" borderId="24" xfId="0" applyFont="1" applyBorder="1" applyAlignment="1">
      <alignment wrapText="1"/>
    </xf>
    <xf numFmtId="0" fontId="13" fillId="0" borderId="24" xfId="0" applyFont="1" applyBorder="1" applyAlignment="1">
      <alignment horizontal="center"/>
    </xf>
    <xf numFmtId="0" fontId="14" fillId="0" borderId="2" xfId="0" applyFont="1" applyBorder="1" applyAlignment="1">
      <alignment horizontal="center" vertical="center"/>
    </xf>
    <xf numFmtId="0" fontId="12" fillId="0" borderId="1" xfId="0" applyFont="1" applyFill="1" applyBorder="1" applyAlignment="1">
      <alignment horizontal="left" vertical="center"/>
    </xf>
    <xf numFmtId="9" fontId="14" fillId="12" borderId="2" xfId="1" applyFont="1" applyFill="1" applyBorder="1" applyAlignment="1">
      <alignment horizontal="center" vertical="center"/>
    </xf>
    <xf numFmtId="0" fontId="14" fillId="0" borderId="2" xfId="0" applyFont="1" applyBorder="1" applyAlignment="1">
      <alignment horizontal="justify" vertical="center" wrapText="1"/>
    </xf>
    <xf numFmtId="0" fontId="13" fillId="6" borderId="2" xfId="0" applyFont="1" applyFill="1" applyBorder="1" applyAlignment="1">
      <alignment horizontal="center"/>
    </xf>
    <xf numFmtId="0" fontId="14" fillId="6" borderId="2" xfId="0" applyFont="1" applyFill="1" applyBorder="1" applyAlignment="1">
      <alignment horizontal="center"/>
    </xf>
    <xf numFmtId="0" fontId="9" fillId="0" borderId="2" xfId="0" applyFont="1" applyFill="1" applyBorder="1" applyAlignment="1">
      <alignment horizontal="center" vertical="center"/>
    </xf>
    <xf numFmtId="0" fontId="13" fillId="6" borderId="0" xfId="0" applyFont="1" applyFill="1" applyBorder="1" applyAlignment="1">
      <alignment horizontal="center"/>
    </xf>
    <xf numFmtId="41" fontId="14" fillId="9" borderId="0" xfId="2" applyFont="1" applyFill="1" applyBorder="1" applyAlignment="1">
      <alignment horizontal="center" vertical="center"/>
    </xf>
    <xf numFmtId="0" fontId="14" fillId="9" borderId="0" xfId="0" applyFont="1" applyFill="1" applyBorder="1" applyAlignment="1">
      <alignment horizontal="center"/>
    </xf>
    <xf numFmtId="0" fontId="13" fillId="6" borderId="0" xfId="0" applyFont="1" applyFill="1" applyBorder="1" applyAlignment="1">
      <alignment horizontal="center" vertical="center"/>
    </xf>
    <xf numFmtId="14" fontId="14" fillId="9" borderId="0" xfId="0" applyNumberFormat="1" applyFont="1" applyFill="1" applyBorder="1" applyAlignment="1">
      <alignment horizontal="left"/>
    </xf>
    <xf numFmtId="0" fontId="14" fillId="9" borderId="0" xfId="0" applyFont="1" applyFill="1" applyBorder="1"/>
    <xf numFmtId="14" fontId="14" fillId="9" borderId="0" xfId="0" applyNumberFormat="1" applyFont="1" applyFill="1" applyBorder="1"/>
    <xf numFmtId="0" fontId="13" fillId="0" borderId="0" xfId="0" applyFont="1" applyBorder="1" applyAlignment="1">
      <alignment horizontal="center"/>
    </xf>
    <xf numFmtId="0" fontId="14" fillId="0" borderId="0" xfId="0" applyFont="1" applyBorder="1"/>
    <xf numFmtId="0" fontId="14" fillId="0" borderId="0" xfId="0" applyFont="1" applyBorder="1" applyAlignment="1">
      <alignment horizontal="justify" vertical="center" wrapText="1"/>
    </xf>
    <xf numFmtId="0" fontId="14" fillId="0" borderId="0" xfId="0" applyFont="1" applyBorder="1" applyAlignment="1">
      <alignment horizontal="justify"/>
    </xf>
    <xf numFmtId="0" fontId="14" fillId="0" borderId="0" xfId="0" applyFont="1" applyBorder="1" applyAlignment="1">
      <alignment horizontal="left" vertical="center"/>
    </xf>
    <xf numFmtId="0" fontId="14" fillId="0" borderId="0" xfId="0" applyFont="1" applyBorder="1" applyAlignment="1">
      <alignment horizontal="justify" wrapText="1"/>
    </xf>
    <xf numFmtId="0" fontId="14" fillId="0" borderId="0" xfId="0" applyFont="1" applyBorder="1" applyAlignment="1">
      <alignment wrapText="1"/>
    </xf>
    <xf numFmtId="0" fontId="14" fillId="0" borderId="0" xfId="0" applyFont="1" applyBorder="1" applyAlignment="1">
      <alignment horizontal="justify" vertical="top" wrapText="1"/>
    </xf>
    <xf numFmtId="0" fontId="14" fillId="12" borderId="24" xfId="0" applyFont="1" applyFill="1" applyBorder="1"/>
    <xf numFmtId="0" fontId="2" fillId="0" borderId="0" xfId="0" applyFont="1" applyAlignment="1">
      <alignment horizontal="left"/>
    </xf>
    <xf numFmtId="0" fontId="4" fillId="2" borderId="1" xfId="0" applyFont="1" applyFill="1" applyBorder="1" applyAlignment="1">
      <alignment horizontal="justify" vertical="center" wrapText="1"/>
    </xf>
    <xf numFmtId="0" fontId="3" fillId="3" borderId="56" xfId="0" applyFont="1" applyFill="1" applyBorder="1" applyAlignment="1">
      <alignment horizontal="center" vertical="center"/>
    </xf>
    <xf numFmtId="0" fontId="3" fillId="8" borderId="56" xfId="0" applyFont="1" applyFill="1" applyBorder="1" applyAlignment="1">
      <alignment horizontal="center" vertical="center"/>
    </xf>
    <xf numFmtId="0" fontId="5" fillId="0" borderId="2" xfId="0" applyFont="1" applyFill="1" applyBorder="1" applyAlignment="1">
      <alignment horizontal="left" vertical="center"/>
    </xf>
    <xf numFmtId="0" fontId="4" fillId="0" borderId="2" xfId="0" applyFont="1" applyFill="1" applyBorder="1" applyAlignment="1">
      <alignment horizontal="left" vertical="center"/>
    </xf>
    <xf numFmtId="0" fontId="0" fillId="14" borderId="0" xfId="0" applyNumberFormat="1" applyFill="1"/>
    <xf numFmtId="0" fontId="20" fillId="0" borderId="0" xfId="0" applyFont="1" applyAlignment="1">
      <alignment horizontal="left" wrapText="1"/>
    </xf>
    <xf numFmtId="9" fontId="20" fillId="0" borderId="0" xfId="1" applyFont="1"/>
    <xf numFmtId="0" fontId="20" fillId="0" borderId="0" xfId="0" applyNumberFormat="1" applyFont="1"/>
    <xf numFmtId="10" fontId="20" fillId="0" borderId="0" xfId="1" applyNumberFormat="1" applyFont="1"/>
    <xf numFmtId="0" fontId="14" fillId="0" borderId="2" xfId="0" applyFont="1" applyBorder="1" applyAlignment="1">
      <alignment horizontal="center" vertical="center" wrapText="1"/>
    </xf>
    <xf numFmtId="10" fontId="14" fillId="0" borderId="2" xfId="1" applyNumberFormat="1" applyFont="1" applyBorder="1" applyAlignment="1">
      <alignment horizontal="center" vertical="center"/>
    </xf>
    <xf numFmtId="10" fontId="17" fillId="12" borderId="2" xfId="1" applyNumberFormat="1" applyFont="1" applyFill="1" applyBorder="1" applyAlignment="1">
      <alignment horizontal="center" vertical="center"/>
    </xf>
    <xf numFmtId="0" fontId="10" fillId="0" borderId="0" xfId="0" applyFont="1"/>
    <xf numFmtId="0" fontId="23" fillId="14" borderId="0" xfId="0" applyFont="1" applyFill="1"/>
    <xf numFmtId="0" fontId="0" fillId="0" borderId="0" xfId="0" applyAlignment="1">
      <alignment vertical="center" wrapText="1"/>
    </xf>
    <xf numFmtId="0" fontId="23" fillId="0" borderId="0" xfId="0" applyFont="1" applyAlignment="1">
      <alignment horizontal="left" wrapText="1"/>
    </xf>
    <xf numFmtId="0" fontId="23" fillId="0" borderId="0" xfId="0" applyFont="1" applyAlignment="1">
      <alignment wrapText="1"/>
    </xf>
    <xf numFmtId="0" fontId="24" fillId="5" borderId="0" xfId="0" applyFont="1" applyFill="1" applyAlignment="1">
      <alignment horizontal="left"/>
    </xf>
    <xf numFmtId="0" fontId="24" fillId="13" borderId="0" xfId="0" applyFont="1" applyFill="1" applyAlignment="1">
      <alignment horizontal="left"/>
    </xf>
    <xf numFmtId="0" fontId="24" fillId="14" borderId="0" xfId="0" applyFont="1" applyFill="1" applyAlignment="1">
      <alignment horizontal="left"/>
    </xf>
    <xf numFmtId="0" fontId="24" fillId="0" borderId="0" xfId="0" applyFont="1" applyFill="1" applyAlignment="1">
      <alignment horizontal="left"/>
    </xf>
    <xf numFmtId="0" fontId="0" fillId="0" borderId="0" xfId="0" applyNumberFormat="1" applyFill="1"/>
    <xf numFmtId="0" fontId="26" fillId="0" borderId="1" xfId="0" applyFont="1" applyFill="1" applyBorder="1" applyAlignment="1">
      <alignment horizontal="left" vertical="center"/>
    </xf>
    <xf numFmtId="0" fontId="25" fillId="0" borderId="0" xfId="0" applyFont="1" applyAlignment="1">
      <alignment vertical="center" wrapText="1"/>
    </xf>
    <xf numFmtId="14" fontId="4" fillId="0" borderId="1" xfId="0" applyNumberFormat="1" applyFont="1" applyFill="1" applyBorder="1" applyAlignment="1">
      <alignment horizontal="justify" vertical="center" wrapText="1"/>
    </xf>
    <xf numFmtId="0" fontId="4" fillId="0" borderId="2" xfId="0" applyFont="1" applyFill="1" applyBorder="1" applyAlignment="1">
      <alignment horizontal="center" vertical="center"/>
    </xf>
    <xf numFmtId="0" fontId="9" fillId="0" borderId="1" xfId="0" applyFont="1" applyFill="1" applyBorder="1" applyAlignment="1">
      <alignment horizontal="left" vertical="center"/>
    </xf>
    <xf numFmtId="0" fontId="0" fillId="0" borderId="0" xfId="0" applyAlignment="1">
      <alignment horizontal="left" wrapText="1" indent="1"/>
    </xf>
    <xf numFmtId="0" fontId="14" fillId="0" borderId="2" xfId="0" applyFont="1" applyBorder="1" applyAlignment="1">
      <alignment horizontal="justify" vertical="center" wrapText="1"/>
    </xf>
    <xf numFmtId="0" fontId="31" fillId="7" borderId="58" xfId="0" applyFont="1" applyFill="1" applyBorder="1" applyAlignment="1">
      <alignment horizontal="left"/>
    </xf>
    <xf numFmtId="0" fontId="31" fillId="0" borderId="0" xfId="0" applyFont="1" applyAlignment="1">
      <alignment horizontal="left" indent="1"/>
    </xf>
    <xf numFmtId="10" fontId="14" fillId="0" borderId="67" xfId="1" applyNumberFormat="1" applyFont="1" applyBorder="1" applyAlignment="1">
      <alignment horizontal="center" vertical="center"/>
    </xf>
    <xf numFmtId="10" fontId="14" fillId="0" borderId="67" xfId="0" applyNumberFormat="1" applyFont="1" applyBorder="1" applyAlignment="1">
      <alignment horizontal="center" vertical="center"/>
    </xf>
    <xf numFmtId="0" fontId="14" fillId="0" borderId="64" xfId="0" applyFont="1" applyBorder="1" applyAlignment="1">
      <alignment horizontal="justify" vertical="center" wrapText="1"/>
    </xf>
    <xf numFmtId="0" fontId="14" fillId="0" borderId="69" xfId="0" applyFont="1" applyBorder="1" applyAlignment="1">
      <alignment horizontal="center" vertical="center"/>
    </xf>
    <xf numFmtId="9" fontId="14" fillId="0" borderId="69" xfId="1" applyFont="1" applyBorder="1" applyAlignment="1">
      <alignment horizontal="center" vertical="center"/>
    </xf>
    <xf numFmtId="10" fontId="14" fillId="0" borderId="69" xfId="1" applyNumberFormat="1" applyFont="1" applyBorder="1" applyAlignment="1">
      <alignment horizontal="center" vertical="center"/>
    </xf>
    <xf numFmtId="10" fontId="14" fillId="0" borderId="70" xfId="0" applyNumberFormat="1" applyFont="1" applyBorder="1" applyAlignment="1">
      <alignment horizontal="center" vertical="center"/>
    </xf>
    <xf numFmtId="0" fontId="0" fillId="0" borderId="59" xfId="0" applyBorder="1"/>
    <xf numFmtId="0" fontId="0" fillId="0" borderId="71" xfId="0" applyBorder="1"/>
    <xf numFmtId="0" fontId="10" fillId="0" borderId="71" xfId="0" applyFont="1" applyBorder="1"/>
    <xf numFmtId="0" fontId="23" fillId="14" borderId="60" xfId="0" applyFont="1" applyFill="1" applyBorder="1"/>
    <xf numFmtId="0" fontId="32" fillId="0" borderId="0" xfId="0" applyFont="1" applyAlignment="1">
      <alignment horizontal="center" vertical="center" wrapText="1"/>
    </xf>
    <xf numFmtId="0" fontId="31" fillId="6" borderId="57" xfId="0" applyFont="1" applyFill="1" applyBorder="1" applyAlignment="1">
      <alignment horizontal="left"/>
    </xf>
    <xf numFmtId="0" fontId="32" fillId="6" borderId="0" xfId="0" applyFont="1" applyFill="1"/>
    <xf numFmtId="9" fontId="0" fillId="0" borderId="0" xfId="1" applyFont="1"/>
    <xf numFmtId="9" fontId="32" fillId="6" borderId="0" xfId="1" applyFont="1" applyFill="1"/>
    <xf numFmtId="9" fontId="30" fillId="0" borderId="0" xfId="1" applyFont="1"/>
    <xf numFmtId="9" fontId="1" fillId="0" borderId="0" xfId="1" applyFont="1"/>
    <xf numFmtId="0" fontId="12" fillId="0" borderId="54" xfId="0" applyFont="1" applyFill="1" applyBorder="1" applyAlignment="1">
      <alignment horizontal="left" vertical="center"/>
    </xf>
    <xf numFmtId="0" fontId="12" fillId="0" borderId="2" xfId="0" applyFont="1" applyFill="1" applyBorder="1" applyAlignment="1">
      <alignment horizontal="left" vertical="center"/>
    </xf>
    <xf numFmtId="0" fontId="12" fillId="0" borderId="2" xfId="3" applyFont="1" applyFill="1" applyBorder="1" applyAlignment="1">
      <alignment horizontal="left" vertical="center"/>
    </xf>
    <xf numFmtId="0" fontId="12" fillId="0" borderId="55"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1" fontId="8" fillId="0" borderId="2" xfId="0" applyNumberFormat="1" applyFont="1" applyFill="1" applyBorder="1" applyAlignment="1">
      <alignment horizontal="center" vertical="center"/>
    </xf>
    <xf numFmtId="14" fontId="26" fillId="0" borderId="1" xfId="0" applyNumberFormat="1" applyFont="1" applyFill="1" applyBorder="1" applyAlignment="1">
      <alignment horizontal="left" vertical="center"/>
    </xf>
    <xf numFmtId="0" fontId="27" fillId="0" borderId="0" xfId="0" applyFont="1" applyFill="1" applyAlignment="1">
      <alignment horizontal="justify" vertical="center" wrapText="1"/>
    </xf>
    <xf numFmtId="164" fontId="5" fillId="0" borderId="1" xfId="0" applyNumberFormat="1" applyFont="1" applyFill="1" applyBorder="1" applyAlignment="1">
      <alignment horizontal="left" vertical="center"/>
    </xf>
    <xf numFmtId="0" fontId="34" fillId="0" borderId="1" xfId="0" applyFont="1" applyBorder="1" applyAlignment="1">
      <alignment horizontal="left" vertical="center"/>
    </xf>
    <xf numFmtId="0" fontId="34" fillId="2" borderId="72" xfId="0" applyFont="1" applyFill="1" applyBorder="1" applyAlignment="1">
      <alignment horizontal="left" vertical="center"/>
    </xf>
    <xf numFmtId="0" fontId="23" fillId="0" borderId="0" xfId="0" applyFont="1" applyAlignment="1">
      <alignment horizontal="left" wrapText="1"/>
    </xf>
    <xf numFmtId="0" fontId="25" fillId="0" borderId="0" xfId="0" applyFont="1" applyAlignment="1">
      <alignment horizontal="center" vertical="center" wrapText="1"/>
    </xf>
    <xf numFmtId="0" fontId="33" fillId="4" borderId="61" xfId="0" applyFont="1" applyFill="1" applyBorder="1" applyAlignment="1">
      <alignment horizontal="center"/>
    </xf>
    <xf numFmtId="0" fontId="33" fillId="4" borderId="62" xfId="0" applyFont="1" applyFill="1" applyBorder="1" applyAlignment="1">
      <alignment horizontal="center"/>
    </xf>
    <xf numFmtId="0" fontId="33" fillId="4" borderId="63" xfId="0" applyFont="1" applyFill="1" applyBorder="1" applyAlignment="1">
      <alignment horizontal="center"/>
    </xf>
    <xf numFmtId="0" fontId="13" fillId="6" borderId="65" xfId="0" applyFont="1" applyFill="1" applyBorder="1" applyAlignment="1">
      <alignment horizontal="center" vertical="center" wrapText="1"/>
    </xf>
    <xf numFmtId="0" fontId="13" fillId="6" borderId="66" xfId="0" applyFont="1" applyFill="1" applyBorder="1" applyAlignment="1">
      <alignment horizontal="center" vertical="center" wrapText="1"/>
    </xf>
    <xf numFmtId="0" fontId="14" fillId="0" borderId="64" xfId="0" applyFont="1" applyBorder="1" applyAlignment="1">
      <alignment horizontal="justify" vertical="center" wrapText="1"/>
    </xf>
    <xf numFmtId="0" fontId="14" fillId="0" borderId="2" xfId="0" applyFont="1" applyBorder="1" applyAlignment="1">
      <alignment horizontal="justify" vertical="center" wrapText="1"/>
    </xf>
    <xf numFmtId="0" fontId="13" fillId="6" borderId="41" xfId="0" applyFont="1" applyFill="1" applyBorder="1" applyAlignment="1">
      <alignment horizontal="center" wrapText="1"/>
    </xf>
    <xf numFmtId="0" fontId="13" fillId="6" borderId="3" xfId="0" applyFont="1" applyFill="1" applyBorder="1" applyAlignment="1">
      <alignment horizontal="center" wrapText="1"/>
    </xf>
    <xf numFmtId="0" fontId="13" fillId="6" borderId="4" xfId="0" applyFont="1" applyFill="1" applyBorder="1" applyAlignment="1">
      <alignment horizontal="center"/>
    </xf>
    <xf numFmtId="0" fontId="13" fillId="6" borderId="48" xfId="0" applyFont="1" applyFill="1" applyBorder="1" applyAlignment="1">
      <alignment horizontal="center"/>
    </xf>
    <xf numFmtId="0" fontId="13" fillId="6" borderId="49" xfId="0" applyFont="1" applyFill="1" applyBorder="1" applyAlignment="1">
      <alignment horizontal="center"/>
    </xf>
    <xf numFmtId="0" fontId="14" fillId="0" borderId="68" xfId="0" applyFont="1" applyBorder="1" applyAlignment="1">
      <alignment horizontal="justify" vertical="center" wrapText="1"/>
    </xf>
    <xf numFmtId="0" fontId="14" fillId="0" borderId="69" xfId="0" applyFont="1" applyBorder="1" applyAlignment="1">
      <alignment horizontal="justify" vertical="center" wrapText="1"/>
    </xf>
    <xf numFmtId="0" fontId="13" fillId="6" borderId="64" xfId="0" applyFont="1" applyFill="1" applyBorder="1" applyAlignment="1">
      <alignment horizontal="center" vertical="center"/>
    </xf>
    <xf numFmtId="0" fontId="13" fillId="6" borderId="2" xfId="0" applyFont="1" applyFill="1" applyBorder="1" applyAlignment="1">
      <alignment horizontal="center" vertical="center" wrapText="1"/>
    </xf>
    <xf numFmtId="0" fontId="13" fillId="6" borderId="2" xfId="0" applyFont="1" applyFill="1" applyBorder="1" applyAlignment="1">
      <alignment horizontal="center" vertical="center"/>
    </xf>
    <xf numFmtId="0" fontId="23" fillId="8" borderId="0" xfId="0" applyFont="1" applyFill="1" applyAlignment="1">
      <alignment horizontal="center" wrapText="1"/>
    </xf>
    <xf numFmtId="0" fontId="14" fillId="0" borderId="24" xfId="0" applyFont="1" applyBorder="1" applyAlignment="1">
      <alignment horizontal="justify" vertical="top" wrapText="1"/>
    </xf>
    <xf numFmtId="0" fontId="13" fillId="6" borderId="42" xfId="0" applyFont="1" applyFill="1" applyBorder="1" applyAlignment="1">
      <alignment horizontal="center"/>
    </xf>
    <xf numFmtId="0" fontId="13" fillId="6" borderId="43" xfId="0" applyFont="1" applyFill="1" applyBorder="1" applyAlignment="1">
      <alignment horizontal="center"/>
    </xf>
    <xf numFmtId="0" fontId="13" fillId="6" borderId="44" xfId="0" applyFont="1" applyFill="1" applyBorder="1" applyAlignment="1">
      <alignment horizontal="center"/>
    </xf>
    <xf numFmtId="41" fontId="14" fillId="9" borderId="24" xfId="2" applyFont="1" applyFill="1" applyBorder="1" applyAlignment="1">
      <alignment horizontal="center" vertical="center"/>
    </xf>
    <xf numFmtId="0" fontId="14" fillId="0" borderId="38" xfId="0" applyFont="1" applyBorder="1" applyAlignment="1">
      <alignment horizontal="justify" vertical="center" wrapText="1"/>
    </xf>
    <xf numFmtId="0" fontId="14" fillId="0" borderId="39" xfId="0" applyFont="1" applyBorder="1" applyAlignment="1">
      <alignment horizontal="justify" vertical="center" wrapText="1"/>
    </xf>
    <xf numFmtId="0" fontId="14" fillId="0" borderId="30" xfId="0" applyFont="1" applyBorder="1" applyAlignment="1">
      <alignment horizontal="justify" vertical="center" wrapText="1"/>
    </xf>
    <xf numFmtId="0" fontId="14" fillId="0" borderId="38" xfId="0" applyFont="1" applyBorder="1" applyAlignment="1">
      <alignment horizontal="left" vertical="center"/>
    </xf>
    <xf numFmtId="0" fontId="14" fillId="0" borderId="30" xfId="0" applyFont="1" applyBorder="1" applyAlignment="1">
      <alignment horizontal="left" vertical="center"/>
    </xf>
    <xf numFmtId="0" fontId="14" fillId="0" borderId="39" xfId="0" applyFont="1" applyBorder="1" applyAlignment="1">
      <alignment horizontal="left" vertical="center"/>
    </xf>
    <xf numFmtId="9" fontId="14" fillId="12" borderId="41" xfId="1" applyFont="1" applyFill="1" applyBorder="1" applyAlignment="1">
      <alignment horizontal="center" vertical="center"/>
    </xf>
    <xf numFmtId="9" fontId="14" fillId="12" borderId="3" xfId="1" applyFont="1" applyFill="1" applyBorder="1" applyAlignment="1">
      <alignment horizontal="center" vertical="center"/>
    </xf>
    <xf numFmtId="0" fontId="13" fillId="6" borderId="41"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5" xfId="0" applyFont="1" applyFill="1" applyBorder="1" applyAlignment="1">
      <alignment horizontal="center"/>
    </xf>
    <xf numFmtId="0" fontId="13" fillId="6" borderId="6" xfId="0" applyFont="1" applyFill="1" applyBorder="1" applyAlignment="1">
      <alignment horizontal="center"/>
    </xf>
    <xf numFmtId="0" fontId="14" fillId="0" borderId="15" xfId="0" applyFont="1" applyBorder="1" applyAlignment="1">
      <alignment horizontal="justify" wrapText="1"/>
    </xf>
    <xf numFmtId="0" fontId="14" fillId="0" borderId="9" xfId="0" applyFont="1" applyBorder="1" applyAlignment="1">
      <alignment horizontal="justify" wrapText="1"/>
    </xf>
    <xf numFmtId="0" fontId="14" fillId="0" borderId="12" xfId="0" applyFont="1" applyBorder="1" applyAlignment="1">
      <alignment horizontal="justify" wrapText="1"/>
    </xf>
    <xf numFmtId="0" fontId="14" fillId="0" borderId="8" xfId="0" applyFont="1" applyBorder="1" applyAlignment="1">
      <alignment horizontal="justify" wrapText="1"/>
    </xf>
    <xf numFmtId="0" fontId="15" fillId="7" borderId="14" xfId="0" applyFont="1" applyFill="1" applyBorder="1" applyAlignment="1">
      <alignment horizontal="center"/>
    </xf>
    <xf numFmtId="0" fontId="15" fillId="7" borderId="13" xfId="0" applyFont="1" applyFill="1" applyBorder="1" applyAlignment="1">
      <alignment horizontal="center"/>
    </xf>
    <xf numFmtId="0" fontId="14" fillId="0" borderId="50" xfId="0" pivotButton="1" applyFont="1" applyBorder="1"/>
    <xf numFmtId="0" fontId="14" fillId="0" borderId="50" xfId="0" applyFont="1" applyBorder="1"/>
    <xf numFmtId="0" fontId="14" fillId="0" borderId="50" xfId="0" applyFont="1" applyBorder="1" applyAlignment="1">
      <alignment horizontal="left"/>
    </xf>
    <xf numFmtId="0" fontId="14" fillId="0" borderId="51" xfId="0" applyNumberFormat="1" applyFont="1" applyBorder="1"/>
    <xf numFmtId="0" fontId="14" fillId="0" borderId="53" xfId="0" applyFont="1" applyBorder="1" applyAlignment="1">
      <alignment horizontal="left"/>
    </xf>
    <xf numFmtId="0" fontId="14" fillId="0" borderId="52" xfId="0" applyNumberFormat="1" applyFont="1" applyBorder="1"/>
  </cellXfs>
  <cellStyles count="4">
    <cellStyle name="Millares [0]" xfId="2" builtinId="6"/>
    <cellStyle name="Normal" xfId="0" builtinId="0"/>
    <cellStyle name="Notas" xfId="3" builtinId="10"/>
    <cellStyle name="Porcentaje" xfId="1" builtinId="5"/>
  </cellStyles>
  <dxfs count="311">
    <dxf>
      <numFmt numFmtId="164" formatCode="yyyy\-mm\-dd;@"/>
    </dxf>
    <dxf>
      <numFmt numFmtId="0" formatCode="Genera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bottom style="thin">
          <color theme="8"/>
        </bottom>
      </border>
    </dxf>
    <dxf>
      <border>
        <bottom style="thin">
          <color theme="8"/>
        </bottom>
      </border>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2"/>
      </font>
    </dxf>
    <dxf>
      <font>
        <sz val="12"/>
      </font>
    </dxf>
    <dxf>
      <font>
        <sz val="12"/>
      </font>
    </dxf>
    <dxf>
      <font>
        <sz val="12"/>
      </font>
    </dxf>
    <dxf>
      <font>
        <sz val="12"/>
      </font>
    </dxf>
    <dxf>
      <font>
        <sz val="12"/>
      </font>
    </dxf>
    <dxf>
      <font>
        <sz val="12"/>
      </font>
    </dxf>
    <dxf>
      <font>
        <sz val="9"/>
      </font>
    </dxf>
    <dxf>
      <font>
        <sz val="9"/>
      </font>
    </dxf>
    <dxf>
      <font>
        <sz val="9"/>
      </font>
    </dxf>
    <dxf>
      <font>
        <sz val="9"/>
      </font>
    </dxf>
    <dxf>
      <font>
        <sz val="9"/>
      </font>
    </dxf>
    <dxf>
      <font>
        <sz val="9"/>
      </font>
    </dxf>
    <dxf>
      <font>
        <sz val="9"/>
      </font>
    </dxf>
    <dxf>
      <alignment wrapText="1" readingOrder="0"/>
    </dxf>
    <dxf>
      <alignment wrapText="0" readingOrder="0"/>
    </dxf>
    <dxf>
      <alignment wrapText="1" readingOrder="0"/>
    </dxf>
    <dxf>
      <alignment vertical="center" readingOrder="0"/>
    </dxf>
    <dxf>
      <alignment wrapText="1" readingOrder="0"/>
    </dxf>
    <dxf>
      <alignment wrapText="1" readingOrder="0"/>
    </dxf>
    <dxf>
      <alignment wrapText="1" readingOrder="0"/>
    </dxf>
    <dxf>
      <alignment wrapText="1" readingOrder="0"/>
    </dxf>
    <dxf>
      <alignment vertical="center" readingOrder="0"/>
    </dxf>
    <dxf>
      <alignment horizontal="center"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FF0000"/>
        </patternFill>
      </fill>
    </dxf>
    <dxf>
      <alignment wrapText="1" readingOrder="0"/>
    </dxf>
    <dxf>
      <numFmt numFmtId="0" formatCode="General"/>
    </dxf>
    <dxf>
      <numFmt numFmtId="164" formatCode="yyyy\-mm\-dd;@"/>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alignment wrapText="1" readingOrder="0"/>
    </dxf>
    <dxf>
      <alignment horizontal="center" readingOrder="0"/>
    </dxf>
    <dxf>
      <alignment wrapText="1" readingOrder="0"/>
    </dxf>
    <dxf>
      <alignment wrapText="0"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O INCUMPLIDAS </a:t>
            </a:r>
          </a:p>
        </c:rich>
      </c:tx>
      <c:layout>
        <c:manualLayout>
          <c:xMode val="edge"/>
          <c:yMode val="edge"/>
          <c:x val="0.14791307454431143"/>
          <c:y val="3.2800332238955843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Lbls>
            <c:dLbl>
              <c:idx val="0"/>
              <c:layout>
                <c:manualLayout>
                  <c:x val="0.12461184791160276"/>
                  <c:y val="-2.650678620008448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7AC1-4A43-BAF2-A1F7DB76A5E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7.1535244697283652E-3"/>
                  <c:y val="-5.19677050227330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E2BC-47A5-899D-062857C8DB2B}"/>
                </c:ext>
              </c:extLst>
            </c:dLbl>
            <c:dLbl>
              <c:idx val="5"/>
              <c:layout>
                <c:manualLayout>
                  <c:x val="-2.4880382775119628E-2"/>
                  <c:y val="-0.1044351299282238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E2BC-47A5-899D-062857C8DB2B}"/>
                </c:ext>
              </c:extLst>
            </c:dLbl>
            <c:dLbl>
              <c:idx val="6"/>
              <c:layout>
                <c:manualLayout>
                  <c:x val="-7.5650680028632789E-2"/>
                  <c:y val="-1.056243367378243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E2BC-47A5-899D-062857C8DB2B}"/>
                </c:ext>
              </c:extLst>
            </c:dLbl>
            <c:dLbl>
              <c:idx val="9"/>
              <c:layout>
                <c:manualLayout>
                  <c:x val="-0.11681564450725779"/>
                  <c:y val="-3.795801355162152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DINAMICA!$F$31:$F$41</c:f>
              <c:strCache>
                <c:ptCount val="11"/>
                <c:pt idx="0">
                  <c:v>OAPI</c:v>
                </c:pt>
                <c:pt idx="1">
                  <c:v>SGC</c:v>
                </c:pt>
                <c:pt idx="2">
                  <c:v>SGM</c:v>
                </c:pt>
                <c:pt idx="3">
                  <c:v>SGJ</c:v>
                </c:pt>
                <c:pt idx="4">
                  <c:v>SGJ - OTIC</c:v>
                </c:pt>
                <c:pt idx="5">
                  <c:v>SPM</c:v>
                </c:pt>
                <c:pt idx="6">
                  <c:v>SSC </c:v>
                </c:pt>
                <c:pt idx="7">
                  <c:v>OAPI - SUBSECRETARIAS</c:v>
                </c:pt>
                <c:pt idx="8">
                  <c:v>SGJ - SGC</c:v>
                </c:pt>
                <c:pt idx="9">
                  <c:v>ORDENADORES DEL GASTO</c:v>
                </c:pt>
                <c:pt idx="10">
                  <c:v>ORDENADORES DEL GASTO - SGJ</c:v>
                </c:pt>
              </c:strCache>
            </c:strRef>
          </c:cat>
          <c:val>
            <c:numRef>
              <c:f>DINAMICA!$G$31:$G$41</c:f>
              <c:numCache>
                <c:formatCode>General</c:formatCode>
                <c:ptCount val="11"/>
                <c:pt idx="0">
                  <c:v>2</c:v>
                </c:pt>
                <c:pt idx="1">
                  <c:v>16</c:v>
                </c:pt>
                <c:pt idx="2">
                  <c:v>13</c:v>
                </c:pt>
                <c:pt idx="3">
                  <c:v>1</c:v>
                </c:pt>
                <c:pt idx="4">
                  <c:v>1</c:v>
                </c:pt>
                <c:pt idx="5">
                  <c:v>1</c:v>
                </c:pt>
                <c:pt idx="6">
                  <c:v>5</c:v>
                </c:pt>
                <c:pt idx="7">
                  <c:v>2</c:v>
                </c:pt>
                <c:pt idx="8">
                  <c:v>2</c:v>
                </c:pt>
                <c:pt idx="9">
                  <c:v>1</c:v>
                </c:pt>
                <c:pt idx="10">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[06. Consolidado PMI Junio 2021 1.xlsx]DINAMICA!TablaDinámica1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pivotFmt>
      <c:pivotFmt>
        <c:idx val="12"/>
        <c:spPr>
          <a:solidFill>
            <a:schemeClr val="accent1"/>
          </a:solidFill>
          <a:ln>
            <a:noFill/>
          </a:ln>
          <a:effectLst/>
          <a:sp3d/>
        </c:spPr>
        <c:marker>
          <c:symbol val="none"/>
        </c:marker>
      </c:pivotFmt>
      <c:pivotFmt>
        <c:idx val="13"/>
        <c:spPr>
          <a:solidFill>
            <a:schemeClr val="accent1"/>
          </a:solidFill>
          <a:ln>
            <a:noFill/>
          </a:ln>
          <a:effectLst/>
          <a:sp3d/>
        </c:spPr>
        <c:marker>
          <c:symbol val="none"/>
        </c:marker>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DINAMICA!$B$3:$B$4</c:f>
              <c:strCache>
                <c:ptCount val="1"/>
                <c:pt idx="0">
                  <c:v>ABIERTA</c:v>
                </c:pt>
              </c:strCache>
            </c:strRef>
          </c:tx>
          <c:spPr>
            <a:solidFill>
              <a:schemeClr val="accent1"/>
            </a:solidFill>
            <a:ln>
              <a:noFill/>
            </a:ln>
            <a:effectLst/>
            <a:sp3d/>
          </c:spPr>
          <c:invertIfNegative val="0"/>
          <c:cat>
            <c:strRef>
              <c:f>DINAMICA!$A$5:$A$22</c:f>
              <c:strCache>
                <c:ptCount val="17"/>
                <c:pt idx="0">
                  <c:v>OFICINA ASESORA DE PLANEACIÓN INSTITUCIONAL</c:v>
                </c:pt>
                <c:pt idx="1">
                  <c:v>ORDENADORES DE GASTO - SUBSECRETARIOS</c:v>
                </c:pt>
                <c:pt idx="2">
                  <c:v>SUBSECRETARÍA DE GESTIÓN CORPORATIVA </c:v>
                </c:pt>
                <c:pt idx="3">
                  <c:v>SUBSECRETARÍA DE GESTIÓN CORPORATIVA - OTIC - SUBDIRECCIÓN DE SERVICIO A LA CIUDADANÍA</c:v>
                </c:pt>
                <c:pt idx="4">
                  <c:v>SUBSECRETARÍA DE GESTIÓN DE LA MOVILIDAD</c:v>
                </c:pt>
                <c:pt idx="5">
                  <c:v>SUBSECRETARÍA DE GESTIÓN JURIDICA</c:v>
                </c:pt>
                <c:pt idx="6">
                  <c:v>SUBSECRETARÍA DE GESTIÓN JURIDICA - OTIC</c:v>
                </c:pt>
                <c:pt idx="7">
                  <c:v>SUBSECRETARÍA DE POLÍTICA DE MOVILIDAD</c:v>
                </c:pt>
                <c:pt idx="8">
                  <c:v>SUBSECRETARÍA DE SERVICIOS A LA CIUDADANÍA</c:v>
                </c:pt>
                <c:pt idx="9">
                  <c:v>SUBSECRETARÍA DE SERVICIOS A LA CIUDADANÍA - OFICINA ASESORA DE COMUNICACIONES Y CULTURA PARA LA MOVILIDAD - SUBSECRETARÍA DE GESTIÓN DE LA MOVILIDAD </c:v>
                </c:pt>
                <c:pt idx="10">
                  <c:v>SUBSECRETARÍA DE SERVICIOS A LA CIUDADANÍA - OFICINA DE TECNOLOGÍAS DE LA INFORMACIÓN Y LAS COMUNICACIONES</c:v>
                </c:pt>
                <c:pt idx="11">
                  <c:v>SUBSECRETARÍA DE SERVICIOS A LA CIUDADANÍA - SUBSECRETARÍA DE GESTIÓN CORPORATIVA </c:v>
                </c:pt>
                <c:pt idx="12">
                  <c:v>SUBSECRETARÍA DE SERVICIOS A LA CIUDADANÍA - SUBSECRETARÍA DE GESTIÓN CORPORATIVA -SUBSECRETARÍA DE GESTIÓN JURÍDICA - OTIC</c:v>
                </c:pt>
                <c:pt idx="13">
                  <c:v>OFICINA ASESORA DE PLANEACIÓN INSTITUCIONAL - SUBSECRETARÍAS DE LA ENTIDAD.</c:v>
                </c:pt>
                <c:pt idx="14">
                  <c:v>SUBSECRETARÍA DE GESTIÓN JURÍDICA - SUBSECRETARÍA DE GESTIÓN CORPORATIVA</c:v>
                </c:pt>
                <c:pt idx="15">
                  <c:v>ORDENADORES DEL GASTO</c:v>
                </c:pt>
                <c:pt idx="16">
                  <c:v>ORDENADORES DEL GASTO - SUBSECRETARÍA DE GESTIÓN JURIDICA</c:v>
                </c:pt>
              </c:strCache>
            </c:strRef>
          </c:cat>
          <c:val>
            <c:numRef>
              <c:f>DINAMICA!$B$5:$B$22</c:f>
              <c:numCache>
                <c:formatCode>General</c:formatCode>
                <c:ptCount val="17"/>
                <c:pt idx="0">
                  <c:v>2</c:v>
                </c:pt>
                <c:pt idx="2">
                  <c:v>16</c:v>
                </c:pt>
                <c:pt idx="4">
                  <c:v>21</c:v>
                </c:pt>
                <c:pt idx="5">
                  <c:v>1</c:v>
                </c:pt>
                <c:pt idx="6">
                  <c:v>1</c:v>
                </c:pt>
                <c:pt idx="7">
                  <c:v>1</c:v>
                </c:pt>
                <c:pt idx="8">
                  <c:v>7</c:v>
                </c:pt>
                <c:pt idx="11">
                  <c:v>1</c:v>
                </c:pt>
                <c:pt idx="13">
                  <c:v>2</c:v>
                </c:pt>
                <c:pt idx="14">
                  <c:v>2</c:v>
                </c:pt>
                <c:pt idx="15">
                  <c:v>1</c:v>
                </c:pt>
                <c:pt idx="16">
                  <c:v>1</c:v>
                </c:pt>
              </c:numCache>
            </c:numRef>
          </c:val>
          <c:extLst>
            <c:ext xmlns:c16="http://schemas.microsoft.com/office/drawing/2014/chart" uri="{C3380CC4-5D6E-409C-BE32-E72D297353CC}">
              <c16:uniqueId val="{00000001-C0C0-4F90-9A9B-CB87632487FA}"/>
            </c:ext>
          </c:extLst>
        </c:ser>
        <c:ser>
          <c:idx val="1"/>
          <c:order val="1"/>
          <c:tx>
            <c:strRef>
              <c:f>DINAMICA!$C$3:$C$4</c:f>
              <c:strCache>
                <c:ptCount val="1"/>
                <c:pt idx="0">
                  <c:v>CUMPLIDA EFECTIVA - AUDITORIA DE REGULARIDAD CODIGO 97 DE JUNIO DE 2021</c:v>
                </c:pt>
              </c:strCache>
            </c:strRef>
          </c:tx>
          <c:spPr>
            <a:solidFill>
              <a:schemeClr val="accent2"/>
            </a:solidFill>
            <a:ln>
              <a:noFill/>
            </a:ln>
            <a:effectLst/>
            <a:sp3d/>
          </c:spPr>
          <c:invertIfNegative val="0"/>
          <c:cat>
            <c:strRef>
              <c:f>DINAMICA!$A$5:$A$22</c:f>
              <c:strCache>
                <c:ptCount val="17"/>
                <c:pt idx="0">
                  <c:v>OFICINA ASESORA DE PLANEACIÓN INSTITUCIONAL</c:v>
                </c:pt>
                <c:pt idx="1">
                  <c:v>ORDENADORES DE GASTO - SUBSECRETARIOS</c:v>
                </c:pt>
                <c:pt idx="2">
                  <c:v>SUBSECRETARÍA DE GESTIÓN CORPORATIVA </c:v>
                </c:pt>
                <c:pt idx="3">
                  <c:v>SUBSECRETARÍA DE GESTIÓN CORPORATIVA - OTIC - SUBDIRECCIÓN DE SERVICIO A LA CIUDADANÍA</c:v>
                </c:pt>
                <c:pt idx="4">
                  <c:v>SUBSECRETARÍA DE GESTIÓN DE LA MOVILIDAD</c:v>
                </c:pt>
                <c:pt idx="5">
                  <c:v>SUBSECRETARÍA DE GESTIÓN JURIDICA</c:v>
                </c:pt>
                <c:pt idx="6">
                  <c:v>SUBSECRETARÍA DE GESTIÓN JURIDICA - OTIC</c:v>
                </c:pt>
                <c:pt idx="7">
                  <c:v>SUBSECRETARÍA DE POLÍTICA DE MOVILIDAD</c:v>
                </c:pt>
                <c:pt idx="8">
                  <c:v>SUBSECRETARÍA DE SERVICIOS A LA CIUDADANÍA</c:v>
                </c:pt>
                <c:pt idx="9">
                  <c:v>SUBSECRETARÍA DE SERVICIOS A LA CIUDADANÍA - OFICINA ASESORA DE COMUNICACIONES Y CULTURA PARA LA MOVILIDAD - SUBSECRETARÍA DE GESTIÓN DE LA MOVILIDAD </c:v>
                </c:pt>
                <c:pt idx="10">
                  <c:v>SUBSECRETARÍA DE SERVICIOS A LA CIUDADANÍA - OFICINA DE TECNOLOGÍAS DE LA INFORMACIÓN Y LAS COMUNICACIONES</c:v>
                </c:pt>
                <c:pt idx="11">
                  <c:v>SUBSECRETARÍA DE SERVICIOS A LA CIUDADANÍA - SUBSECRETARÍA DE GESTIÓN CORPORATIVA </c:v>
                </c:pt>
                <c:pt idx="12">
                  <c:v>SUBSECRETARÍA DE SERVICIOS A LA CIUDADANÍA - SUBSECRETARÍA DE GESTIÓN CORPORATIVA -SUBSECRETARÍA DE GESTIÓN JURÍDICA - OTIC</c:v>
                </c:pt>
                <c:pt idx="13">
                  <c:v>OFICINA ASESORA DE PLANEACIÓN INSTITUCIONAL - SUBSECRETARÍAS DE LA ENTIDAD.</c:v>
                </c:pt>
                <c:pt idx="14">
                  <c:v>SUBSECRETARÍA DE GESTIÓN JURÍDICA - SUBSECRETARÍA DE GESTIÓN CORPORATIVA</c:v>
                </c:pt>
                <c:pt idx="15">
                  <c:v>ORDENADORES DEL GASTO</c:v>
                </c:pt>
                <c:pt idx="16">
                  <c:v>ORDENADORES DEL GASTO - SUBSECRETARÍA DE GESTIÓN JURIDICA</c:v>
                </c:pt>
              </c:strCache>
            </c:strRef>
          </c:cat>
          <c:val>
            <c:numRef>
              <c:f>DINAMICA!$C$5:$C$22</c:f>
              <c:numCache>
                <c:formatCode>General</c:formatCode>
                <c:ptCount val="17"/>
                <c:pt idx="0">
                  <c:v>5</c:v>
                </c:pt>
                <c:pt idx="1">
                  <c:v>5</c:v>
                </c:pt>
                <c:pt idx="2">
                  <c:v>5</c:v>
                </c:pt>
                <c:pt idx="4">
                  <c:v>2</c:v>
                </c:pt>
                <c:pt idx="5">
                  <c:v>16</c:v>
                </c:pt>
                <c:pt idx="7">
                  <c:v>2</c:v>
                </c:pt>
                <c:pt idx="8">
                  <c:v>14</c:v>
                </c:pt>
                <c:pt idx="9">
                  <c:v>1</c:v>
                </c:pt>
                <c:pt idx="10">
                  <c:v>3</c:v>
                </c:pt>
                <c:pt idx="12">
                  <c:v>1</c:v>
                </c:pt>
              </c:numCache>
            </c:numRef>
          </c:val>
          <c:extLst>
            <c:ext xmlns:c16="http://schemas.microsoft.com/office/drawing/2014/chart" uri="{C3380CC4-5D6E-409C-BE32-E72D297353CC}">
              <c16:uniqueId val="{00000002-C0C0-4F90-9A9B-CB87632487FA}"/>
            </c:ext>
          </c:extLst>
        </c:ser>
        <c:ser>
          <c:idx val="2"/>
          <c:order val="2"/>
          <c:tx>
            <c:strRef>
              <c:f>DINAMICA!$D$3:$D$4</c:f>
              <c:strCache>
                <c:ptCount val="1"/>
                <c:pt idx="0">
                  <c:v>CUMPLIDA INEFECTIVA - AUDITORIA DE REGULARIDAD CODIGO 97 DE JUNIO DE 2021</c:v>
                </c:pt>
              </c:strCache>
            </c:strRef>
          </c:tx>
          <c:spPr>
            <a:solidFill>
              <a:schemeClr val="accent3"/>
            </a:solidFill>
            <a:ln>
              <a:noFill/>
            </a:ln>
            <a:effectLst/>
            <a:sp3d/>
          </c:spPr>
          <c:invertIfNegative val="0"/>
          <c:cat>
            <c:strRef>
              <c:f>DINAMICA!$A$5:$A$22</c:f>
              <c:strCache>
                <c:ptCount val="17"/>
                <c:pt idx="0">
                  <c:v>OFICINA ASESORA DE PLANEACIÓN INSTITUCIONAL</c:v>
                </c:pt>
                <c:pt idx="1">
                  <c:v>ORDENADORES DE GASTO - SUBSECRETARIOS</c:v>
                </c:pt>
                <c:pt idx="2">
                  <c:v>SUBSECRETARÍA DE GESTIÓN CORPORATIVA </c:v>
                </c:pt>
                <c:pt idx="3">
                  <c:v>SUBSECRETARÍA DE GESTIÓN CORPORATIVA - OTIC - SUBDIRECCIÓN DE SERVICIO A LA CIUDADANÍA</c:v>
                </c:pt>
                <c:pt idx="4">
                  <c:v>SUBSECRETARÍA DE GESTIÓN DE LA MOVILIDAD</c:v>
                </c:pt>
                <c:pt idx="5">
                  <c:v>SUBSECRETARÍA DE GESTIÓN JURIDICA</c:v>
                </c:pt>
                <c:pt idx="6">
                  <c:v>SUBSECRETARÍA DE GESTIÓN JURIDICA - OTIC</c:v>
                </c:pt>
                <c:pt idx="7">
                  <c:v>SUBSECRETARÍA DE POLÍTICA DE MOVILIDAD</c:v>
                </c:pt>
                <c:pt idx="8">
                  <c:v>SUBSECRETARÍA DE SERVICIOS A LA CIUDADANÍA</c:v>
                </c:pt>
                <c:pt idx="9">
                  <c:v>SUBSECRETARÍA DE SERVICIOS A LA CIUDADANÍA - OFICINA ASESORA DE COMUNICACIONES Y CULTURA PARA LA MOVILIDAD - SUBSECRETARÍA DE GESTIÓN DE LA MOVILIDAD </c:v>
                </c:pt>
                <c:pt idx="10">
                  <c:v>SUBSECRETARÍA DE SERVICIOS A LA CIUDADANÍA - OFICINA DE TECNOLOGÍAS DE LA INFORMACIÓN Y LAS COMUNICACIONES</c:v>
                </c:pt>
                <c:pt idx="11">
                  <c:v>SUBSECRETARÍA DE SERVICIOS A LA CIUDADANÍA - SUBSECRETARÍA DE GESTIÓN CORPORATIVA </c:v>
                </c:pt>
                <c:pt idx="12">
                  <c:v>SUBSECRETARÍA DE SERVICIOS A LA CIUDADANÍA - SUBSECRETARÍA DE GESTIÓN CORPORATIVA -SUBSECRETARÍA DE GESTIÓN JURÍDICA - OTIC</c:v>
                </c:pt>
                <c:pt idx="13">
                  <c:v>OFICINA ASESORA DE PLANEACIÓN INSTITUCIONAL - SUBSECRETARÍAS DE LA ENTIDAD.</c:v>
                </c:pt>
                <c:pt idx="14">
                  <c:v>SUBSECRETARÍA DE GESTIÓN JURÍDICA - SUBSECRETARÍA DE GESTIÓN CORPORATIVA</c:v>
                </c:pt>
                <c:pt idx="15">
                  <c:v>ORDENADORES DEL GASTO</c:v>
                </c:pt>
                <c:pt idx="16">
                  <c:v>ORDENADORES DEL GASTO - SUBSECRETARÍA DE GESTIÓN JURIDICA</c:v>
                </c:pt>
              </c:strCache>
            </c:strRef>
          </c:cat>
          <c:val>
            <c:numRef>
              <c:f>DINAMICA!$D$5:$D$22</c:f>
              <c:numCache>
                <c:formatCode>General</c:formatCode>
                <c:ptCount val="17"/>
                <c:pt idx="1">
                  <c:v>1</c:v>
                </c:pt>
                <c:pt idx="2">
                  <c:v>1</c:v>
                </c:pt>
                <c:pt idx="3">
                  <c:v>1</c:v>
                </c:pt>
                <c:pt idx="5">
                  <c:v>1</c:v>
                </c:pt>
              </c:numCache>
            </c:numRef>
          </c:val>
          <c:extLst>
            <c:ext xmlns:c16="http://schemas.microsoft.com/office/drawing/2014/chart" uri="{C3380CC4-5D6E-409C-BE32-E72D297353CC}">
              <c16:uniqueId val="{00000003-C0C0-4F90-9A9B-CB87632487FA}"/>
            </c:ext>
          </c:extLst>
        </c:ser>
        <c:dLbls>
          <c:showLegendKey val="0"/>
          <c:showVal val="0"/>
          <c:showCatName val="0"/>
          <c:showSerName val="0"/>
          <c:showPercent val="0"/>
          <c:showBubbleSize val="0"/>
        </c:dLbls>
        <c:gapWidth val="150"/>
        <c:shape val="box"/>
        <c:axId val="13971520"/>
        <c:axId val="13964864"/>
        <c:axId val="0"/>
      </c:bar3DChart>
      <c:catAx>
        <c:axId val="13971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13964864"/>
        <c:crosses val="autoZero"/>
        <c:auto val="1"/>
        <c:lblAlgn val="ctr"/>
        <c:lblOffset val="100"/>
        <c:noMultiLvlLbl val="0"/>
      </c:catAx>
      <c:valAx>
        <c:axId val="1396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71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296334</xdr:colOff>
      <xdr:row>26</xdr:row>
      <xdr:rowOff>252676</xdr:rowOff>
    </xdr:from>
    <xdr:to>
      <xdr:col>12</xdr:col>
      <xdr:colOff>677334</xdr:colOff>
      <xdr:row>55</xdr:row>
      <xdr:rowOff>52917</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243418</xdr:colOff>
      <xdr:row>0</xdr:row>
      <xdr:rowOff>645583</xdr:rowOff>
    </xdr:from>
    <xdr:to>
      <xdr:col>18</xdr:col>
      <xdr:colOff>10583</xdr:colOff>
      <xdr:row>21</xdr:row>
      <xdr:rowOff>157163</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387.714236111111" createdVersion="6" refreshedVersion="6" minRefreshableVersion="3" recordCount="75">
  <cacheSource type="worksheet">
    <worksheetSource ref="A2:AH77" sheet="ESTADO ACCIONES JUNIO"/>
  </cacheSource>
  <cacheFields count="34">
    <cacheField name="FECHA REPORTE DE LA INFORMACIÓN" numFmtId="0">
      <sharedItems containsDate="1" containsMixedTypes="1" minDate="2020-06-19T00:00:00" maxDate="2020-06-20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9" maxValue="2020"/>
    </cacheField>
    <cacheField name="CODIGO AUDITORÍA SEGÚN PAD DE LA VIGENCIA" numFmtId="0">
      <sharedItems containsSemiMixedTypes="0" containsString="0" containsNumber="1" containsInteger="1" minValue="69" maxValue="117"/>
    </cacheField>
    <cacheField name="No. HALLAZGO" numFmtId="0">
      <sharedItems count="39">
        <s v="3.2.1"/>
        <s v="3.1.1"/>
        <s v="3.1.2"/>
        <s v="3.1.3"/>
        <s v="3.1.4"/>
        <s v="3.1.5"/>
        <s v="3.1.6"/>
        <s v="3.2.2"/>
        <s v="3.1.2.1"/>
        <s v="3.1.2.2"/>
        <s v="3.1.2.3"/>
        <s v="3.1.3.1.1"/>
        <s v="3.1.3.14.1"/>
        <s v="3.1.3.19.1"/>
        <s v="3.1.3.2.1"/>
        <s v="3.1.3.20.1"/>
        <s v="3.1.3.21.1"/>
        <s v="3.1.3.24.1"/>
        <s v="3.1.3.8.1"/>
        <s v="3.2.1.1.1"/>
        <s v="3.2.1.2.1"/>
        <s v="3.2.1.3.1"/>
        <s v="3.3.1.1.1"/>
        <s v="3.3.1.2.1"/>
        <s v="3.3.1.6.1"/>
        <s v="3.3.1.7.1"/>
        <s v="3.3.2.1"/>
        <s v="3.3.2.2"/>
        <s v="3.3.4.2.1"/>
        <s v="3.3.4.5.1"/>
        <s v="3.3.4.7.1"/>
        <s v="3.3.4.9.1"/>
        <s v="3.2.2.1.1"/>
        <s v="3.2.4.1"/>
        <s v="3.2.5.1"/>
        <s v="3.2.5.2"/>
        <s v="4.3.1"/>
        <s v="4.4.1"/>
        <s v="4.5.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ount="3">
        <s v="Control Gestión"/>
        <s v="Control de Resultados"/>
        <s v="Control Financiero"/>
      </sharedItems>
    </cacheField>
    <cacheField name="FACTOR" numFmtId="0">
      <sharedItems count="5">
        <s v="Gestión Contractual"/>
        <s v="Control Fiscal Interno"/>
        <s v="Planes, Programas y Proyectos y/o Plan Estrátegico"/>
        <s v="Estados Financieros"/>
        <s v="Gestión Presupuestal"/>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7" maxValue="100"/>
    </cacheField>
    <cacheField name="AREA RESPONSABLE" numFmtId="0">
      <sharedItems/>
    </cacheField>
    <cacheField name="FECHA DE INICIO" numFmtId="0">
      <sharedItems/>
    </cacheField>
    <cacheField name="FECHA DE TERMINACIÓN" numFmtId="164">
      <sharedItems containsDate="1" containsMixedTypes="1" minDate="2021-04-30T00:00:00" maxDate="2021-05-01T00:00:00"/>
    </cacheField>
    <cacheField name="ESTADO ENTIDAD" numFmtId="0">
      <sharedItems/>
    </cacheField>
    <cacheField name="ESTADO AUDITOR" numFmtId="0">
      <sharedItems count="3">
        <s v="CUMPLIDA EFECTIVA - AUDITORIA DE REGULARIDAD CODIGO 97 DE JUNIO DE 2021"/>
        <s v="CUMPLIDA INEFECTIVA - AUDITORIA DE REGULARIDAD CODIGO 97 DE JUNIO DE 2021"/>
        <s v="ABIERTA"/>
      </sharedItems>
    </cacheField>
    <cacheField name="SUBSECRETARIA " numFmtId="0">
      <sharedItems/>
    </cacheField>
    <cacheField name="DEPENDENCIA "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acheField>
    <cacheField name="FECHA SEGUIMIENTO " numFmtId="14">
      <sharedItems containsSemiMixedTypes="0" containsNonDate="0" containsDate="1" containsString="0" minDate="2020-01-05T00:00:00" maxDate="2021-07-09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4387.714236574073" createdVersion="6" refreshedVersion="6" minRefreshableVersion="3" recordCount="14">
  <cacheSource type="worksheet">
    <worksheetSource ref="A2:AH16" sheet="ESTADO ACCIONES JUNI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9" maxValue="74"/>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Maria Janneth Romero Martinez" refreshedDate="44387.714237037035" createdVersion="6" refreshedVersion="6" minRefreshableVersion="3" recordCount="114">
  <cacheSource type="worksheet">
    <worksheetSource ref="A2:AH116" sheet="ESTADO ACCIONES JUNIO"/>
  </cacheSource>
  <cacheFields count="34">
    <cacheField name="FECHA REPORTE DE LA INFORMACIÓN" numFmtId="0">
      <sharedItems containsDate="1" containsMixedTypes="1" minDate="2020-06-19T00:00:00" maxDate="2020-06-20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9" maxValue="2021"/>
    </cacheField>
    <cacheField name="CODIGO AUDITORÍA SEGÚN PAD DE LA VIGENCIA" numFmtId="0">
      <sharedItems containsSemiMixedTypes="0" containsString="0" containsNumber="1" containsInteger="1" minValue="69" maxValue="117"/>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00"/>
    </cacheField>
    <cacheField name="AREA RESPONSABLE" numFmtId="0">
      <sharedItems/>
    </cacheField>
    <cacheField name="FECHA DE INICIO" numFmtId="0">
      <sharedItems/>
    </cacheField>
    <cacheField name="FECHA DE TERMINACIÓN" numFmtId="164">
      <sharedItems containsDate="1" containsMixedTypes="1" minDate="2020-12-31T00:00:00" maxDate="2022-01-01T00:00:00" count="32">
        <s v="2020-09-29"/>
        <s v="2020-12-19"/>
        <s v="2020-06-30"/>
        <s v="2020-03-30"/>
        <s v="2020-12-31"/>
        <s v="2020-08-31"/>
        <s v="2021-03-01"/>
        <s v="2020-12-30"/>
        <s v="2021-02-01"/>
        <s v="2021-12-31"/>
        <s v="2020-09-30"/>
        <s v="2021-06-22"/>
        <s v="2021-02-28"/>
        <s v="2020-10-31"/>
        <s v="2021-04-30"/>
        <s v="2021-01-31"/>
        <s v="2020-07-30"/>
        <s v="2020-12-05"/>
        <d v="2021-04-30T00:00:00"/>
        <s v="2021-09-22"/>
        <s v="2021-01-30"/>
        <s v="2020-11-30"/>
        <s v="2021-04-06"/>
        <s v="2021-12-22"/>
        <s v="2021-07-05"/>
        <s v="2021-08-31"/>
        <s v="2022-06-17"/>
        <s v="2022-05-30"/>
        <s v="2021-09-30"/>
        <s v="2022-03-30"/>
        <d v="2020-12-31T00:00:00" u="1"/>
        <d v="2021-12-31T00:00:00" u="1"/>
      </sharedItems>
    </cacheField>
    <cacheField name="ESTADO ENTIDAD" numFmtId="0">
      <sharedItems/>
    </cacheField>
    <cacheField name="ESTADO AUDITOR" numFmtId="0">
      <sharedItems count="3">
        <s v="CUMPLIDA EFECTIVA - AUDITORIA DE REGULARIDAD CODIGO 97 DE JUNIO DE 2021"/>
        <s v="CUMPLIDA INEFECTIVA - AUDITORIA DE REGULARIDAD CODIGO 97 DE JUNIO DE 2021"/>
        <s v="ABIERTA"/>
      </sharedItems>
    </cacheField>
    <cacheField name="SUBSECRETARIA " numFmtId="0">
      <sharedItems count="17">
        <s v="SUBSECRETARÍA DE SERVICIOS A LA CIUDADANÍA"/>
        <s v="SUBSECRETARÍA DE GESTIÓN JURIDICA"/>
        <s v="SUBSECRETARÍA DE SERVICIOS A LA CIUDADANÍA - OFICINA DE TECNOLOGÍAS DE LA INFORMACIÓN Y LAS COMUNICACIONES"/>
        <s v="ORDENADORES DE GASTO - SUBSECRETARIOS"/>
        <s v="SUBSECRETARÍA DE SERVICIOS A LA CIUDADANÍA - SUBSECRETARÍA DE GESTIÓN CORPORATIVA -SUBSECRETARÍA DE GESTIÓN JURÍDICA - OTIC"/>
        <s v="SUBSECRETARÍA DE POLÍTICA DE MOVILIDAD"/>
        <s v="SUBSECRETARÍA DE GESTIÓN JURIDICA - OTIC"/>
        <s v="SUBSECRETARÍA DE GESTIÓN CORPORATIVA "/>
        <s v="SUBSECRETARÍA DE GESTIÓN DE LA MOVILIDAD"/>
        <s v="OFICINA ASESORA DE PLANEACIÓN INSTITUCIONAL"/>
        <s v="SUBSECRETARÍA DE GESTIÓN CORPORATIVA - OTIC - SUBDIRECCIÓN DE SERVICIO A LA CIUDADANÍA"/>
        <s v="SUBSECRETARÍA DE SERVICIOS A LA CIUDADANÍA - OFICINA ASESORA DE COMUNICACIONES Y CULTURA PARA LA MOVILIDAD - SUBSECRETARÍA DE GESTIÓN DE LA MOVILIDAD "/>
        <s v="SUBSECRETARÍA DE SERVICIOS A LA CIUDADANÍA - SUBSECRETARÍA DE GESTIÓN CORPORATIVA "/>
        <s v="OFICINA ASESORA DE PLANEACIÓN INSTITUCIONAL - SUBSECRETARÍAS DE LA ENTIDAD."/>
        <s v="SUBSECRETARÍA DE GESTIÓN JURÍDICA - SUBSECRETARÍA DE GESTIÓN CORPORATIVA"/>
        <s v="ORDENADORES DEL GASTO"/>
        <s v="ORDENADORES DEL GASTO - SUBSECRETARÍA DE GESTIÓN JURIDICA"/>
      </sharedItems>
    </cacheField>
    <cacheField name="DEPENDENCIA " numFmtId="0">
      <sharedItems count="33">
        <s v="SUBSECRETARÍA DE SERVICIOS A LA CIUDADANÍA"/>
        <s v="DIRECCIÓN DE GESTIÓN DE COBRO"/>
        <s v="DIATT"/>
        <s v="SUBDIRECCIÓN DE CONTRAVENCIONES"/>
        <s v="DIATT OTIC"/>
        <s v="DIRECCIÓN DE ATENCIÓN AL CIUDADANO"/>
        <s v="ORDENADORES DE GASTO / SUBSECRETARIOS DE LA SDM"/>
        <s v="DIRECCIÓN DE CONTRATACIÓN"/>
        <s v="SUBSECRETARIA DE SERVICIOS A LA CIUDADANÍA,SUBDIRECCIÓN FINANCIERA, GESTIÓN DE COBRO, OFICINA TICS"/>
        <s v="DIRECCIÓN DE PLANEACIÓN DE LA MOVILIDAD"/>
        <s v="DIRECCIÓN DE CONTRATACIÓN  OFICINA DE TECNOLOGIAS DE LA INFORMACION Y LAS COMUNICACIONES"/>
        <s v="SUBDIRECCIÓN FINANCIERA"/>
        <s v="SUBDIRECCIÓN DE SEÑALIZACIÓN"/>
        <s v="SUBDIRECCIÓN DE CONTROL DE TRÁNSITO Y TRANSPORTE"/>
        <s v="OFICINA ASESORA DE PLANEACIÓN INSTITUCIONAL"/>
        <s v="SUBSECRETARÍA DE GESTIÓN CORPORATIVA - DIR. ADMINISTRATIVA Y FINANCIERA - SUBDIRECCIÓN FINANCIERA"/>
        <s v="SGC / DAF / SUB. ADMIN/ SUB. FINANCIERA/ OTIC / DIR. INVESTIGACIONES ADMIN AL TRÁNSITO Y TRANSPORTE"/>
        <s v="SUBSECRETARÍA DE GESTIÓN DE LA MOVILIDAD"/>
        <s v="SSC SC OACCM SGM"/>
        <s v="SUBSECRETARÍA DE POLÍTICA DE MOVILIDAD"/>
        <s v="SUBDIRECCIÓN DE CONTRAVENCIONES - OTIC - SSC"/>
        <s v="DIRECCIÓN DE ATENCIÓN AL CIUDADANO - OTIC"/>
        <s v="DIRECCIÓN DE ATENCIÓN AL CIUDADANO - SUBDIRECCIÓN ADMINISTRATIVA"/>
        <s v="DAC DIATT"/>
        <s v="SUBDIRECCIÓN ADMINISTRATIVA"/>
        <s v="SUBDIRECCIÓN DE SEMAFORIZACIÓN"/>
        <s v="OFICINA ASESORA DE PLANEACIÓN INSTITUCIONAL  SUBSECRETARÍAS DE LA ENTIDAD."/>
        <s v="SUBSECRETARÍA DE GESTIÓN JURÍDICA - SUBSECRETARÍA DE GESTIÓN CORPORATIVA"/>
        <s v="SUBSECRETARÍA DE GESTIÓN CORPORATIVA - SUBDIRECCIÓN FINANCIERA"/>
        <s v="DIRECCIÓN DE REPRESENTACIÓN JUDICIAL - SUBDIRECCIÓN FINANCIERA"/>
        <s v="DIRECCIÓN DE REPRESENTACIÓN JUDICIAL"/>
        <s v="ORDENADORES DEL GASTO"/>
        <s v="ORDENADORES DEL GASTO DIRECCION DE CONTRATACIÓN"/>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NonDate="0" containsDate="1" containsString="0" containsBlank="1" minDate="2020-01-05T00:00:00" maxDate="2021-07-09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5">
  <r>
    <s v="2019-09-27"/>
    <s v="MOVILIDAD"/>
    <s v="SECRETARIA DISTRITAL DE MOVILIDAD - SDM"/>
    <s v="113"/>
    <n v="2019"/>
    <n v="69"/>
    <x v="0"/>
    <n v="2"/>
    <s v="DIRECCIÓN SECTOR MOVILIDAD"/>
    <s v="02 - AUDITORIA DE DESEMPEÑO"/>
    <x v="0"/>
    <x v="0"/>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x v="0"/>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x v="1"/>
    <n v="1"/>
    <s v="DIRECCIÓN SECTOR MOVILIDAD"/>
    <s v="02 - AUDITORIA DE DESEMPEÑO"/>
    <x v="0"/>
    <x v="1"/>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x v="0"/>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n v="2019"/>
    <n v="74"/>
    <x v="2"/>
    <n v="1"/>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x v="0"/>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x v="2"/>
    <n v="2"/>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x v="0"/>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x v="2"/>
    <n v="3"/>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x v="0"/>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x v="2"/>
    <n v="4"/>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x v="0"/>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x v="3"/>
    <n v="1"/>
    <s v="DIRECCIÓN SECTOR MOVILIDAD"/>
    <s v="02 - AUDITORIA DE DESEMPEÑO"/>
    <x v="0"/>
    <x v="1"/>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x v="0"/>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x v="4"/>
    <n v="1"/>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x v="0"/>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x v="4"/>
    <n v="2"/>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x v="0"/>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x v="5"/>
    <n v="1"/>
    <s v="DIRECCIÓN SECTOR MOVILIDAD"/>
    <s v="02 - AUDITORIA DE DESEMPEÑO"/>
    <x v="0"/>
    <x v="1"/>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x v="0"/>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n v="2019"/>
    <n v="74"/>
    <x v="6"/>
    <n v="1"/>
    <s v="DIRECCIÓN SECTOR MOVILIDAD"/>
    <s v="02 - AUDITORIA DE DESEMPEÑO"/>
    <x v="0"/>
    <x v="1"/>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x v="0"/>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x v="0"/>
    <n v="1"/>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x v="0"/>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n v="2019"/>
    <n v="74"/>
    <x v="0"/>
    <n v="2"/>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x v="0"/>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x v="7"/>
    <n v="1"/>
    <s v="DIRECCIÓN SECTOR MOVILIDAD"/>
    <s v="02 - AUDITORIA DE DESEMPEÑO"/>
    <x v="0"/>
    <x v="0"/>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x v="0"/>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20-06-19"/>
    <s v="MOVILIDAD"/>
    <s v="SECRETARIA DISTRITAL DE MOVILIDAD - SDM"/>
    <s v="113"/>
    <n v="2020"/>
    <n v="107"/>
    <x v="8"/>
    <n v="1"/>
    <s v="DIRECCIÓN SECTOR MOVILIDAD"/>
    <s v="01 - AUDITORIA DE REGULARIDAD"/>
    <x v="0"/>
    <x v="1"/>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REALIZAR SEGUIMIENTO AL 100% DE LOS CONTRATOS CON PAGOS DE PASIVOS PROGRAMADOS PARA LA VIGENCIA 2020"/>
    <s v="CONTRATOS CON PAGOS DE PASIVOS PROGRAMADOS PARA LA VIGENCIA 2020 CON SEGUIMIENTO REALIZADO."/>
    <s v="(ACTAS DE SEGUIMIENTO MENSUAL A LOS CONTRATOS (CON PASIVOS PROGRAMADOS PARA PAGO) / ACTAS DE SEGUIMIENTO PROGRAMADAS (CON PASIVOS PROGRAMADOS PARA PAGO EN 2020))*100"/>
    <n v="1"/>
    <s v="ORDENADORES DE GASTO / SUBSECRETARIOS DE LA SDM"/>
    <s v="2020-07-15"/>
    <s v="2020-12-31"/>
    <s v=" "/>
    <x v="1"/>
    <s v="ORDENADORES DE GASTO - SUBSECRETARIOS"/>
    <s v="ORDENADORES DE GASTO / SUBSECRETARIOS DE LA SDM"/>
    <n v="100"/>
    <n v="100"/>
    <s v="CERRADA"/>
    <d v="2021-01-07T00:00:00"/>
    <s v="Vieinery Piza Olarte"/>
    <s v="Como evidencia las subscretarías entregan las actas de seguimiento mensual de pasivos, la Subsecretaría de Gestión Corporativa no tuvo pasivos para pago en la vigencia 2020, por lo tanto no realizó actas de seguimiento mensual."/>
  </r>
  <r>
    <s v="2020-06-19"/>
    <s v="MOVILIDAD"/>
    <s v="SECRETARIA DISTRITAL DE MOVILIDAD - SDM"/>
    <s v="113"/>
    <n v="2020"/>
    <n v="107"/>
    <x v="8"/>
    <n v="2"/>
    <s v="DIRECCIÓN SECTOR MOVILIDAD"/>
    <s v="01 - AUDITORIA DE REGULARIDAD"/>
    <x v="0"/>
    <x v="1"/>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s v="2020-08-31"/>
    <s v=" "/>
    <x v="0"/>
    <s v="SUBSECRETARÍA DE GESTIÓN JURIDICA"/>
    <s v="DIRECCIÓN DE CONTRATACIÓN"/>
    <n v="90"/>
    <n v="100"/>
    <s v="CERRADA"/>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x v="9"/>
    <n v="1"/>
    <s v="DIRECCIÓN SECTOR MOVILIDAD"/>
    <s v="01 - AUDITORIA DE REGULARIDAD"/>
    <x v="0"/>
    <x v="1"/>
    <s v="HALLAZGO ADMINISTRATIVO POR LA FORMULACIÓN DE ACCIONES INEFECTIVAS EN EL PLAN DE MEJORAMIENTO INSTITUCIONAL FORMULADO POR LA SDM, CORRESPONDIENTES AL FACTOR DE CONTROL FISCAL INTERNO."/>
    <s v="X"/>
    <m/>
    <m/>
    <s v="FALTA UNIFORMIDAD DE LA INFORMACIÓN QUE MANEJAN LAS ÁREAS INVOLUCRADAS QUE PERMITA EL REPORTE CON LA DEBIDA PRECISIÓN, ALCANCE, Y VERIFICACIÓN DE LA CARTERA DE LA ENTIDAD."/>
    <s v="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
    <s v="MESAS DE TRABAJO"/>
    <s v="NO DE MESAS DE TRABAJO REALIZADAS /NO. MESAS DE TRABAJO PROGRAMADAS) * 100%"/>
    <n v="1"/>
    <s v="SUBSECRETARIA DE SERVICIOS A LA CIUDADANÍA,SUBDIRECCIÓN FINANCIERA, GESTIÓN DE COBRO, OFICINA TICS"/>
    <s v="2020-07-07"/>
    <s v="2021-03-01"/>
    <s v=" "/>
    <x v="0"/>
    <s v="SUBSECRETARÍA DE SERVICIOS A LA CIUDADANÍA - SUBSECRETARÍA DE GESTIÓN CORPORATIVA -SUBSECRETARÍA DE GESTIÓN JURÍDICA - OTIC"/>
    <s v="SUBSECRETARIA DE SERVICIOS A LA CIUDADANÍA,SUBDIRECCIÓN FINANCIERA, GESTIÓN DE COBRO, OFICINA TICS"/>
    <n v="100"/>
    <n v="100"/>
    <s v="CERRADA"/>
    <d v="2021-04-09T00:00:00"/>
    <s v="Omar Alfredo Sánchez_x000a_Liliana Montes Sánchez "/>
    <s v="09/04/2021: Acción compartida, cumplida por parte de la SSC, DGC, SF Y OTIC. Se adelantaron tres (3) meas de trabajo: en septiembre, diciembre y febrero 2021. Se adjuntan las actas y las citaciones a dichas reuniones, junto con la justificación de la gestion; se solicita cierre de la acción, dado el cumplimiento de la acci{on propuesta._x000a_05/03/2021: Seguimiento realizado por Omar Sanchez: Acción en ejecución, no reportan evidencias en este corte._x000a_5/03/2021: Seguimiento realizado por Sandra Montes:  La Dirección de Gestión de Cobro, aporta para el cierre de la accion un total de 3 mesas de trabajo llevadas a cabo el : 24/02/2021  con el siguiente orden del dia 1. Conciliaciones SICON-Contabilidad_x000a_2. Revisión requerimiento por parte de subdirección Financiera y  dos  en las fechas 03/09/2020 ,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_x000a________________________________________x000a_05/02/2021: Acción en ejecución, no reportan evidencias en este corte._x000a_31/12/2020:  La Dirección de Gestión de Cobro, aporta como avance: actas de mesas de trabajo realizadas el 03/09/2020 y el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
  </r>
  <r>
    <d v="2020-06-19T00:00:00"/>
    <s v="MOVILIDAD"/>
    <s v="SECRETARIA DISTRITAL DE MOVILIDAD - SDM"/>
    <s v="113"/>
    <n v="2020"/>
    <n v="107"/>
    <x v="10"/>
    <n v="1"/>
    <s v="DIRECCIÓN SECTOR MOVILIDAD"/>
    <s v="01 - AUDITORIA DE REGULARIDAD"/>
    <x v="0"/>
    <x v="1"/>
    <s v="HALLAZGO ADMINISTRATIVO POR LA FORMULACIÓN DE ACCIONES INEFECTIVAS EN EL PLAN DE MEJORAMIENTO INSTITUCIONAL FORMULADO POR LA SDM, CORRESPONDIENTES AL FACTOR DE GESTIÓN CONTRACTUAL."/>
    <s v="X"/>
    <m/>
    <m/>
    <s v="FALTA DE CONTROL A LOS PAGOS REALIZADOS POR EL SUPERVISOR"/>
    <s v="REALIZAR VERIFICACIÓN A LAS CUENTAS DE COBRO DE LOS CONTRATOS DE CONSULTORÍA PREVIAMENTE A LA RADICACIÓN EN LA SUBDIRECCIÓN FINANCIERA, CON EL FIN DE VALIDAR QUE LOS PAGOS COINCIDAN CON LAS CONDICIONES ESTABLECIDAS EN LA FORMA DE PAGO DEL CONTRATO Y PLIEGO DE CONDICIONES."/>
    <s v="VERIFICACIÓN DE PAGOS CONTRATOS DE CONSULTORÍA"/>
    <s v="NO. VERIFICACIONES REALIZADAS A LOS PAGOS DE LOS CONTRATOS DE CONSULTORIA EN EJECUCION / NO. TOTAL DE  VERIFICACIONES  PROGRAMADAS A LOS PAGOS DE LOS CONTRATOS DE CONSULTORIA EN EJECUCIÓN"/>
    <n v="1"/>
    <s v="DIRECCIÓN DE PLANEACIÓN DE LA MOVILIDAD"/>
    <s v="2020-07-07"/>
    <s v="2020-12-30"/>
    <s v=" "/>
    <x v="0"/>
    <s v="SUBSECRETARÍA DE POLÍTICA DE MOVILIDAD"/>
    <s v="DIRECCIÓN DE PLANEACIÓN DE LA MOVILIDAD"/>
    <n v="100"/>
    <n v="100"/>
    <s v="CERRADA"/>
    <d v="2020-01-05T00:00:00"/>
    <s v="Aida Nelly Linares Velandia"/>
    <s v="El 05/01/2021 la Dirección de Planeación de la Movilidad aporta como evidencia la LISTA DE VERIFICACIÓN PAGOS CONTRATOS DE CONSULTORIA, con el fin de verificar que las cuentas de cobro cumplan con la forma de pago y los productos a entregar por el consultor de acuerdo a lo estipulado en el anexo técnico del contrato._x000a_Por lo anterior se da cumplimento a la acción propuesta en el plan de mejoramiento, por lo cual se recomienda el cierre._x000a__x000a_"/>
  </r>
  <r>
    <s v="2020-06-19"/>
    <s v="MOVILIDAD"/>
    <s v="SECRETARIA DISTRITAL DE MOVILIDAD - SDM"/>
    <s v="113"/>
    <n v="2020"/>
    <n v="107"/>
    <x v="11"/>
    <n v="1"/>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VERIFICAR LA INFORMACIÓN QUE SE VA A REPORTAR EN SIVICOF MENSUALMENTE CONSTATÁNDOLA CON LA INFORMACIÓN QUE SE ENCUENTRA CONSIGNADA EN EL LIBRO DE CONTROL Y BASE DE DATOS DE ACCESS ANTES DE SER REPORTADA."/>
    <s v="ACTA DE VERIFICACIÓN DE LA INFORMACIÓN A REPORTAR MENSUALMENTE A SIVICOF."/>
    <s v="ACTA DE VERIFICACIÓN MENSUAL"/>
    <n v="7"/>
    <s v="DIRECCIÓN DE CONTRATACIÓN"/>
    <s v="2020-07-07"/>
    <s v="2021-02-01"/>
    <s v=" "/>
    <x v="0"/>
    <s v="SUBSECRETARÍA DE GESTIÓN JURIDICA"/>
    <s v="DIRECCIÓN DE CONTRATACIÓN"/>
    <n v="100"/>
    <n v="100"/>
    <s v="CERRADA"/>
    <d v="2021-02-05T00:00:00"/>
    <s v="Guillerrmo Delgadillo Molano"/>
    <s v="05/02/2021_x000a_Los responsables remitieron actas de reuniones llevadas a cabo:08 de Julio de 2020, 28 de agosto de 2020, 4 de septiembre de 2020, 6 de octubre de 2020, 13  de noviembre de 2020, 21 de diciembre de 2020 y 19 de enero de 2021, con el proposito verificar la información a reportar en Sivicof, y dar cumplimiento a cada reporte sin contratiempo y con la información requerida._x000a_CONCLUSION: Por lo descrito anteriormente se recomienda el cierre de la accion.  _x000a_ACCION CERRADA_x000a__x000a_08/01/2021_x000a_Los responsables remitieron como avance en la ejecución de la Acción, actas de reunion virtuales llevadas a cabo 13 de noviembre, 21 de diciembre con el proposito verificar la información a reportar en Sivicof ._x000a_CONCLUSION: La OCI evidencia avance en el cumplimiento de la acción._x000a_ACCION ABIERTA_x000a__x000a_10/11/2020_x000a_La dependencia aporto como avance en la ejecución de la Acción, actas de reunion llevadas a cabo 08 de Julio, 28 de agosto, 4 de septiembre y 6 de octubre de 2020 con el proposito verificar la información a reportar en Sivicof . _x000a_CONCLUSION: La OCI evidencia avance en el  cumplimiento   de la acción._x000a_ACCION ABIERTA 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1"/>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s v="2021-12-31"/>
    <s v=" "/>
    <x v="2"/>
    <s v="SUBSECRETARÍA DE GESTIÓN JURIDICA - OTIC"/>
    <s v="DIRECCIÓN DE CONTRATACIÓN  OFICINA DE TECNOLOGIAS DE LA INFORMACION Y LAS COMUNICACIONES"/>
    <n v="0"/>
    <n v="0"/>
    <s v="ABIERTA"/>
    <d v="2021-05-07T00:00:00"/>
    <s v="Liliana Montes "/>
    <s v="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2"/>
    <n v="1"/>
    <s v="DIRECCIÓN SECTOR MOVILIDAD"/>
    <s v="01 - AUDITORIA DE REGULARIDAD"/>
    <x v="0"/>
    <x v="0"/>
    <s v="HALLAZGO ADMINISTRATIVO CON PRESUNTA INCIDENCIA DISCIPLINARIA POR INCOHERENCIA ENTRE LAS ÓRDENES DE PAGO EMITIDAS POR EL CONTRATO 2018-370 Y LOS DOCUMENTOS ADJUNTOS ARCHIVADOS COMO RESPALDO A ESOS PAGOS REALIZADOS."/>
    <s v="X"/>
    <s v="X"/>
    <m/>
    <s v="FALTA CONCIENTIZAR A LOS ACTORES ACERCA DE LA IMPORTANCIA DE LA GESTIÓN DOCUMENTAL EN LOS PROCESOS CONTRACTUALES."/>
    <s v="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
    <s v="CIRCULAR EMITIDA"/>
    <s v="CIRCULAR EMITIDA Y SOCIALIZADA"/>
    <n v="1"/>
    <s v="SUBDIRECCIÓN FINANCIERA"/>
    <s v="2020-07-06"/>
    <s v="2020-09-30"/>
    <s v=" "/>
    <x v="0"/>
    <s v="SUBSECRETARÍA DE GESTIÓN CORPORATIVA "/>
    <s v="SUBDIRECCIÓN FINANCIERA"/>
    <n v="100"/>
    <n v="100"/>
    <s v="CERRADA"/>
    <d v="2020-10-06T00:00:00"/>
    <s v="Julie Andrea Martínez "/>
    <s v="Se evidencia la CIRCULAR No. 012 DE 2020 del 30 de septiembre de 2020 relacionadas con el trámite del pago de los gastos de funcionamiento e inversión, de acuerdo con los certificados de supervisión e interventoría, avalados y presentados por los  supervisores e interventores, previo cumplimiento de los requisitos exigidos. De acuerdo con la accion establecida se evidencia que se CUMPLE  la actividad"/>
  </r>
  <r>
    <s v="2020-06-19"/>
    <s v="MOVILIDAD"/>
    <s v="SECRETARIA DISTRITAL DE MOVILIDAD - SDM"/>
    <s v="113"/>
    <n v="2020"/>
    <n v="107"/>
    <x v="13"/>
    <n v="1"/>
    <s v="DIRECCIÓN SECTOR MOVILIDAD"/>
    <s v="01 - AUDITORIA DE REGULARIDAD"/>
    <x v="0"/>
    <x v="0"/>
    <s v="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
    <s v="X"/>
    <s v="X"/>
    <m/>
    <s v="FALTA CAPACITACIÓN EN LA ESTRUCTURACIÓN Y CONTROLES EN EL SEGUIMIENTO DE LA SUPERVISIÓN DE CONTRATOS DE PROVEEDOR EXCLUSIVO ADELANTADOS EN LA SUBDIRECCIÓN DE CONTROL DE TRÁNSITO Y TRANSPORTE."/>
    <s v="CAPACITAR A LOS SUPERVISORES Y ESTRUCTURADORES EN LO REFERENTE AL MANUAL DE CONTRATACIÓN CON ENFOQUE EN PROVEEDOR EXCLUSIVO."/>
    <s v="CAPACITACIONES REALIZADAS"/>
    <s v="CAPACITACIÓN REALIZADA"/>
    <n v="1"/>
    <s v="DIRECCIÓN DE CONTRATACIÓN"/>
    <s v="2020-07-03"/>
    <s v="2020-12-31"/>
    <s v=" "/>
    <x v="0"/>
    <s v="SUBSECRETARÍA DE GESTIÓN JURIDICA"/>
    <s v="DIRECCIÓN DE CONTRATACIÓN"/>
    <n v="100"/>
    <n v="100"/>
    <s v="CERRADA"/>
    <d v="2020-12-09T00:00:00"/>
    <s v="Guillermo Delgadillo Molano"/>
    <s v="09/12/2020. _x000a_La DC cumplió con la accion propuesta, toda vez que el 9 de noviembre de 2020 se llevo a cabo capacitacion relacionada con el manejo de SECOP y cargue de información-TIENDA VIRTUAL,en la cual se hizo referencia a proveedor exclusivo. Para lo cual se adjunto:convocatoria a traves de correo corporativo a todos los serivores de la entidad,  listado de inscritos (39 servidores) listados de asistencia y evaluacion de la capacitacion de tienda virtual. Por lo descrito anteriormente, la acción de mejora se ha cumplido, dentro dle tiempo previsto, por consiguiente, se recomienda el cierre.  _x000a_ACCION CERRADA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4"/>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s v="2021-06-22"/>
    <s v=" "/>
    <x v="2"/>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x v="14"/>
    <n v="2"/>
    <s v="DIRECCIÓN SECTOR MOVILIDAD"/>
    <s v="01 - AUDITORIA DE REGULARIDAD"/>
    <x v="0"/>
    <x v="0"/>
    <s v="HALLAZGO ADMINISTRATIVO CON PRESUNTA INCIDENCIA DISCIPLINARIA POR INCUMPLIMIENTO DE TÉRMINOS Y LA FALTA DE SUPERVISIÓN Y CONTROL EFECTIVO EN LA EJECUCIÓN DEL CONTRATO 1833 DE 2017."/>
    <s v="X"/>
    <s v="X"/>
    <m/>
    <s v="DESCONOCIMIENTO Y NO APLICACIÓN DE LOS LINEAMIENTOS ESTABLECIDOS EN EL MANUAL DE CONTRATACIÓN"/>
    <s v="CAPACITAR A LOS SUPERVISORES EN LO REFERENTE AL MANUAL DE CONTRATACIÓN EN TÉRMINOS DE SUPERVISIÓN INCLUIDO EL NUMERAL DE MODIFICACIONES CONTRACTUALES."/>
    <s v="CAPACITACIONES REALIZADAS"/>
    <s v="CAPACITACIÓN REALIZADA"/>
    <n v="1"/>
    <s v="DIRECCIÓN DE CONTRATACIÓN"/>
    <s v="2020-07-03"/>
    <s v="2021-02-28"/>
    <s v=" "/>
    <x v="0"/>
    <s v="SUBSECRETARÍA DE GESTIÓN JURIDICA"/>
    <s v="DIRECCIÓN DE CONTRATACIÓN"/>
    <n v="100"/>
    <n v="100"/>
    <s v="CERRADA"/>
    <d v="2020-12-09T00:00:00"/>
    <s v="Guillermo Delgadillo Molano"/>
    <s v="09/12/2020. _x000a_La DC cumplió con la accion propuesta, toda vez que durante lo meses de octubre y noviembre de 2020, se llevo a cabo ciclo de capacitacion en las siguientes tematicas: Manejo de plataforma SECOP, cargue de documentos rol del Supervisor, asi como, lo relacionado con modificaciones contractuales. las cuales se evidenciaron a traves de convocatoria por correo corporativo a todos los serivores de la entidad , para lo cual se adjunto: listado de inscritos (93 servidores), listado de asistencia y evaluacion de la capacitacion. Por lo descrito anteriormente, la acción de mejora se ha cumplido, dentro dle tiempo previsto, por consiguiente, se recomienda el cierre.  _x000a_ACCION CERRADA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5"/>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s v="2021-06-22"/>
    <s v=" "/>
    <x v="2"/>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15"/>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2"/>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15"/>
    <n v="3"/>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REALIZAR SOCIALIZACIÓN A LOS PROFESIONALES DE LA DIRECCIÓN DE CONTRATACIÓN RESPONSABLES DEL CARGUE DE LOS DOCUMENTOS DE LA EJECUCIÓN CONTRACTUAL EN LA PLATAFORMA SECOP, CON EL FIN DE UNIFICAR LOS LINEAMIENTOS O CRITERIOS PARA EL ADECUADO CARGUE DE LOS DOCUMENTOS."/>
    <s v="SOCIALIZACIÓN REALIZADA"/>
    <s v="(NO. DE PROFESIONALES SOCIALIZADOS/NO. DE PROFESIONALES CONVOCADOS A LA SOCIALIZACIÓN)* 100%"/>
    <n v="1"/>
    <s v="DIRECCIÓN DE CONTRATACIÓN"/>
    <s v="2020-07-07"/>
    <s v="2020-10-31"/>
    <s v=" "/>
    <x v="0"/>
    <s v="SUBSECRETARÍA DE GESTIÓN JURIDICA"/>
    <s v="DIRECCIÓN DE CONTRATACIÓN"/>
    <n v="100"/>
    <n v="100"/>
    <s v="CERRADA"/>
    <d v="2020-11-10T00:00:00"/>
    <s v="Guillerrmo Delgadillo Molano"/>
    <s v="10/11/2020_x000a_Los responsables de ejecutar la aciones remitieron como avance de la accion cronograma de capacitaciones a llevarse a cabo por la plataforma MEET con los siguientes temas: 1. Manejo de la plataforma SECOP (generalidades), 2. Cargue de documentos, 3. Modificaciones contractuales. Teniendo en cuenta que la  la accion corresponde a realizar socialización a los profesionales de la DC responsables del cargue de los documentos de la ejecución contractual en la plataforma secop, llevada a cabo el 22/10/2020 en la cual se convoco y participaron 6 servidores de la dependencia, cumpliendo con la  accion propuesta, por lo tanto se recomienda el cierre de esta. _x000a_ACCION CERRADA 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5"/>
    <n v="4"/>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ELABORAR INSTRUCTIVO O GUÍA DIRIGIDO (A) A LOS PROFESIONALES DE LA DIRECCIÓN DE CONTRATACIÓN, SOBRE CÓMO REALIZAR EL CARGUE DE DOCUMENTOS DERIVADOS DE LA EJECUCIÓN DE LOS CONTRATOS REALIZADOS POR LA PLATAFORMA SECOP, ASI MISMO QUE SE INCLUYA LA RESPONSABILIDAD DE: &quot;EL DIRECTOR O LIDER DEL EQUIPO DEBE VERIFICAR QUE EL DOCUMENTO QUEDE CARGADO EN LA SECCION CORRESPONDIENTE ANTES DE APROBAR&quot;."/>
    <s v="INSTUCTIVO O GUIA PUBLICAD(O)A Y SOCIALIZAD(O)A"/>
    <s v="INSTUCTIVO O GUIA PUBLICAD(O)A Y SOCIALIZAD(O)A"/>
    <n v="1"/>
    <s v="DIRECCIÓN DE CONTRATACIÓN"/>
    <s v="2020-07-07"/>
    <s v="2020-12-31"/>
    <s v=" "/>
    <x v="0"/>
    <s v="SUBSECRETARÍA DE GESTIÓN JURIDICA"/>
    <s v="DIRECCIÓN DE CONTRATACIÓN"/>
    <n v="100"/>
    <n v="100"/>
    <s v="CERRADA"/>
    <d v="2021-01-08T00:00:00"/>
    <s v="Guillermo Delgadillo Molano"/>
    <s v="08/01/2020. _x000a_La DC cumplió con la acción propuesta, toda vez remitió Guía para registrar la supervisión de contratos de la SDM en SECOP II Código: PA05-G01 Versión: 3.0, actualizada el 28/12/20, la cual está elaborada como una orientación para los profesionales de la DC, donde se incluyen los pasos para realizar el inicio de la ejecución del contrato en SECOP II y publicar el acta de inicio en los contratos diferentes a los de prestación de servicios profesionales y de apoyo a la gestión y de igual manera para los supervisores quienes deberán continuar con la publicación de los informes de ejecución. Y que se socializó mediante correo corporativo a los profesionales de la Dirección de Contratación el 7 de enero de 2021. Por lo descrito anteriormente se recomienda el cierre de la acción.  _x000a_ACCION CERRADA_x000a__x000a_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6"/>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s v="2021-06-22"/>
    <s v=" "/>
    <x v="2"/>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x v="17"/>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2"/>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17"/>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2"/>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18"/>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s v="2021-06-22"/>
    <s v=" "/>
    <x v="2"/>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x v="18"/>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s v="2021-06-22"/>
    <s v=" "/>
    <x v="2"/>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6-19"/>
    <s v="MOVILIDAD"/>
    <s v="SECRETARIA DISTRITAL DE MOVILIDAD - SDM"/>
    <s v="113"/>
    <n v="2020"/>
    <n v="107"/>
    <x v="19"/>
    <n v="1"/>
    <s v="DIRECCIÓN SECTOR MOVILIDAD"/>
    <s v="01 - AUDITORIA DE REGULARIDAD"/>
    <x v="1"/>
    <x v="2"/>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REALIZAR LA APERTURA DEL 70% DE LA CONTRATACIÓN DURANTE EL PRIMER CUATRIMESTRE DE LA VIGENCIA 2021."/>
    <s v="CONTRATOS APERTURADOS"/>
    <s v="(CONTRATOS APERTURADOS/ TOTAL CONTRATOS PROGRAMADOS) * 100"/>
    <n v="0.7"/>
    <s v="ORDENADORES DE GASTO / SUBSECRETARIOS DE LA SDM"/>
    <s v="2020-07-15"/>
    <s v="2021-04-30"/>
    <s v=" "/>
    <x v="0"/>
    <s v="ORDENADORES DE GASTO - SUBSECRETARIOS"/>
    <s v="ORDENADORES DE GASTO / SUBSECRETARIOS DE LA SDM"/>
    <n v="100"/>
    <n v="100"/>
    <s v="CERRADA"/>
    <d v="2021-05-05T00:00:00"/>
    <s v="Vieinery Piza Olarte"/>
    <s v="05/05/2021:  El proceso aporta como evidencia que del Número total de líneas a contratar: 2504 en la vigencia 2021 a la fecha han sido comprometidas 1855 líneas y se tienen publicadas en tienda virtual 10 y 15  procesos en un curso, para un total de 1880 de contratos aperturados, lo que representa una ejecución del 75%._x000a_Conforme lo anterior y la justificación presentada por el proceso, se observa que se da cumplimiento a lo formulado dentro de los terminos previstos, por lo cual se recomienda el cierre de la acción._x000a_"/>
  </r>
  <r>
    <s v="2020-06-19"/>
    <s v="MOVILIDAD"/>
    <s v="SECRETARIA DISTRITAL DE MOVILIDAD - SDM"/>
    <s v="113"/>
    <n v="2020"/>
    <n v="107"/>
    <x v="19"/>
    <n v="2"/>
    <s v="DIRECCIÓN SECTOR MOVILIDAD"/>
    <s v="01 - AUDITORIA DE REGULARIDAD"/>
    <x v="1"/>
    <x v="2"/>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ACTUALIZAR EL MANUAL DE CONTRATACIÓN, CON EL  FIN DE EJERCER MAYORES CONTROLES AL PRINCIPIO DE PLANEACIÓN Y DE ANUALIDAD PRESUPUESTAL."/>
    <s v="MANUAL ACTUALIZADO"/>
    <s v="MANUAL ACTUALIZADO, PUBLICADO Y SOCIALIZADO"/>
    <n v="1"/>
    <s v="DIRECCIÓN DE CONTRATACIÓN"/>
    <s v="2020-07-15"/>
    <s v="2020-08-31"/>
    <s v=" "/>
    <x v="0"/>
    <s v="SUBSECRETARÍA DE GESTIÓN JURIDICA"/>
    <s v="DIRECCIÓN DE CONTRATACIÓN"/>
    <n v="100"/>
    <n v="100"/>
    <s v="CERRADA"/>
    <d v="2020-12-09T00:00:00"/>
    <s v="Guillermo Delgadillo Molano"/>
    <s v="09/12/2020. _x000a_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x v="19"/>
    <n v="3"/>
    <s v="DIRECCIÓN SECTOR MOVILIDAD"/>
    <s v="01 - AUDITORIA DE REGULARIDAD"/>
    <x v="1"/>
    <x v="2"/>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NO SE IDENTIFICA EL COSTO UNITARIO PARA CADA UNO DE LOS COMPONENTES DE LOS PROYECTOS DE INVERSIÓN FORMULADOS"/>
    <s v="IMPLEMENTAR LA METODOLOGÍA GENERAL AJUSTADA, (MGA) PARA LA CREACIÓN Y SEGUIMIENTO DE LAS FICHAS DE LOS PROYECTOS DE INVERSIÓN A PARTIR DEL NUEVO PDD"/>
    <s v="MGA IMPLEMENTADA PARA LA CREACIÓN Y SEGUIMIENTO PARA LOS NUEVOS PROYECTOS DE INVERSIÓN"/>
    <s v="METODOLOGÍA GENERAL AJUSTADA, (MGA) IMPLEMENTADA"/>
    <n v="1"/>
    <s v="OFICINA ASESORA DE PLANEACIÓN INSTITUCIONAL"/>
    <s v="2020-07-15"/>
    <s v="2020-12-31"/>
    <s v=" "/>
    <x v="0"/>
    <s v="OFICINA ASESORA DE PLANEACIÓN INSTITUCIONAL"/>
    <s v="OFICINA ASESORA DE PLANEACIÓN INSTITUCIONAL"/>
    <n v="100"/>
    <n v="100"/>
    <s v="CERRADA"/>
    <d v="2020-12-15T00:00:00"/>
    <s v="Vieinery Piza Olarte"/>
    <s v="Como evidencia el proceso entrega la actualización del procedimiento PE01-PR01 Formulación de proyectos, construcción y seguimiento del Plan de Acción Institucional,  incluye la nueva metodología MGA, precisión de metas en unidades y seguimientos presupuestales y actualización de flujograma."/>
  </r>
  <r>
    <s v="2020-06-19"/>
    <s v="MOVILIDAD"/>
    <s v="SECRETARIA DISTRITAL DE MOVILIDAD - SDM"/>
    <s v="113"/>
    <n v="2020"/>
    <n v="107"/>
    <x v="20"/>
    <n v="1"/>
    <s v="DIRECCIÓN SECTOR MOVILIDAD"/>
    <s v="01 - AUDITORIA DE REGULARIDAD"/>
    <x v="1"/>
    <x v="2"/>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s v="2021-01-31"/>
    <s v=" "/>
    <x v="0"/>
    <s v="ORDENADORES DE GASTO - SUBSECRETARIOS"/>
    <s v="ORDENADORES DE GASTO / SUBSECRETARIOS DE LA SDM"/>
    <n v="100"/>
    <n v="100"/>
    <s v="CERRADA"/>
    <d v="2021-01-31T00:00:00"/>
    <s v="Vieinery Piza Olarte"/>
    <s v="Las 5 Subsecretarías realizaron la entrega de todos los poas de inversión con incorporación de los beneficios para la ciudadanía, en la hoja 1. “METAS, ACTIVIDADES, TAREAS TRI”por lo anterior, de acuerdo a la evidencia se recomienda el cierre de la misma. "/>
  </r>
  <r>
    <s v="2020-06-19"/>
    <s v="MOVILIDAD"/>
    <s v="SECRETARIA DISTRITAL DE MOVILIDAD - SDM"/>
    <s v="113"/>
    <n v="2020"/>
    <n v="107"/>
    <x v="20"/>
    <n v="2"/>
    <s v="DIRECCIÓN SECTOR MOVILIDAD"/>
    <s v="01 - AUDITORIA DE REGULARIDAD"/>
    <x v="1"/>
    <x v="2"/>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ACTUALIZAR EL PROCEDIMIENTO PE01-PR01, INCLUYENDO EN LA PROGRAMACIÓN DE LAS ACTIVIDADES DE LOS PROYECTOS DE INVERSIÓN, LOS BIENES Y SERVICIOS QUE ENTREGARÁN PARA EL BENEFICIO DE LA CIUDADANÍA"/>
    <s v="PROCEDIMIENTO ACTUALIZADO"/>
    <s v="PROCEDIMIENTO ACTUALIZADO, PUBLICADO Y SOCIALIZADO"/>
    <n v="1"/>
    <s v="OFICINA ASESORA DE PLANEACIÓN INSTITUCIONAL"/>
    <s v="2020-07-15"/>
    <s v="2020-07-30"/>
    <s v=" "/>
    <x v="0"/>
    <s v="OFICINA ASESORA DE PLANEACIÓN INSTITUCIONAL"/>
    <s v="OFICINA ASESORA DE PLANEACIÓN INSTITUCIONAL"/>
    <n v="100"/>
    <n v="100"/>
    <s v="CERRADA"/>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x v="21"/>
    <n v="1"/>
    <s v="DIRECCIÓN SECTOR MOVILIDAD"/>
    <s v="01 - AUDITORIA DE REGULARIDAD"/>
    <x v="1"/>
    <x v="2"/>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LA HERRAMIENTA DE PROGRAMACIÓN Y SEGUIMIENTO A LAS METAS DE LOS PROYECTOS DE INVERSIÓN NO SE CONTEMPLAN CLARAMENTE LOS RESULTADOS DE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s v="2021-01-31"/>
    <s v=" "/>
    <x v="0"/>
    <s v="ORDENADORES DE GASTO - SUBSECRETARIOS"/>
    <s v="ORDENADORES DE GASTO / SUBSECRETARIOS DE LA SDM"/>
    <n v="100"/>
    <n v="100"/>
    <s v="CERRADA"/>
    <d v="2021-01-31T00:00:00"/>
    <s v="Vieinery Piza Olarte"/>
    <s v="Las 5 Subsecretarías realizaron la entrega de todos los poas de inversión con incorporación de los beneficios para la ciudadanía, en la hoja 1. “METAS, ACTIVIDADES, TAREAS TRI”por lo anterior, de acuerdo a la evidencia se recomienda el cierre de la misma. "/>
  </r>
  <r>
    <s v="2020-06-19"/>
    <s v="MOVILIDAD"/>
    <s v="SECRETARIA DISTRITAL DE MOVILIDAD - SDM"/>
    <s v="113"/>
    <n v="2020"/>
    <n v="107"/>
    <x v="21"/>
    <n v="2"/>
    <s v="DIRECCIÓN SECTOR MOVILIDAD"/>
    <s v="01 - AUDITORIA DE REGULARIDAD"/>
    <x v="1"/>
    <x v="2"/>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DEL SEGUIMIENTO A LAS METAS DE LOS PROYECTOS DE INVERSIÓN NO SE CONTEMPLAN CLARAMENTE LOS RESULTADOS DE CALIDAD DE LOS BIENES O SERVICIOS RECIBIDOS."/>
    <s v="ACTUALIZAR EL PROCEDIMIENTO PE01-PR01, INCLUYENDO EN EL SEGUIMIENTO DE LAS ACTIVIDADES DE LOS PROYECTOS DE INVERSIÓN, LOS RESULTADOS Y CALIDAD DE LOS PRODUCTOS."/>
    <s v="PROCEDIMIENTO ACTUALIZADO"/>
    <s v="PROCEDIMIENTO ACTUALIZADO, PUBLICADO Y SOCIALIZADO"/>
    <n v="1"/>
    <s v="OFICINA ASESORA DE PLANEACIÓN INSTITUCIONAL"/>
    <s v="2020-07-15"/>
    <s v="2020-07-30"/>
    <s v=" "/>
    <x v="0"/>
    <s v="OFICINA ASESORA DE PLANEACIÓN INSTITUCIONAL"/>
    <s v="OFICINA ASESORA DE PLANEACIÓN INSTITUCIONAL"/>
    <n v="100"/>
    <n v="100"/>
    <s v="CERRADA"/>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x v="22"/>
    <n v="1"/>
    <s v="DIRECCIÓN SECTOR MOVILIDAD"/>
    <s v="01 - AUDITORIA DE REGULARIDAD"/>
    <x v="2"/>
    <x v="3"/>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SOLICITAR LA PARAMETRIZACION DE LA INFORMACION DE PRESCRIPCION (RESOLUCION Y FECHA), EN EL SISTEMA QUE DISPONGA LA ENTIDAD."/>
    <s v="REQUIRIMIENTO"/>
    <s v="REQUIRIMIENTO"/>
    <n v="1"/>
    <s v="DIRECCIÓN DE GESTIÓN DE COBRO"/>
    <s v="2020-07-07"/>
    <s v="2021-02-01"/>
    <s v=" "/>
    <x v="0"/>
    <s v="SUBSECRETARÍA DE GESTIÓN JURIDICA"/>
    <s v="DIRECCIÓN DE GESTIÓN DE COBRO"/>
    <n v="100"/>
    <n v="100"/>
    <s v="CERRADA"/>
    <d v="2020-11-10T00:00:00"/>
    <s v="Guillerrmo Delgadillo Molano"/>
    <s v="10/11/2020_x000a_La dependencia aporto como evidencia del cumplimiento de la acción solicitud de requerimiento del 1 septiembre de 2020 para contrato 2012-1188 anexo 14, relacionado con Incluir en el módulo de &quot;PRESCRIPCIONES&quot; DEL APLICATIVO SICON PLUS - Fecha de comparendo - Numero de Resolución de Prescripción - Fecha Resolución de Prescripción. Teniendo en cuenta que la accion corresponde a realizar requerimiento, por lo expuesto se recomienda  cerrar la accion._x000a_ACCION CERRADA_x000a__x000a_07/10/2020_x000a_La dependencia no aporto evidencia de cumplimiento. Acción en ejecución. _x000a_ACCION ABIERTA _x000a__x000a_08/09/2020_x000a_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_x000a_La OCI recuerda que la acción consiste en remitir o realizar un requerimiento._x000a_ACCION ABIERTA "/>
  </r>
  <r>
    <s v="2020-06-19"/>
    <s v="MOVILIDAD"/>
    <s v="SECRETARIA DISTRITAL DE MOVILIDAD - SDM"/>
    <s v="113"/>
    <n v="2020"/>
    <n v="107"/>
    <x v="22"/>
    <n v="2"/>
    <s v="DIRECCIÓN SECTOR MOVILIDAD"/>
    <s v="01 - AUDITORIA DE REGULARIDAD"/>
    <x v="2"/>
    <x v="3"/>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ALIZAR LA CONSOLIDACIÓN Y CENTRALIZACIÓN DE LA INFORMACIÓN DE LOS ACTOS ADMINISTRATIVOS DE PRESCRIPCIÓN QUE SE GENERAN EN LA DGC, EN UNA BASE DE DATOS EN EXCEL, APORTANDO EN UN ARCHIVO INDEPENDIENTE LAS RESOLUCIONES GENERADAS."/>
    <s v="CONSOLIDACIÓN Y CENTRALIZACIÓN DE LA INFORMACIÓN DE LOS ACTOS ADMINISTRATIVOS DE PRESCRIPCIÓN."/>
    <s v="NO. DE ACTOS ADMINISTRATIVOS DE PRESCRIPCIÓN REGISTRADOS EN LA BASE DE DATOS / NO TOTAL DE ACTOS ADMINISTRATIVOS DE PRESCRIPCIÓN EMITIDOS POR LA DGC"/>
    <n v="1"/>
    <s v="DIRECCIÓN DE GESTIÓN DE COBRO"/>
    <s v="2020-07-07"/>
    <s v="2021-02-01"/>
    <s v=" "/>
    <x v="0"/>
    <s v="SUBSECRETARÍA DE GESTIÓN JURIDICA"/>
    <s v="DIRECCIÓN DE GESTIÓN DE COBRO"/>
    <n v="100"/>
    <n v="100"/>
    <s v="CERRADA"/>
    <d v="2021-01-08T00:00:00"/>
    <s v="Guillermo Delgadillo Molano"/>
    <s v="08/01/2021_x000a_La Dirección de Gestión de Cobro en cumplimiento de la accion propuesta, realizo la consolidación y centralización de la información de los actos administrativos de prescripción que se generan en esta la Dirección, mediante una base de datos en Excel que contiene un total de 17678 resoluciones de prescripciones  para la vigencia 2020, y que para el segundo semestre -periodo en el cual se ejecuto la accion se elaboraron 8917 actos administrativos, para lo cual se suministro como evidencia archivo excel &quot;Consolidado Consecutivos Actos Administrativos 2020 (1)&quot;, asi como, enlace a una carpeta que contiene los PDF de cada resolución en Drive, las cuales pueden ser consultada en el siguiente link https://drive.google.com/drive/folders/1RLY888XQZUFWMfitVO5sGQXaLbknZLAb,_x000a_Asi las cosas la DGC cumplio con la accion propuesta, por lo que se recomienda el cierre de la misma. _x000a_ACCION CERRADA_x000a__x000a_07/10/2020_x000a_La dependencia no aporto evidencia de cumplimiento. Acción en ejecución. _x000a_ACCION ABIERTA _x000a__x000a_8/09/2020_x000a_La dependencia no aporto evidencia de cumplimiento._x000a_Acción en ejecución._x000a_ACCION ABIERTA _x000a_"/>
  </r>
  <r>
    <s v="2020-06-19"/>
    <s v="MOVILIDAD"/>
    <s v="SECRETARIA DISTRITAL DE MOVILIDAD - SDM"/>
    <s v="113"/>
    <n v="2020"/>
    <n v="107"/>
    <x v="22"/>
    <n v="3"/>
    <s v="DIRECCIÓN SECTOR MOVILIDAD"/>
    <s v="01 - AUDITORIA DE REGULARIDAD"/>
    <x v="2"/>
    <x v="3"/>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MITIR A LA SUBDIRECCIÓN FINANCIERA DE FORMA MENSUAL LA BASE DE DATOS DE ACTOS ADMINISTRATIVOS PARA QUE PROCEDAN A REALIZAR LA CONCILIACIÓN CONTABLE CORRESPONDIENTE."/>
    <s v="BASE DE DATOS REMITIDA MENSUALMENTE"/>
    <s v="BASE DE DATOS REMITIDA MENSUALMENTE"/>
    <n v="7"/>
    <s v="DIRECCIÓN DE GESTIÓN DE COBRO"/>
    <s v="2020-07-07"/>
    <s v="2021-02-01"/>
    <s v=" "/>
    <x v="1"/>
    <s v="SUBSECRETARÍA DE GESTIÓN JURIDICA"/>
    <s v="DIRECCIÓN DE GESTIÓN DE COBRO"/>
    <n v="100"/>
    <n v="100"/>
    <s v="CERRADA"/>
    <d v="2021-02-05T00:00:00"/>
    <s v="Guillermo Delgadillo Molano"/>
    <s v="08/01/2021_x000a_La Dirección de Gestión de Cobro, remitió para el cierre de la accion base de datos general de prescripción, la cual se ha remitido mediante correos a la Subdirección Financiera para fines contables, correspondientes a los meses de julio, agosto, septiembre, octubre, noviembre, diciembre de 2020 y enero de 2021, para lo cual se adjunto como evidencia bases de datos de prescripción de los meses mencionados._x000a_CONCLUSION: Por lo descrito anteriormente se recomienda el cierre de la accion.  _x000a_ACCION CERRADA_x000a__x000a_09/12/2020_x000a_La Dirección de Gestión de Cobro responsable de ejecutar la acción propuesta, remitió como avance de esta, base de datos general de prescripción a la Subdirección Financiera para fines contables, correspondiente al mes de noviembre de 2020. para lo cual se adjunto como evidencia: Correos dirigidos a Financiera correspondientes a los meses de julio a noviembre y Bases de datos de prescripción correspondientes a los meses de julio a noviembre._x000a_La OCI  evidencia avances en el indicador y la acción propuesta._x000a_ACCION ABIERTA  _x000a__x000a_10/11/2020_x000a_La Dirección de Gestión de Cobro responsable de ejecutar la acción propuesta, remitió como avance de esta, base de datos general de prescripción a la Subdirección Financiera para fines contables, correspondiente a los meses de julio, agosto, septiembre y octubre de 2020._x000a_La OCI  evidencia avances en el indicador y la acción propuesta._x000a_ACCION ABIERTA _x000a__x000a_07/10/2020_x000a_La dependencia no aporto evidencia de cumplimiento. Acción en ejecución. _x000a_ACCION ABIERTA _x000a__x000a_8/09/2020_x000a_La dependencia no aporto evidencia de cumplimiento. Acción en ejecución. _x000a_ACCION ABIERTA "/>
  </r>
  <r>
    <s v="2020-06-19"/>
    <s v="MOVILIDAD"/>
    <s v="SECRETARIA DISTRITAL DE MOVILIDAD - SDM"/>
    <s v="113"/>
    <n v="2020"/>
    <n v="107"/>
    <x v="23"/>
    <n v="1"/>
    <s v="DIRECCIÓN SECTOR MOVILIDAD"/>
    <s v="01 - AUDITORIA DE REGULARIDAD"/>
    <x v="2"/>
    <x v="3"/>
    <s v="HALLAZGO ADMINISTRATIVO CON PRESUNTA INCIDENCIA DISCIPLINARIA POR REGISTRO CONTABLE DE HECHOS ECONÓMICOS FUERA DEL PERIODO CONTABLE 2019."/>
    <s v="X"/>
    <s v="X"/>
    <m/>
    <s v="FALTA DE APROPIACIÓN DE LOS FACTORES FINANCIEROS EN LA GESTIÓN DE CUENTAS POR PARTE DE LOS SUPERVISORES. RECIBEN LAS CUENTAS, DOCUMENTOS SOPORTES PARA LA LEGALIZACIÓN DE LAS MISMAS EN PERIODOS POSTERIORES A LA FECHA LÍMITE DE RECEPCIÓN"/>
    <s v="EXPEDIR Y SOCIALIZAR LA CIRCULAR DE CIERRE CON LAS POLÍTICAS DE RECEPCIÓN DE CUENTAS."/>
    <s v="CIRCULAR ACTUALIZADA"/>
    <s v="CIRCULAR EMITIDA Y SOCIALIZADA"/>
    <n v="1"/>
    <s v="SUBSECRETARÍA DE GESTIÓN CORPORATIVA - DIR. ADMINISTRATIVA Y FINANCIERA - SUBDIRECCIÓN FINANCIERA"/>
    <s v="2020-10-01"/>
    <s v="2020-12-05"/>
    <s v=" "/>
    <x v="0"/>
    <s v="SUBSECRETARÍA DE GESTIÓN CORPORATIVA "/>
    <s v="SUBSECRETARÍA DE GESTIÓN CORPORATIVA - DIR. ADMINISTRATIVA Y FINANCIERA - SUBDIRECCIÓN FINANCIERA"/>
    <n v="100"/>
    <n v="100"/>
    <s v="CERRADA"/>
    <d v="2020-12-30T00:00:00"/>
    <s v="Julie Andrea Martínez "/>
    <s v="30/12/2020 Seguimiento de Julie Martinez se evidencia la circular No SDM-SF-199120 del 30 de noviembre del 2020 en la cual se generaron los lineamientos del cirre , la socializacion se realizo por correo electronico del 4 dic 2020 a las 18:31,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x v="24"/>
    <n v="1"/>
    <s v="DIRECCIÓN SECTOR MOVILIDAD"/>
    <s v="01 - AUDITORIA DE REGULARIDAD"/>
    <x v="2"/>
    <x v="3"/>
    <s v="HALLAZGO ADMINISTRATIVO CON PRESUNTA INCIDENCIA DISCIPLINARIA POR INCUMPLIMIENTO DE LO ESTABLECIDO EN EL ARTÍCULO 355 DE LA LEY 1819 DE 2016, RELACIONADO CON EL PROCESO DE SANEAMIENTO CONTABLE Y POR FALENCIAS EN EL PLAN DE SOSTENIBILIDAD CONTABLE."/>
    <s v="X"/>
    <s v="X"/>
    <m/>
    <s v="FALTA ESTABLECER ENTRE LAS ÁREAS RESPONSABLES DE LA GESTIÓN DE DEPURACIÓN Y LA SUBDIRECCIÓN FINANCIERA METAS MÁS AMBICIOSAS Y EN EL MARCO DE UN CRONOGRAMA."/>
    <s v="ELABORAR Y ESTABLECER EL CRONOGRAMA DE LAS ACTIVIDADES, ACCIONES, RESPONSABLES Y METAS SUSCRITO POR PARTE DE TODOS LOS RESPONSABLES."/>
    <s v="PLAN DE SOSTENIBILIDAD CONTABLE Y CRONOGRAMA."/>
    <s v="(Nº DE ACCIONES REALIZADAS EN EL CRONOGRAMA/ Nº TOTAL DE ACCIONES PROGRAMADAS EN EL CRONOGRAMA) * 100"/>
    <n v="1"/>
    <s v="SUBSECRETARÍA DE GESTIÓN CORPORATIVA - DIR. ADMINISTRATIVA Y FINANCIERA - SUBDIRECCIÓN FINANCIERA"/>
    <s v="2020-07-06"/>
    <s v="2020-12-05"/>
    <s v=" "/>
    <x v="0"/>
    <s v="SUBSECRETARÍA DE GESTIÓN CORPORATIVA "/>
    <s v="SUBSECRETARÍA DE GESTIÓN CORPORATIVA - DIR. ADMINISTRATIVA Y FINANCIERA - SUBDIRECCIÓN FINANCIERA"/>
    <n v="100"/>
    <n v="100"/>
    <s v="CERRADA"/>
    <d v="2021-01-04T00:00:00"/>
    <s v="Julie Andrea Martínez "/>
    <s v="04/01/2021 Seguimiento de Julie Martinez se evidencia el cronograma de las actividades del  plan de sostenibilidad contable  2020,, se observa que se cuenta cin el seguimiento del cronograma de las 19 actividades establecidad para el 2020,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x v="25"/>
    <n v="1"/>
    <s v="DIRECCIÓN SECTOR MOVILIDAD"/>
    <s v="01 - AUDITORIA DE REGULARIDAD"/>
    <x v="2"/>
    <x v="3"/>
    <s v="HALLAZGO ADMINISTRATIVO POR FALTA DE CONCILIACIONES DE OPERACIONES RECÍPROCAS ENTRE LA SDM Y LAS DEMÁS ENTIDADES DEL ORDEN NACIONAL Y DISTRITAL"/>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ELABORAR CUADRO DE CONTROL DE ACTIVIDADES, PARA EL SEGUIMIENTO, CONTROL Y GESTIÓN DE LA CONCILIACIÓN DE LAS OPERACIONES RECÍPROCAS ENTRE SDM Y DEMÁS ENTIDADES CORRESPONSABLES EN FORMA TRIMESTRAL."/>
    <s v="CUADRO CONTROL DE SEGUIMIENTO DE LAS ACTIVIDADES PARA CONCILIAR"/>
    <s v="(Nº  PARTIDAS DE OPERACIONES  RECÍPROCAS CON EVIDENCIA DE SEGUIMIENTO / Nº TOTAL DE OPERACIONES RECÍPROCAS EN CONCILIACIÓN) * 100"/>
    <n v="1"/>
    <s v="SUBSECRETARÍA DE GESTIÓN CORPORATIVA - DIR. ADMINISTRATIVA Y FINANCIERA - SUBDIRECCIÓN FINANCIERA"/>
    <s v="2020-07-06"/>
    <s v="2020-12-05"/>
    <s v=" "/>
    <x v="0"/>
    <s v="SUBSECRETARÍA DE GESTIÓN CORPORATIVA "/>
    <s v="SUBSECRETARÍA DE GESTIÓN CORPORATIVA - DIR. ADMINISTRATIVA Y FINANCIERA - SUBDIRECCIÓN FINANCIERA"/>
    <n v="100"/>
    <n v="100"/>
    <s v="CERRADA"/>
    <d v="2021-01-04T00:00:00"/>
    <s v="Julie Andrea Martínez "/>
    <s v="04/01/2021 Seguimiento de Julie Martinez se evidencia el cuadro control de seguimiento de las actividades para conciliar por ttrimestre, de igual manera se informa que se remitio comunicaciones a la totalidad de Entidades con Operaciones reciprocas SDM,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x v="26"/>
    <n v="1"/>
    <s v="DIRECCIÓN SECTOR MOVILIDAD"/>
    <s v="01 - AUDITORIA DE REGULARIDAD"/>
    <x v="2"/>
    <x v="3"/>
    <s v="HALLAZGO ADMINISTRATIVO POR FALTA DE INTERFACES CON EL APLICATIVO CONTABLE."/>
    <s v="X"/>
    <m/>
    <m/>
    <s v="ALTA DINÁMICA DE CAMBIOS NORMATIVOS EN LOS ASPECTOS CONTABLES (RESOLUCIÓN 533 DE 2015) Y DE TALENTO HUMANO (REDISEÑO INSTITUCIONAL  - DECRETO 569 DE 2018)."/>
    <s v="GENERAR LAS INTERFACES PERMITIDAS RELACIONADAS CON EL ERP SICAPITAL, DE ACUERDO CON EL CRONOGRAMA PROPUESTO."/>
    <s v="INTERFAZ ERP - SICAPITAL"/>
    <s v="(Nº DE INTERFACES DESARROLLADAS SEGÚN CRONOGRAMA / Nº TOTAL INTERFACES PROPUESTAS EN CRONOGRAMA) * 100"/>
    <n v="1"/>
    <s v="SUBSECRETARÍA DE GESTIÓN CORPORATIVA - DIR. ADMINISTRATIVA Y FINANCIERA - SUBDIRECCIÓN FINANCIERA"/>
    <s v="2020-07-06"/>
    <s v="2020-12-05"/>
    <s v=" "/>
    <x v="1"/>
    <s v="SUBSECRETARÍA DE GESTIÓN CORPORATIVA "/>
    <s v="SUBSECRETARÍA DE GESTIÓN CORPORATIVA - DIR. ADMINISTRATIVA Y FINANCIERA - SUBDIRECCIÓN FINANCIERA"/>
    <n v="100"/>
    <n v="100"/>
    <s v="CERRADA"/>
    <d v="2021-01-04T00:00:00"/>
    <s v="Julie Andrea Martínez "/>
    <s v="04/01/2021 Seguimiento de Julie Martinez se observa que se llevaron a cabo 3 interfases SAE, SAI y depreciación y los correos donde confirma esta actividad ,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x v="27"/>
    <n v="1"/>
    <s v="DIRECCIÓN SECTOR MOVILIDAD"/>
    <s v="01 - AUDITORIA DE REGULARIDAD"/>
    <x v="2"/>
    <x v="3"/>
    <s v="HALLAZGO ADMINISTRATIVO POR FALENCIAS EN LA CONCILIACIÓN DE SALDOS ENTRE EL ÁREA CONTABLE Y LAS DEMÁS DEPENDENCIAS DE LA ENTIDAD."/>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IMPLEMENTAR FORMATO DE SEGUIMIENTO A LA GESTIÓN DE CONCILIACIONES CON LAS ÁREAS ENCARGADAS DE EMITIR INFORMACIÓN QUE AFECTA LOS ESTADOS FINANCIEROS."/>
    <s v="CUADRO CONTROL DE SEGUIMIENTO DE LAS ACTIVIDADES PARA CONCILIAR"/>
    <s v="(Nº   PARTIDAS CONCILIATORIAS CON EVIDENCIA DE ACTIVIDADES DE SEGUIMIENTO / Nº TOTAL DE PARTIDAS EN CONCILIACIÓN) * 100"/>
    <n v="1"/>
    <s v="SGC / DAF / SUB. ADMIN/ SUB. FINANCIERA/ OTIC / DIR. INVESTIGACIONES ADMIN AL TRÁNSITO Y TRANSPORTE"/>
    <s v="2020-07-06"/>
    <s v="2020-12-05"/>
    <s v=" "/>
    <x v="1"/>
    <s v="SUBSECRETARÍA DE GESTIÓN CORPORATIVA - OTIC - SUBDIRECCIÓN DE SERVICIO A LA CIUDADANÍA"/>
    <s v="SGC / DAF / SUB. ADMIN/ SUB. FINANCIERA/ OTIC / DIR. INVESTIGACIONES ADMIN AL TRÁNSITO Y TRANSPORTE"/>
    <n v="100"/>
    <n v="100"/>
    <s v="CERRADA"/>
    <d v="2021-01-04T00:00:00"/>
    <s v="Julie Andrea Martínez "/>
    <s v="04/01/2021 Seguimiento de Julie Martinez se evidencia el cuadro control de seguimiento de las actividades para conciliar por ttrimestre, de igual  se evidencia 4 conciliaciones realizadas cada trimestre ,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x v="28"/>
    <n v="1"/>
    <s v="DIRECCIÓN SECTOR MOVILIDAD"/>
    <s v="01 - AUDITORIA DE REGULARIDAD"/>
    <x v="2"/>
    <x v="4"/>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REALIZAR LA APERTURA DEL 70% DE LA CONTRATACIÓN DURANTE EL PRIMER CUATRIMESTRE DE LA VIGENCIA 2021."/>
    <s v="CONTRATOS APERTURADOS"/>
    <s v="(CONTRATOS APERTURADOS/ TOTAL CONTRATOS PROGRAMADOS) * 100"/>
    <n v="0.7"/>
    <s v="ORDENADORES DE GASTO / SUBSECRETARIOS DE LA SDM"/>
    <s v="2020-07-15"/>
    <d v="2021-04-30T00:00:00"/>
    <s v=" "/>
    <x v="0"/>
    <s v="ORDENADORES DE GASTO - SUBSECRETARIOS"/>
    <s v="ORDENADORES DE GASTO / SUBSECRETARIOS DE LA SDM"/>
    <n v="100"/>
    <n v="100"/>
    <s v="CERRADA"/>
    <d v="2021-05-05T00:00:00"/>
    <s v="Vieinery Piza Olarte"/>
    <s v="05/05/2021:  El proceso aporta como evidencia que del Número total de líneas a contratar: 2504 en la vigencia 2021 a la fecha han sido comprometidas 1855 líneas y se tienen publicadas en tienda virtual 10 y 15  procesos en un curso, para un total de 1880 de contratos aperturados, lo que representa una ejecución del 75%._x000a_Conforme lo anterior y la justificación presentada por el proceso, se observa que se da cumplimiento a lo formulado dentro de los terminos previstos, por lo cual se recomienda el cierre de la acción._x000a_"/>
  </r>
  <r>
    <s v="2020-06-19"/>
    <s v="MOVILIDAD"/>
    <s v="SECRETARIA DISTRITAL DE MOVILIDAD - SDM"/>
    <s v="113"/>
    <n v="2020"/>
    <n v="107"/>
    <x v="28"/>
    <n v="2"/>
    <s v="DIRECCIÓN SECTOR MOVILIDAD"/>
    <s v="01 - AUDITORIA DE REGULARIDAD"/>
    <x v="2"/>
    <x v="4"/>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EL MANUAL DE CONTRATACIÓN, CON EL  FIN DE EJERCER MAYORES CONTROLES AL PRINCIPIO DE PLANEACIÓN Y DE ANUALIDAD PRESUPUESTAL."/>
    <s v="MANUAL ACTUALIZADO"/>
    <s v="MANUAL ACTUALIZADO, PUBLICADO Y SOCIALIZADO"/>
    <n v="1"/>
    <s v="DIRECCIÓN DE CONTRATACIÓN"/>
    <s v="2020-07-15"/>
    <s v="2020-08-31"/>
    <s v=" "/>
    <x v="0"/>
    <s v="SUBSECRETARÍA DE GESTIÓN JURIDICA"/>
    <s v="DIRECCIÓN DE CONTRATACIÓN"/>
    <n v="100"/>
    <n v="100"/>
    <s v="CERRADA"/>
    <d v="2020-12-09T00:00:00"/>
    <s v="Guillermo Delgadillo Molano"/>
    <s v="09/12/2020. _x000a_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x v="28"/>
    <n v="3"/>
    <s v="DIRECCIÓN SECTOR MOVILIDAD"/>
    <s v="01 - AUDITORIA DE REGULARIDAD"/>
    <x v="2"/>
    <x v="4"/>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PUBLICAR Y SOCIALIZAR LA DOCUMENTACIÓN DEL PROCEDIMIENTO PE01-PR06 ELABORACIÓN Y SEGUIMIENTO DEL PAA, DEFINIENDO MECANISMOS DE CONTROL PARA PROMOVER EL CUMPLIMIENTO DEL PRINCIPIO DE ANUALIDAD, INCLUYENDO LOS PROCESOS DE VIGENCIAS FUTURAS."/>
    <s v="PROCEDIMIENTO ACTUALIZADO PUBLICADO Y SOCIALIZADO"/>
    <s v="PROCEDIMIENTO ACTUALIZADO PUBLICADO Y SOCIALIZADO"/>
    <n v="1"/>
    <s v="OFICINA ASESORA DE PLANEACIÓN INSTITUCIONAL"/>
    <s v="2020-07-15"/>
    <s v="2020-07-30"/>
    <s v=" "/>
    <x v="0"/>
    <s v="OFICINA ASESORA DE PLANEACIÓN INSTITUCIONAL"/>
    <s v="OFICINA ASESORA DE PLANEACIÓN INSTITUCIONAL"/>
    <n v="100"/>
    <n v="100"/>
    <s v="CERRADA"/>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x v="29"/>
    <n v="1"/>
    <s v="DIRECCIÓN SECTOR MOVILIDAD"/>
    <s v="01 - AUDITORIA DE REGULARIDAD"/>
    <x v="2"/>
    <x v="4"/>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REALIZAR EL 80% DE LOS GIROS DE LAS RESERVAS DE LA VIGENCIA 2020"/>
    <s v="GIROS DE LAS RESERVAS REALIZADOS"/>
    <s v="(GIROS RESERVAS REALIZADOS / TOTAL GIROS RESERVAS PROGRAMADOS) * 100"/>
    <n v="0.8"/>
    <s v="ORDENADORES DE GASTO / SUBSECRETARIOS DE LA SDM"/>
    <s v="2020-07-15"/>
    <s v="2020-12-31"/>
    <s v=" "/>
    <x v="0"/>
    <s v="ORDENADORES DE GASTO - SUBSECRETARIOS"/>
    <s v="ORDENADORES DE GASTO / SUBSECRETARIOS DE LA SDM"/>
    <n v="96"/>
    <n v="96"/>
    <s v="ABIERTA"/>
    <d v="2021-01-07T00:00:00"/>
    <s v="Vieinery Piza Olarte"/>
    <s v="La Secretaría Distrital de Movilidad como resultado de la gestión obtuvo el 77% en la ejecución de los giros de las reservas de la vigencia 2020, debido a que la entidad cuenta con contratos de obra y toma de información que se vieron afectados por la emergencia sanitaría por Covid 19. La Subsecretaría de Servicios a la Ciudadanía obtuvo el 96%, la Subsecretaría de Gestión Corporativa se cumplió con el  95,90%, la Subsecretaría de Gestión Jurídica el 100%, Subsecretaría de Política de Movilidad 91,9%, la Subsecretaría de Gestión de Movilidad con el 71%"/>
  </r>
  <r>
    <s v="2020-06-19"/>
    <s v="MOVILIDAD"/>
    <s v="SECRETARIA DISTRITAL DE MOVILIDAD - SDM"/>
    <s v="113"/>
    <n v="2020"/>
    <n v="107"/>
    <x v="29"/>
    <n v="2"/>
    <s v="DIRECCIÓN SECTOR MOVILIDAD"/>
    <s v="01 - AUDITORIA DE REGULARIDAD"/>
    <x v="2"/>
    <x v="4"/>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s v="2020-08-31"/>
    <s v=" "/>
    <x v="0"/>
    <s v="SUBSECRETARÍA DE GESTIÓN JURIDICA"/>
    <s v="DIRECCIÓN DE CONTRATACIÓN"/>
    <n v="90"/>
    <n v="100"/>
    <s v="CERRADA"/>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_x000a_8/09/2020_x000a_No se aporto evidencia de cumplimiento_x000a_ACCION VENCIDA EL 31/08/2020"/>
  </r>
  <r>
    <s v="2020-06-19"/>
    <s v="MOVILIDAD"/>
    <s v="SECRETARIA DISTRITAL DE MOVILIDAD - SDM"/>
    <s v="113"/>
    <n v="2020"/>
    <n v="107"/>
    <x v="30"/>
    <n v="1"/>
    <s v="DIRECCIÓN SECTOR MOVILIDAD"/>
    <s v="01 - AUDITORIA DE REGULARIDAD"/>
    <x v="2"/>
    <x v="4"/>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
    <s v="PROCEDIMIENTO ACTUALIZADO PUBLICADO Y SOCIALIZADO"/>
    <s v="PROCEDIMIENTO ACTUALIZADO PUBLICADO Y SOCIALIZADO"/>
    <n v="1"/>
    <s v="OFICINA ASESORA DE PLANEACIÓN INSTITUCIONAL"/>
    <s v="2020-07-15"/>
    <s v="2020-08-31"/>
    <s v=" "/>
    <x v="0"/>
    <s v="OFICINA ASESORA DE PLANEACIÓN INSTITUCIONAL"/>
    <s v="OFICINA ASESORA DE PLANEACIÓN INSTITUCIONAL"/>
    <n v="100"/>
    <n v="100"/>
    <s v="CERRADA"/>
    <d v="2020-08-30T00:00:00"/>
    <s v="Vieinery Piza Olarte"/>
    <s v="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
  </r>
  <r>
    <s v="2020-06-19"/>
    <s v="MOVILIDAD"/>
    <s v="SECRETARIA DISTRITAL DE MOVILIDAD - SDM"/>
    <s v="113"/>
    <n v="2020"/>
    <n v="107"/>
    <x v="30"/>
    <n v="2"/>
    <s v="DIRECCIÓN SECTOR MOVILIDAD"/>
    <s v="01 - AUDITORIA DE REGULARIDAD"/>
    <x v="2"/>
    <x v="4"/>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EL MANUAL DE SUPERVISIÓN CON LAS OBLIGACIONES DE ELABORAR LOS INFORMES MENSUALES DE SEGUIMIENTO A LA EJECUCIÓN DE LOS CONTRATOS GESTIONADOS CON VIGENCIAS FUTURAS."/>
    <s v="MANUAL ACTUALIZADO, PUBLICADO Y SOCIALIZADO"/>
    <s v="MANUAL ACTUALIZADO, PUBLICADO Y SOCIALIZADO"/>
    <n v="1"/>
    <s v="DIRECCIÓN DE CONTRATACIÓN"/>
    <s v="2020-07-15"/>
    <s v="2020-08-31"/>
    <s v=" "/>
    <x v="0"/>
    <s v="SUBSECRETARÍA DE GESTIÓN JURIDICA"/>
    <s v="DIRECCIÓN DE CONTRATACIÓN"/>
    <n v="90"/>
    <n v="100"/>
    <s v="CERRADA"/>
    <d v="2021-01-08T00:00:00"/>
    <s v="Guillermo Delgadillo Molano"/>
    <s v="08/01/2021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s vigencias futuras así: 5.2. Funciones del supervisor e interventoría en un contrato estatal. 5.2.1. Administrativas-numeral 28 (pág. 17). 5.2.3. Financieras-numeral 1 (pág. 22); Por lo descrito anteriormente se recomienda el cierre de la acció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x v="30"/>
    <n v="3"/>
    <s v="DIRECCIÓN SECTOR MOVILIDAD"/>
    <s v="01 - AUDITORIA DE REGULARIDAD"/>
    <x v="2"/>
    <x v="4"/>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EXPEDIR Y PUBLICAR EN LA PÁGINA WEB LOS INFORMES ANUALES 2018 Y 2019, Y EL INFORME MENSUAL DE SEGUIMIENTO A PARTIR DE JULIO DE 2020, A LA EJECUCIÓN DE LOS CONTRATOS DE VIGENCIAS FUTURAS."/>
    <s v="INFORMES PUBLICADOS"/>
    <s v="(NO. INFORMES PUBLICADOS / NO. INFORMES PROGRAMADOS)* 100"/>
    <n v="1"/>
    <s v="SUBSECRETARIO DE GESTIÓN DE LA MOVILIDAD"/>
    <s v="2020-07-15"/>
    <s v="2020-12-31"/>
    <s v=" "/>
    <x v="0"/>
    <s v="SUBSECRETARÍA DE GESTIÓN DE LA MOVILIDAD"/>
    <s v="SUBSECRETARÍA DE GESTIÓN DE LA MOVILIDAD"/>
    <n v="100"/>
    <n v="100"/>
    <s v="CERRADA"/>
    <d v="2021-01-27T00:00:00"/>
    <s v="María Janneth Romero M"/>
    <s v="27/01/2021: El proceso complementa las evidencias aportadas con el informe correspondiente a diciembre. Con este soporte se ratifica la recomendación de cierre realizada en el seguimiento al corte de diciembre de 2020. Lo anterior teniendo en cuenta que para la fecha del corte presentado, el informe de diciembre se encontraba en proceso de estructuración._x000a__________________________________x000a_07/01/2021: Se aporta como evidencia los informes correspondientes a la ejecución anual 2018 y 2019 del contrato 2017-1913, suscrito con vigencias futuras, así como los seguimientos al corte de julio, agosto, septiembre, octubre y noviembre 2020. El equipo auditor realiza la verificación de la publicación de éstos en la página web de la entidad, observándose que se encuentran disponibles para la consulta de la ciudadania en los siguientes micrositios:_x000a_https://www.movilidadbogota.gov.co/web/procesos_de_contratacion_x000a_https://www.movilidadbogota.gov.co/web/informes_de_gestion_x000a_Conforme lo anterior se da cumplimiento a lo formulado por lo cual se recomienda el cierre de la acción._x000a______________________________x000a__x000a_07/11/2020: No se aporta evidencia de la gestión adelantada de publicación de los informes de agosto y septiembre _x000a_________________________________________________x000a__x000a_05/10/2020: Se aporta como evidencia los informes correspondientes a las vigencias 2018 y 2019, así como el correspondiente al mes de julio de 2020. Información que es validada a través de la verificación realizada a la información publicada en la página web de la entidad - Link de Transparencia Categoria 8 Contratación (https://www.movilidadbogota.gov.co/web/transparencia). Teniendo en cuenta que la acción establece seguimientos mensuales y su fecha de finalización corresponde al 31/12/2020, el proceso deberá seguir monitoreando y documentando la gestión realizada conforme lo formulado._x000a__x000a_Se recomienda incluir la justificación correspondiente en cada seguimiento realizado."/>
  </r>
  <r>
    <s v="2020-06-19"/>
    <s v="MOVILIDAD"/>
    <s v="SECRETARIA DISTRITAL DE MOVILIDAD - SDM"/>
    <s v="113"/>
    <n v="2020"/>
    <n v="107"/>
    <x v="31"/>
    <n v="1"/>
    <s v="DIRECCIÓN SECTOR MOVILIDAD"/>
    <s v="01 - AUDITORIA DE REGULARIDAD"/>
    <x v="2"/>
    <x v="4"/>
    <s v="HALLAZGO ADMINISTRATIVO DE CONTROL INTERNO POR DEFICIENCIAS EN LOS PROCEDIMIENTOS Y DOCUMENTOS ADMINISTRATIVOS"/>
    <s v="X"/>
    <m/>
    <m/>
    <s v="FALTA DEFINIR LINEAMIENTOS SOBRE PARA LA LIBERACIÓN DE SALDOS Y ACTAS DE LIQUIDACION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s v="2020-08-31"/>
    <s v=" "/>
    <x v="0"/>
    <s v="SUBSECRETARÍA DE GESTIÓN JURIDICA"/>
    <s v="DIRECCIÓN DE CONTRATACIÓN"/>
    <n v="90"/>
    <n v="100"/>
    <s v="CERRADA"/>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x v="31"/>
    <n v="2"/>
    <s v="DIRECCIÓN SECTOR MOVILIDAD"/>
    <s v="01 - AUDITORIA DE REGULARIDAD"/>
    <x v="2"/>
    <x v="4"/>
    <s v="HALLAZGO ADMINISTRATIVO DE CONTROL INTERNO POR DEFICIENCIAS EN LOS PROCEDIMIENTOS Y DOCUMENTOS ADMINISTRATIVOS"/>
    <s v="X"/>
    <m/>
    <m/>
    <s v="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
    <s v="EMITIR UNA CIRCULAR EN DONDE SE REITERE LA IMPORTANCIA DE INFORMAR EN FORMA OPORTUNA Y COMPLETA LAS NOVEDADES PRESUPUESTALES Y DEMÁS INFORMES INCLUYENDO AUSTERIDAD DEL  GASTO."/>
    <s v="CIRCULAR EMITIDA"/>
    <s v="CIRCULAR EMITIDA Y SOCIALIZADA"/>
    <n v="1"/>
    <s v="SUBSECRETARÍA DE GESTIÓN CORPORATIVA - DIR. ADMINISTRATIVA Y FINANCIERA - SUBDIRECCIÓN FINANCIERA"/>
    <s v="2020-07-06"/>
    <s v="2020-09-30"/>
    <s v=" "/>
    <x v="0"/>
    <s v="SUBSECRETARÍA DE GESTIÓN CORPORATIVA "/>
    <s v="SUBSECRETARÍA DE GESTIÓN CORPORATIVA - DIR. ADMINISTRATIVA Y FINANCIERA - SUBDIRECCIÓN FINANCIERA"/>
    <n v="100"/>
    <n v="100"/>
    <s v="CERRADA"/>
    <d v="2020-10-06T00:00:00"/>
    <s v="Julie Andrea Martínez "/>
    <s v="Se evidencia la CIRCULAR No. CIRCULAR No. 011 DE 2020 con fecha: 24 de septiembre de 2020 en la cual se dan directrices de la informacion presupuestal y divulgación . De acuerdo con la accion establecida se evidencia que se CUMPLE  la actividad_x000a_"/>
  </r>
  <r>
    <s v="2020-09-22"/>
    <s v="MOVILIDAD"/>
    <s v="SECRETARIA DISTRITAL DE MOVILIDAD - SDM"/>
    <s v="113"/>
    <n v="2020"/>
    <n v="112"/>
    <x v="32"/>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s v="2021-09-22"/>
    <s v=" "/>
    <x v="2"/>
    <s v="SUBSECRETARÍA DE SERVICIOS A LA CIUDADANÍA"/>
    <s v="SUBSECRETARÍA DE SERVICIOS A LA CIUDADANÍA"/>
    <n v="0"/>
    <n v="0"/>
    <s v="ABIERTA"/>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09-22"/>
    <s v="MOVILIDAD"/>
    <s v="SECRETARIA DISTRITAL DE MOVILIDAD - SDM"/>
    <s v="113"/>
    <n v="2020"/>
    <n v="112"/>
    <x v="32"/>
    <n v="2"/>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RETROALIMENTACIÓN A LOS SUPERVISIORES EN LA PRESENTACIÓN DE LOS INFORMES DE PRESUNTOS INCUMPLIMIENTOS CONTRACTUALES QUE CONTENGAN TODOS LOS REQUISITOS ESTABLECIDOS Y DESCRITOS EN EL ARTÍCULO 86 DE LA LEY 1474 DE 2011 Y NORMAS CONCORDANTES"/>
    <s v="EVALUACIÓN DE RETROALIMENTACIÓN A TRAVÉS DE UN FORMULARIO"/>
    <s v="80% DE LOS PARTICIPANTES CONTESTEN EL FORMULARIO ACERTADAMENTE"/>
    <n v="0.8"/>
    <s v="SUBSECRETARÍA DE SERVICIOS A LA CIUDADANÍA"/>
    <s v="2020-10-07"/>
    <s v="2020-12-30"/>
    <s v=" "/>
    <x v="0"/>
    <s v="SUBSECRETARÍA DE SERVICIOS A LA CIUDADANÍA"/>
    <s v="SUBSECRETARÍA DE SERVICIOS A LA CIUDADANÍA"/>
    <n v="100"/>
    <n v="100"/>
    <s v="CERRADA"/>
    <d v="2020-12-31T00:00:00"/>
    <s v="Omar Alfredo Sánchez"/>
    <s v="31/12/2020: La Subsecretaría de Servicios a la Ciudadanía allega Justificación de la Gestión y cuatro documentos: Citación retroalimentación; Presentación Procesos sancionatorios por incumplimientos contractuales; Asistencia 17 de dic retroalimentación; Respuestas Cuestionario retroalimentación. Se evidencia cumplimiento de la acción y se recomienda el cierre._x000a_5/11/2020: Acción dentro del plaz, en proceso de gestión. No envían evidencia en este mes."/>
  </r>
  <r>
    <s v="2020-09-22"/>
    <s v="MOVILIDAD"/>
    <s v="SECRETARIA DISTRITAL DE MOVILIDAD - SDM"/>
    <s v="113"/>
    <n v="2020"/>
    <n v="112"/>
    <x v="33"/>
    <n v="1"/>
    <s v="DIRECCIÓN SECTOR MOVILIDAD"/>
    <s v="02 - AUDITORIA DE DESEMPEÑO"/>
    <x v="0"/>
    <x v="0"/>
    <s v="HALLAZGO ADMINISTRATIVO, EN RAZÓN A QUE LA SECRETARÍA DISTRITAL DE MOVILIDAD NO HA DADO LA SUFICIENTE PUBLICIDAD, RESPECTO A LA OPERATIVIDAD DEL COBRO DE LOS COMPARENDOS GENERADO POR LAS CÁMARAS SALVAVIDAS"/>
    <s v="X"/>
    <m/>
    <m/>
    <s v="LO ESTABLECIDO EN LA SENTENCIA C-038 DE 2020 NO ALTERA EL PROCEDIMIENTO CONTRAVENCIONAL, EL CUAL NO HA SIDO MODIFICADO Y SE CONTINÚA LLEVANDO DE LA MISMA MANERA; ASÍ LAS COSAS, EL CIUDADANO DEBE COMPARECER POSTERIOR A SU NOTIFICACIÓN"/>
    <s v="ACTUALIZAR EN LA PÁGINA DE CÁMARAS SALVAVIDAS LA INFORMACIÓN FRENTE AL CAMBIO LEGAL PLANTEADO POR LA SENTENCIA C-038 DE 2020."/>
    <s v="PUBLICACIÓN REALIZADA EN LA PÁGINA DE CÁMARAS SALVAVIDAS"/>
    <s v="PUBLICACIÓN"/>
    <n v="1"/>
    <s v="SSC SC OACCM SGM"/>
    <s v="2020-10-07"/>
    <s v="2020-12-30"/>
    <s v=" "/>
    <x v="0"/>
    <s v="SUBSECRETARÍA DE SERVICIOS A LA CIUDADANÍA - OFICINA ASESORA DE COMUNICACIONES Y CULTURA PARA LA MOVILIDAD - SUBSECRETARÍA DE GESTIÓN DE LA MOVILIDAD "/>
    <s v="SSC SC OACCM SGM"/>
    <n v="100"/>
    <n v="100"/>
    <s v="CERRADA"/>
    <d v="2020-12-31T00:00:00"/>
    <s v="Omar Alfredo Sánchez"/>
    <s v="31/12/2020: La Subsecretaría de Servicios a la Ciudadanía allega Justificación de la Gestión y dos documentos: Decisión de la Corte Constitucional – Cámara Salvavidas (camarassalvavidasbogota.com); Imágenes de pantallazos de la publicación realizada. Se evidencia cumplimiento de la Acción y se recomienda el cierre._x000a_5/11/2020: Acción dentro del plaz, en proceso de gestión. No envían evidencia en este mes."/>
  </r>
  <r>
    <s v="2020-09-22"/>
    <s v="MOVILIDAD"/>
    <s v="SECRETARIA DISTRITAL DE MOVILIDAD - SDM"/>
    <s v="113"/>
    <n v="2020"/>
    <n v="112"/>
    <x v="34"/>
    <n v="1"/>
    <s v="DIRECCIÓN SECTOR MOVILIDAD"/>
    <s v="02 - AUDITORIA DE DESEMPEÑO"/>
    <x v="0"/>
    <x v="0"/>
    <s v="HALLAZGO ADMINISTRATIVO POR LAS DEFICIENCIAS EVIDENCIADAS EN EL ESTUDIO DE MERCADO REALIZADO PARA LA SUSCRIPCIÓN DEL CONTRATO DE PRESTACIÓN DE SERVICIOS NO. 500 DE 2020, REALIZADA POR CONTRATACIÓN DIRECTA-URGENCIA MANIFIESTA"/>
    <s v="X"/>
    <m/>
    <m/>
    <s v="NO EXISTE UN LINEAMIENTO ESPECÍFICO EN EL MANUAL DE CONTRATACIÓN CON REFERENCIA A LOS REQUISITOS LEGALES Y REGLAMENTARIOS NECESARIOS PARA LA SUSCRIPCIÓN DE CONTRATOS DE URGENCIA MANIFIESTA."/>
    <s v="ESTABLECER EN EL MANUAL DE CONTRATACIÓN LOS REQUISITOS LEGALES Y REGLAMENTARIOS NECESARIOS PARA LA SUSCRIPCIÓN DE CONTRATOS DE URGENCIA MANIFIESTA."/>
    <s v="MANUAL ACTUALIZADO, PUBLICADO Y SOCIALIZADO"/>
    <s v="MANUAL ACTUALIZADO, PUBLICADO Y SOCIALIZADO"/>
    <n v="1"/>
    <s v="DIRECCIÓN DE CONTRATACIÓN"/>
    <s v="2020-10-06"/>
    <s v="2020-12-31"/>
    <s v=" "/>
    <x v="0"/>
    <s v="SUBSECRETARÍA DE GESTIÓN JURIDICA"/>
    <s v="DIRECCIÓN DE CONTRATACIÓN"/>
    <n v="100"/>
    <n v="100"/>
    <s v="CERRADA"/>
    <d v="2020-12-09T00:00:00"/>
    <s v="Guillermo Delgadillo Molano"/>
    <s v="09/12/2020. _x000a_La DC cumplió con la accion propuesta, toda vez que actualizó el Manual de Contratacion al cual se incluyó el numeral 2.3.6 Urgencia Manifiesta. Acció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
  </r>
  <r>
    <s v="2020-09-22"/>
    <s v="MOVILIDAD"/>
    <s v="SECRETARIA DISTRITAL DE MOVILIDAD - SDM"/>
    <s v="113"/>
    <n v="2020"/>
    <n v="112"/>
    <x v="35"/>
    <n v="1"/>
    <s v="DIRECCIÓN SECTOR MOVILIDAD"/>
    <s v="02 - AUDITORIA DE DESEMPEÑO"/>
    <x v="0"/>
    <x v="0"/>
    <s v="HALLAZGO ADMINISTRATIVO CON PRESUNTA INCIDENCIA DISCIPLINARIA PORQUE LA SUBSECRETARIA DE POLÍTICA DE MOVILIDAD SOLICITÓ LA MODIFICACIÓN DEL CONTRATO DE PRESTACIÓN DE SERVICIOS NO. 500 DE 2020, FUERA DE LOS TÉRMINOS ESTABLECIDOS EN EL MANUAL DE CONTRATACIÓN"/>
    <s v="X"/>
    <s v="X"/>
    <m/>
    <s v="NO SE TUVO EN CUENTA LOS TÉRMINOS PARA LA REVISIÓN DEL PROCESO POR PARTE DE LA SUBSECRETARÍA DE POLÍTICA Y PARA LA REMISIÓN A LA DIRECCIÓN DE CONTRATACIÓN RESPECTIVAMENTE."/>
    <s v="GENERAR UN LINEAMIENTO DIRIGIDO A LOS GERENTES DE PROYECTO Y SUPERVISORES DE CONTRATOS, PARA LA REALIZACIÓN DE PROCESOS DE ADICIÓN Y PRÓRROGA DE CONTRATOS TENIENDO EN CUENTA LOS REQUISITOS Y TÉRMINOS PARA LA REVISIÓN POR PARTE DE LA SUBSECRETARÍA DE POLÍTICA DE MOVILIDAD Y POSTERIOR REMISIÓN A LA DIRECCIÓN DE CONTRATACIÓN, DE CONFORMIDAD CON LO ESTABLECIDO EN EL MANUAL DE CONTRATACIÓN DE LA ENTIDAD."/>
    <s v="LINEAMIENTO PARA REVISIÓN Y RADICACIÓN DE PROCESOS DE ADICIÓN Y PRÓRROGA"/>
    <s v="LINEAMIENTOS SOCIALIZADOS A GERENTES DE PROYECTO / LINEAMIENTOS PROYECTADOS Y APROBADOS"/>
    <n v="1"/>
    <s v="SUBSECRETARÍA DE POLÍTICA DE MOVILIDAD"/>
    <s v="2020-10-07"/>
    <s v="2020-12-31"/>
    <s v=" "/>
    <x v="0"/>
    <s v="SUBSECRETARÍA DE POLÍTICA DE MOVILIDAD"/>
    <s v="SUBSECRETARÍA DE POLÍTICA DE MOVILIDAD"/>
    <n v="100"/>
    <n v="100"/>
    <s v="CERRADA"/>
    <d v="2020-12-15T00:00:00"/>
    <s v="Aida Nelly Linares Velandia"/>
    <s v="15/12/2020 La Subsecretaria de Política de Movilidad aporta como evidencia: La Justificación, memorando-SPM-178086-2020 para GERENTES DE PROYECTO Y SUPERVISORES DE CONTRATOS donde se dan los Lineamiento para la radicación de procesos contractuales SPM, los lineamientos para la radicación de procesos contractuales SPM, correo TIC para la radicación de procesos, y formulario Lineamiento para la radicación de procesos contractuales SPM. Analizadas las evidencias estas cumplen con la acción propuesta, por lo tanto se  recomienda su cierre _x000a__x000a__x000a__x000a_"/>
  </r>
  <r>
    <s v="2020-09-22"/>
    <s v="MOVILIDAD"/>
    <s v="SECRETARIA DISTRITAL DE MOVILIDAD - SDM"/>
    <s v="113"/>
    <n v="2020"/>
    <n v="112"/>
    <x v="36"/>
    <n v="1"/>
    <s v="DIRECCIÓN SECTOR MOVILIDAD"/>
    <s v="02 - AUDITORIA DE DESEMPEÑO"/>
    <x v="1"/>
    <x v="2"/>
    <s v="HALLAZGO ADMINISTRATIVO CON PRESUNTA INCIDENCIA DISCIPLINARIA POR LAS DEFICIENCIAS EN LAS ACTIVIDADES DEFINIDAS POR LA SDM PARA REALIZAR LA COORDINACIÓN INTERINSTITUCIONAL, LO QUE OCASIONÓ QUE LA UAERMV INTERVINIERA SEGMENTOS VIALES QUE HACÍA DOS (2) MESES SE HABÍAN SEÑALIZADO BAJO LA EJECUCIÓN DEL CONTRATO DE SEÑALIZACIÓN NO. 2019-1780, OCASIONANDO DAÑOS EN LA SEÑALIZACIÓN IMPLEMENTADA."/>
    <s v="X"/>
    <s v="X"/>
    <m/>
    <s v="NO SE CUENTA CON UN LINEAMIENTO AL INTERIOR DE LA SUBDIRECCIÓN DE SEÑALIZACIÓN PARA INFORMAR AL IDU LOS SEGMENTOS A INTERVENIR."/>
    <s v="REALIZAR UN LINEAMIENTO MEDIANTE COMUNICADO OFICIAL PARA ESTABLECER EL ENVÍO DE OFICIO CON LOS  FORMATOS DEFINIDOS POR EL IDU, CADA VEZ QUE SE VAYA A INTERVENIR UN  CIV."/>
    <s v="COMUNICADO OFICIAL."/>
    <s v="COMUNICADO OFICIAL."/>
    <n v="1"/>
    <s v="SUBDIRECCIÓN DE SEÑALIZACIÓN"/>
    <s v="2020-10-07"/>
    <s v="2021-01-30"/>
    <s v=" "/>
    <x v="0"/>
    <s v="SUBSECRETARÍA DE GESTIÓN DE LA MOVILIDAD"/>
    <s v="SUBDIRECCIÓN DE SEÑALIZACIÓN"/>
    <n v="100"/>
    <n v="100"/>
    <s v="CERRADA"/>
    <d v="2020-12-09T00:00:00"/>
    <s v="María Janneth Romero M"/>
    <s v="09/12/2020: Se aporta como evidencia el comunicado SDM-SS-190867-2020 de fecha 19/11/2020, en el cual se precisan los lineamientos respecto a la gestión de verificar las reservas de los segmentos viales a intervenir, a través de la consulta en el SIGIDU del IDU._x000a__x000a_Conforme lo anterior y a la justificación presentada por el proceso,  se observa que se da cumplimiento a lo formulado dentro de los terminos previstos, por lo cual se recomienda el cierre de la acción._x000a__x000a_07/11/2020: Si bien tiene vencimiento el 31/01/2021, se genera una alerta invitando al proceso a realizar la gestión que sea pertinente para dar cumplimiento integral de conformidad con el plazo establecido."/>
  </r>
  <r>
    <s v="2020-09-22"/>
    <s v="MOVILIDAD"/>
    <s v="SECRETARIA DISTRITAL DE MOVILIDAD - SDM"/>
    <s v="113"/>
    <n v="2020"/>
    <n v="112"/>
    <x v="37"/>
    <n v="1"/>
    <s v="DIRECCIÓN SECTOR MOVILIDAD"/>
    <s v="02 - AUDITORIA DE DESEMPEÑO"/>
    <x v="1"/>
    <x v="2"/>
    <s v="HALLAZGO ADMINISTRATIVO CON PRESUNTA INCIDENCIA DISCIPLINARIA POR DEMORA INJUSTIFICADA PARA AGENDAR CITAS PARA EL RETIRO DE VEHÍCULOS QUE FUERON INMOVILIZADOS, GENERANDO PARA EL PROPIETARIO UN MAYOR COBRO DE PARQUEADERO."/>
    <s v="X"/>
    <s v="X"/>
    <m/>
    <s v="LIMITADA CAPACIDAD CON LA QUE CUENTA EL SUPERCADE PARA ATENCIÓN A LOS CIUDADANOS, DE ACUERDO CON LOS PROTOCOLOS DE BIOSEGURIDAD ESTABLECIDOS, ATENDIENDO LAS DISPOSICIONES DEL GOBIERNO NACIONAL."/>
    <s v="SOLICITAR A LA OTIC AMPLIACIÓN DE LA MALLA DE AGENDAMIENTO POR HORA PARA EL RETIRO DE VEHICULOS POR INMOVILIZACIÓN"/>
    <s v="AMPLIACIÓN MALLA DE AGENDAMIENTO"/>
    <s v="MALLA DE AGENDAMIENTO AMPLIADA"/>
    <n v="1"/>
    <s v="SUBDIRECCIÓN DE CONTRAVENCIONES - OTIC - SSC"/>
    <s v="2020-10-07"/>
    <s v="2020-12-30"/>
    <s v=" "/>
    <x v="0"/>
    <s v="SUBSECRETARÍA DE SERVICIOS A LA CIUDADANÍA - OFICINA DE TECNOLOGÍAS DE LA INFORMACIÓN Y LAS COMUNICACIONES"/>
    <s v="SUBDIRECCIÓN DE CONTRAVENCIONES - OTIC - SSC"/>
    <n v="100"/>
    <n v="100"/>
    <s v="CERRADA"/>
    <d v="2020-12-31T00:00:00"/>
    <s v="Omar Alfredo Sánchez"/>
    <s v="31/12/2020: La Subdirección de Contravenciones y la OTIC, allegan La Justificación de la Gestión y cuantro documentos: Correo - Ampliación agenda sábados salida de patios;  Correo - Malla impugnación de comparendos; SDM-SC- 166216-2020 Contingencia Impugnaciones; MAYAS PLATAFORMA 360 – Impugnaciones. Se evidencia cumplimiento de la acción y se recomienda el cierre._x000a_04/12/2020: Acción dentro del plazo, en proceso de gestión. No envían evidencias este mes._x000a_5/11/2020: Acción dentro del plazo, en proceso de gestión. No envían evidencia en este mes."/>
  </r>
  <r>
    <s v="2020-09-22"/>
    <s v="MOVILIDAD"/>
    <s v="SECRETARIA DISTRITAL DE MOVILIDAD - SDM"/>
    <s v="113"/>
    <n v="2020"/>
    <n v="112"/>
    <x v="38"/>
    <n v="1"/>
    <s v="DIRECCIÓN SECTOR MOVILIDAD"/>
    <s v="02 - AUDITORIA DE DESEMPEÑO"/>
    <x v="1"/>
    <x v="2"/>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MODIFICAR LA PUBLICACIÓN DE LA PÁGINA WEB, DONDE SE ACLARE A LOS CIUDADANOS SOBRE LAS FECHAS ESTABLECIDAS PARA REALIZAR EL CURSO PEDAGÓGICO A LA INFRACCIÓN DE LAS NORMAS DE TRÁNSITO"/>
    <s v="PUBLICACIÓN MODIFICADA"/>
    <s v="PUBLICACIÓN PÁGINA WEB"/>
    <n v="1"/>
    <s v="DIRECCIÓN DE ATENCIÓN AL CIUDADANO"/>
    <s v="2020-10-07"/>
    <s v="2020-11-30"/>
    <s v=" "/>
    <x v="0"/>
    <s v="SUBSECRETARÍA DE SERVICIOS A LA CIUDADANÍA"/>
    <s v="DIRECCIÓN DE ATENCIÓN AL CIUDADANO"/>
    <n v="100"/>
    <n v="100"/>
    <s v="CERRADA"/>
    <d v="2020-04-12T00:00:00"/>
    <s v="Omar Alfredo Sánchez"/>
    <s v="04/12/2020: Se recibe evidencia junto con los siguientes documentos: 1.Correo solicitud, 2.Solicitud a comunicaciones; 3.Respuesta comunicaciones, 4.Evidencia publicación página web información cursos circular_aclaratoria_hallazgo_4.5.1._del_pmi.pdf (movilidadbogota.gov.co). Con lo anterior se evidencia el cumplimiento de la acción._x000a_5/11/2020: Acción dentro del plaz, en proceso de gestión. No envían evidencia en este mes."/>
  </r>
  <r>
    <s v="2020-09-22"/>
    <s v="MOVILIDAD"/>
    <s v="SECRETARIA DISTRITAL DE MOVILIDAD - SDM"/>
    <s v="113"/>
    <n v="2020"/>
    <n v="112"/>
    <x v="38"/>
    <n v="2"/>
    <s v="DIRECCIÓN SECTOR MOVILIDAD"/>
    <s v="02 - AUDITORIA DE DESEMPEÑO"/>
    <x v="1"/>
    <x v="2"/>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ESTABLECER MEJORAS DE AGENDAMIENTO DE CURSOS PEDAGOGICOS, A TRAVÉS DE MESAS DE TRABAJO CON LA OTIC"/>
    <s v="MESAS DE TRABAJO REALIZADAS"/>
    <s v="(MESAS DE TRABAJO REALIZADAS / NO. DE MESAS DE TRABAJO PROGRAMADAS) *100"/>
    <n v="1"/>
    <s v="DIRECCIÓN DE ATENCIÓN AL CIUDADANO - OTIC"/>
    <s v="2020-10-07"/>
    <s v="2021-04-06"/>
    <s v=" "/>
    <x v="0"/>
    <s v="SUBSECRETARÍA DE SERVICIOS A LA CIUDADANÍA - OFICINA DE TECNOLOGÍAS DE LA INFORMACIÓN Y LAS COMUNICACIONES"/>
    <s v="DIRECCIÓN DE ATENCIÓN AL CIUDADANO - OTIC"/>
    <n v="100"/>
    <n v="100"/>
    <s v="CERRADA"/>
    <d v="2021-04-09T00:00:00"/>
    <s v="Omar Alfredo Sánchez"/>
    <s v="09/04/2021:  Tanto en la justificación, como en los soportes remitidos exitenten las actas que demuestran la ejecucion de la acción, razon por la cual se solicita el cierre. _x000a_05/03/2021: Acción en ejecución, no reportan evidencias en este corte._x000a_05/02/2021: Acción en ejecución, no reportan evidencias en este corte._x000a_31/12/2020: &quot;Actividad en términos de ejecuciòn&quot;. No envían evidencias en este mes_x000a_04/12/2020: Acción dentro del plazo, en proceso de gestión. No envían evidencias este mes._x000a_5/11/2020: Acción dentro del plazo, en proceso de gestión. No envían evidencia en este mes."/>
  </r>
  <r>
    <s v="2020-09-22"/>
    <s v="MOVILIDAD"/>
    <s v="SECRETARIA DISTRITAL DE MOVILIDAD - SDM"/>
    <s v="113"/>
    <n v="2020"/>
    <n v="112"/>
    <x v="38"/>
    <n v="3"/>
    <s v="DIRECCIÓN SECTOR MOVILIDAD"/>
    <s v="02 - AUDITORIA DE DESEMPEÑO"/>
    <x v="1"/>
    <x v="2"/>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EMITIR CIRCULAR ACLARANDO LOS TERMINOS A LOS CIUDADANOS PARA LA REALIZACIÓN DEL CURSO PEDAGÓGICO"/>
    <s v="CIRCULAR"/>
    <s v="CIRCULAR PUBLICADA Y DIVULGADA"/>
    <n v="1"/>
    <s v="DIRECCIÓN DE ATENCIÓN AL CIUDADANO"/>
    <s v="2020-10-07"/>
    <s v="2020-11-30"/>
    <s v=" "/>
    <x v="0"/>
    <s v="SUBSECRETARÍA DE SERVICIOS A LA CIUDADANÍA"/>
    <s v="DIRECCIÓN DE ATENCIÓN AL CIUDADANO"/>
    <n v="100"/>
    <n v="100"/>
    <s v="CERRADA"/>
    <d v="2020-11-05T00:00:00"/>
    <s v="Omar Alfredo Sánchez"/>
    <s v="04/12/2020: Se recibe evidencia junto con los siguientes documentos:1._x0009_Solicitud circular aclaratoria_x000a_2._x0009_Circular Aclaratoria_x000a_3._x0009_Envío Circular Aclaratoria.  Con lo anterior se evidencia el cumplimiento de la acción._x000a_5/11/2020: Acción dentro del plaz, en proceso de gestión. No envían evidencia en este mes."/>
  </r>
  <r>
    <s v="2020-12-22"/>
    <s v="MOVILIDAD"/>
    <s v="SECRETARIA DISTRITAL DE MOVILIDAD - SDM"/>
    <s v="113"/>
    <n v="2020"/>
    <n v="117"/>
    <x v="1"/>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s v="2021-12-22"/>
    <s v=" "/>
    <x v="2"/>
    <s v="SUBSECRETARÍA DE SERVICIOS A LA CIUDADANÍA"/>
    <s v="DIRECCIÓN DE ATENCIÓN AL CIUDADANO"/>
    <n v="0"/>
    <n v="0"/>
    <s v="ABIERTA"/>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s v="2021-12-22"/>
    <s v=" "/>
    <x v="2"/>
    <s v="SUBSECRETARÍA DE SERVICIOS A LA CIUDADANÍA"/>
    <s v="DIRECCIÓN DE ATENCIÓN AL CIUDADANO"/>
    <n v="0"/>
    <n v="0"/>
    <s v="ABIERTA"/>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2"/>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s v="2021-12-22"/>
    <s v=" "/>
    <x v="2"/>
    <s v="SUBSECRETARÍA DE SERVICIOS A LA CIUDADANÍA"/>
    <s v="DIRECCIÓN DE ATENCIÓN AL CIUDADANO"/>
    <n v="0"/>
    <n v="0"/>
    <s v="ABIERTA"/>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3"/>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s v="2021-12-22"/>
    <s v=" "/>
    <x v="2"/>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s v="2021-07-05"/>
    <s v=" "/>
    <x v="2"/>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s v="2021-07-05"/>
    <s v=" "/>
    <x v="2"/>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s v="2021-12-22"/>
    <s v=" "/>
    <x v="2"/>
    <s v="SUBSECRETARÍA DE SERVICIOS A LA CIUDADANÍA"/>
    <s v="DAC DIATT"/>
    <n v="0"/>
    <n v="0"/>
    <s v="ABIERTA"/>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Cache/pivotCacheRecords2.xml><?xml version="1.0" encoding="utf-8"?>
<pivotCacheRecords xmlns="http://schemas.openxmlformats.org/spreadsheetml/2006/main" xmlns:r="http://schemas.openxmlformats.org/officeDocument/2006/relationships" count="14">
  <r>
    <s v="2019-09-27"/>
    <s v="MOVILIDAD"/>
    <s v="SECRETARIA DISTRITAL DE MOVILIDAD - SDM"/>
    <s v="113"/>
    <x v="0"/>
    <n v="69"/>
    <x v="0"/>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CUMPLIDA EFECTIVA - AUDITORIA DE REGULARIDAD CODIGO 97 DE JUNIO DE 2021"/>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n v="74"/>
    <x v="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CUMPLIDA EFECTIVA - AUDITORIA DE REGULARIDAD CODIGO 97 DE JUNIO DE 2021"/>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n v="74"/>
    <x v="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CUMPLIDA EFECTIVA - AUDITORIA DE REGULARIDAD CODIGO 97 DE JUNIO DE 2021"/>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0"/>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CUMPLIDA EFECTIVA - AUDITORIA DE REGULARIDAD CODIGO 97 DE JUNIO DE 2021"/>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n v="74"/>
    <x v="0"/>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7"/>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3.xml><?xml version="1.0" encoding="utf-8"?>
<pivotCacheRecords xmlns="http://schemas.openxmlformats.org/spreadsheetml/2006/main" xmlns:r="http://schemas.openxmlformats.org/officeDocument/2006/relationships" count="114">
  <r>
    <s v="2019-09-27"/>
    <s v="MOVILIDAD"/>
    <s v="SECRETARIA DISTRITAL DE MOVILIDAD - SDM"/>
    <s v="113"/>
    <n v="2019"/>
    <n v="69"/>
    <s v="3.2.1"/>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x v="0"/>
    <s v=" "/>
    <x v="0"/>
    <x v="0"/>
    <x v="0"/>
    <n v="100"/>
    <n v="100"/>
    <x v="0"/>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x v="1"/>
    <s v=" "/>
    <x v="0"/>
    <x v="1"/>
    <x v="1"/>
    <n v="100"/>
    <n v="100"/>
    <x v="0"/>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n v="2019"/>
    <n v="74"/>
    <s v="3.1.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x v="1"/>
    <s v=" "/>
    <x v="0"/>
    <x v="0"/>
    <x v="2"/>
    <n v="100"/>
    <n v="100"/>
    <x v="0"/>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x v="1"/>
    <s v=" "/>
    <x v="0"/>
    <x v="0"/>
    <x v="2"/>
    <n v="100"/>
    <n v="100"/>
    <x v="0"/>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x v="1"/>
    <s v=" "/>
    <x v="0"/>
    <x v="0"/>
    <x v="3"/>
    <n v="100"/>
    <n v="100"/>
    <x v="0"/>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
    <s v=" "/>
    <x v="0"/>
    <x v="0"/>
    <x v="3"/>
    <n v="100"/>
    <n v="100"/>
    <x v="0"/>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
    <s v=" "/>
    <x v="0"/>
    <x v="0"/>
    <x v="3"/>
    <n v="100"/>
    <n v="100"/>
    <x v="0"/>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x v="1"/>
    <s v=" "/>
    <x v="0"/>
    <x v="0"/>
    <x v="3"/>
    <n v="100"/>
    <n v="100"/>
    <x v="0"/>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x v="2"/>
    <s v=" "/>
    <x v="0"/>
    <x v="0"/>
    <x v="3"/>
    <n v="100"/>
    <n v="100"/>
    <x v="0"/>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x v="1"/>
    <s v=" "/>
    <x v="0"/>
    <x v="1"/>
    <x v="1"/>
    <n v="100"/>
    <n v="100"/>
    <x v="0"/>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n v="2019"/>
    <n v="74"/>
    <s v="3.1.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x v="1"/>
    <s v=" "/>
    <x v="0"/>
    <x v="2"/>
    <x v="4"/>
    <n v="100"/>
    <n v="100"/>
    <x v="0"/>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1"/>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x v="3"/>
    <s v=" "/>
    <x v="0"/>
    <x v="0"/>
    <x v="0"/>
    <n v="100"/>
    <n v="100"/>
    <x v="0"/>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n v="2019"/>
    <n v="74"/>
    <s v="3.2.1"/>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x v="2"/>
    <s v=" "/>
    <x v="0"/>
    <x v="0"/>
    <x v="5"/>
    <n v="100"/>
    <n v="100"/>
    <x v="0"/>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2"/>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x v="2"/>
    <s v=" "/>
    <x v="0"/>
    <x v="0"/>
    <x v="5"/>
    <n v="100"/>
    <n v="100"/>
    <x v="0"/>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20-06-19"/>
    <s v="MOVILIDAD"/>
    <s v="SECRETARIA DISTRITAL DE MOVILIDAD - SDM"/>
    <s v="113"/>
    <n v="2020"/>
    <n v="107"/>
    <s v="3.1.2.1"/>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REALIZAR SEGUIMIENTO AL 100% DE LOS CONTRATOS CON PAGOS DE PASIVOS PROGRAMADOS PARA LA VIGENCIA 2020"/>
    <s v="CONTRATOS CON PAGOS DE PASIVOS PROGRAMADOS PARA LA VIGENCIA 2020 CON SEGUIMIENTO REALIZADO."/>
    <s v="(ACTAS DE SEGUIMIENTO MENSUAL A LOS CONTRATOS (CON PASIVOS PROGRAMADOS PARA PAGO) / ACTAS DE SEGUIMIENTO PROGRAMADAS (CON PASIVOS PROGRAMADOS PARA PAGO EN 2020))*100"/>
    <n v="1"/>
    <s v="ORDENADORES DE GASTO / SUBSECRETARIOS DE LA SDM"/>
    <s v="2020-07-15"/>
    <x v="4"/>
    <s v=" "/>
    <x v="1"/>
    <x v="3"/>
    <x v="6"/>
    <n v="100"/>
    <n v="100"/>
    <x v="0"/>
    <d v="2021-01-07T00:00:00"/>
    <s v="Vieinery Piza Olarte"/>
    <s v="Como evidencia las subscretarías entregan las actas de seguimiento mensual de pasivos, la Subsecretaría de Gestión Corporativa no tuvo pasivos para pago en la vigencia 2020, por lo tanto no realizó actas de seguimiento mensual."/>
  </r>
  <r>
    <s v="2020-06-19"/>
    <s v="MOVILIDAD"/>
    <s v="SECRETARIA DISTRITAL DE MOVILIDAD - SDM"/>
    <s v="113"/>
    <n v="2020"/>
    <n v="107"/>
    <s v="3.1.2.1"/>
    <n v="2"/>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x v="7"/>
    <n v="90"/>
    <n v="100"/>
    <x v="0"/>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1.2.2"/>
    <n v="1"/>
    <s v="DIRECCIÓN SECTOR MOVILIDAD"/>
    <s v="01 - AUDITORIA DE REGULARIDAD"/>
    <s v="Control Gestión"/>
    <s v="Control Fiscal Interno"/>
    <s v="HALLAZGO ADMINISTRATIVO POR LA FORMULACIÓN DE ACCIONES INEFECTIVAS EN EL PLAN DE MEJORAMIENTO INSTITUCIONAL FORMULADO POR LA SDM, CORRESPONDIENTES AL FACTOR DE CONTROL FISCAL INTERNO."/>
    <s v="X"/>
    <m/>
    <m/>
    <s v="FALTA UNIFORMIDAD DE LA INFORMACIÓN QUE MANEJAN LAS ÁREAS INVOLUCRADAS QUE PERMITA EL REPORTE CON LA DEBIDA PRECISIÓN, ALCANCE, Y VERIFICACIÓN DE LA CARTERA DE LA ENTIDAD."/>
    <s v="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
    <s v="MESAS DE TRABAJO"/>
    <s v="NO DE MESAS DE TRABAJO REALIZADAS /NO. MESAS DE TRABAJO PROGRAMADAS) * 100%"/>
    <n v="1"/>
    <s v="SUBSECRETARIA DE SERVICIOS A LA CIUDADANÍA,SUBDIRECCIÓN FINANCIERA, GESTIÓN DE COBRO, OFICINA TICS"/>
    <s v="2020-07-07"/>
    <x v="6"/>
    <s v=" "/>
    <x v="0"/>
    <x v="4"/>
    <x v="8"/>
    <n v="100"/>
    <n v="100"/>
    <x v="0"/>
    <d v="2021-04-09T00:00:00"/>
    <s v="Omar Alfredo Sánchez_x000a_Liliana Montes Sánchez "/>
    <s v="09/04/2021: Acción compartida, cumplida por parte de la SSC, DGC, SF Y OTIC. Se adelantaron tres (3) meas de trabajo: en septiembre, diciembre y febrero 2021. Se adjuntan las actas y las citaciones a dichas reuniones, junto con la justificación de la gestion; se solicita cierre de la acción, dado el cumplimiento de la acci{on propuesta._x000a_05/03/2021: Seguimiento realizado por Omar Sanchez: Acción en ejecución, no reportan evidencias en este corte._x000a_5/03/2021: Seguimiento realizado por Sandra Montes:  La Dirección de Gestión de Cobro, aporta para el cierre de la accion un total de 3 mesas de trabajo llevadas a cabo el : 24/02/2021  con el siguiente orden del dia 1. Conciliaciones SICON-Contabilidad_x000a_2. Revisión requerimiento por parte de subdirección Financiera y  dos  en las fechas 03/09/2020 ,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_x000a________________________________________x000a_05/02/2021: Acción en ejecución, no reportan evidencias en este corte._x000a_31/12/2020:  La Dirección de Gestión de Cobro, aporta como avance: actas de mesas de trabajo realizadas el 03/09/2020 y el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
  </r>
  <r>
    <d v="2020-06-19T00:00:00"/>
    <s v="MOVILIDAD"/>
    <s v="SECRETARIA DISTRITAL DE MOVILIDAD - SDM"/>
    <s v="113"/>
    <n v="2020"/>
    <n v="107"/>
    <s v="3.1.2.3"/>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CONTRACTUAL."/>
    <s v="X"/>
    <m/>
    <m/>
    <s v="FALTA DE CONTROL A LOS PAGOS REALIZADOS POR EL SUPERVISOR"/>
    <s v="REALIZAR VERIFICACIÓN A LAS CUENTAS DE COBRO DE LOS CONTRATOS DE CONSULTORÍA PREVIAMENTE A LA RADICACIÓN EN LA SUBDIRECCIÓN FINANCIERA, CON EL FIN DE VALIDAR QUE LOS PAGOS COINCIDAN CON LAS CONDICIONES ESTABLECIDAS EN LA FORMA DE PAGO DEL CONTRATO Y PLIEGO DE CONDICIONES."/>
    <s v="VERIFICACIÓN DE PAGOS CONTRATOS DE CONSULTORÍA"/>
    <s v="NO. VERIFICACIONES REALIZADAS A LOS PAGOS DE LOS CONTRATOS DE CONSULTORIA EN EJECUCION / NO. TOTAL DE  VERIFICACIONES  PROGRAMADAS A LOS PAGOS DE LOS CONTRATOS DE CONSULTORIA EN EJECUCIÓN"/>
    <n v="1"/>
    <s v="DIRECCIÓN DE PLANEACIÓN DE LA MOVILIDAD"/>
    <s v="2020-07-07"/>
    <x v="7"/>
    <s v=" "/>
    <x v="0"/>
    <x v="5"/>
    <x v="9"/>
    <n v="100"/>
    <n v="100"/>
    <x v="0"/>
    <d v="2020-01-05T00:00:00"/>
    <s v="Aida Nelly Linares Velandia"/>
    <s v="El 05/01/2021 la Dirección de Planeación de la Movilidad aporta como evidencia la LISTA DE VERIFICACIÓN PAGOS CONTRATOS DE CONSULTORIA, con el fin de verificar que las cuentas de cobro cumplan con la forma de pago y los productos a entregar por el consultor de acuerdo a lo estipulado en el anexo técnico del contrato._x000a_Por lo anterior se da cumplimento a la acción propuesta en el plan de mejoramiento, por lo cual se recomienda el cierre._x000a__x000a_"/>
  </r>
  <r>
    <s v="2020-06-19"/>
    <s v="MOVILIDAD"/>
    <s v="SECRETARIA DISTRITAL DE MOVILIDAD - SDM"/>
    <s v="113"/>
    <n v="2020"/>
    <n v="107"/>
    <s v="3.1.3.1.1"/>
    <n v="1"/>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VERIFICAR LA INFORMACIÓN QUE SE VA A REPORTAR EN SIVICOF MENSUALMENTE CONSTATÁNDOLA CON LA INFORMACIÓN QUE SE ENCUENTRA CONSIGNADA EN EL LIBRO DE CONTROL Y BASE DE DATOS DE ACCESS ANTES DE SER REPORTADA."/>
    <s v="ACTA DE VERIFICACIÓN DE LA INFORMACIÓN A REPORTAR MENSUALMENTE A SIVICOF."/>
    <s v="ACTA DE VERIFICACIÓN MENSUAL"/>
    <n v="7"/>
    <s v="DIRECCIÓN DE CONTRATACIÓN"/>
    <s v="2020-07-07"/>
    <x v="8"/>
    <s v=" "/>
    <x v="0"/>
    <x v="1"/>
    <x v="7"/>
    <n v="100"/>
    <n v="100"/>
    <x v="0"/>
    <d v="2021-02-05T00:00:00"/>
    <s v="Guillerrmo Delgadillo Molano"/>
    <s v="05/02/2021_x000a_Los responsables remitieron actas de reuniones llevadas a cabo:08 de Julio de 2020, 28 de agosto de 2020, 4 de septiembre de 2020, 6 de octubre de 2020, 13  de noviembre de 2020, 21 de diciembre de 2020 y 19 de enero de 2021, con el proposito verificar la información a reportar en Sivicof, y dar cumplimiento a cada reporte sin contratiempo y con la información requerida._x000a_CONCLUSION: Por lo descrito anteriormente se recomienda el cierre de la accion.  _x000a_ACCION CERRADA_x000a__x000a_08/01/2021_x000a_Los responsables remitieron como avance en la ejecución de la Acción, actas de reunion virtuales llevadas a cabo 13 de noviembre, 21 de diciembre con el proposito verificar la información a reportar en Sivicof ._x000a_CONCLUSION: La OCI evidencia avance en el cumplimiento de la acción._x000a_ACCION ABIERTA_x000a__x000a_10/11/2020_x000a_La dependencia aporto como avance en la ejecución de la Acción, actas de reunion llevadas a cabo 08 de Julio, 28 de agosto, 4 de septiembre y 6 de octubre de 2020 con el proposito verificar la información a reportar en Sivicof . _x000a_CONCLUSION: La OCI evidencia avance en el  cumplimiento   de la acción._x000a_ACCION ABIERTA 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9"/>
    <s v=" "/>
    <x v="2"/>
    <x v="6"/>
    <x v="10"/>
    <n v="0"/>
    <n v="0"/>
    <x v="1"/>
    <d v="2021-05-07T00:00:00"/>
    <s v="Liliana Montes "/>
    <s v="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14.1"/>
    <n v="1"/>
    <s v="DIRECCIÓN SECTOR MOVILIDAD"/>
    <s v="01 - AUDITORIA DE REGULARIDAD"/>
    <s v="Control Gestión"/>
    <s v="Gestión Contractual"/>
    <s v="HALLAZGO ADMINISTRATIVO CON PRESUNTA INCIDENCIA DISCIPLINARIA POR INCOHERENCIA ENTRE LAS ÓRDENES DE PAGO EMITIDAS POR EL CONTRATO 2018-370 Y LOS DOCUMENTOS ADJUNTOS ARCHIVADOS COMO RESPALDO A ESOS PAGOS REALIZADOS."/>
    <s v="X"/>
    <s v="X"/>
    <m/>
    <s v="FALTA CONCIENTIZAR A LOS ACTORES ACERCA DE LA IMPORTANCIA DE LA GESTIÓN DOCUMENTAL EN LOS PROCESOS CONTRACTUALES."/>
    <s v="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
    <s v="CIRCULAR EMITIDA"/>
    <s v="CIRCULAR EMITIDA Y SOCIALIZADA"/>
    <n v="1"/>
    <s v="SUBDIRECCIÓN FINANCIERA"/>
    <s v="2020-07-06"/>
    <x v="10"/>
    <s v=" "/>
    <x v="0"/>
    <x v="7"/>
    <x v="11"/>
    <n v="100"/>
    <n v="100"/>
    <x v="0"/>
    <d v="2020-10-06T00:00:00"/>
    <s v="Julie Andrea Martínez "/>
    <s v="Se evidencia la CIRCULAR No. 012 DE 2020 del 30 de septiembre de 2020 relacionadas con el trámite del pago de los gastos de funcionamiento e inversión, de acuerdo con los certificados de supervisión e interventoría, avalados y presentados por los  supervisores e interventores, previo cumplimiento de los requisitos exigidos. De acuerdo con la accion establecida se evidencia que se CUMPLE  la actividad"/>
  </r>
  <r>
    <s v="2020-06-19"/>
    <s v="MOVILIDAD"/>
    <s v="SECRETARIA DISTRITAL DE MOVILIDAD - SDM"/>
    <s v="113"/>
    <n v="2020"/>
    <n v="107"/>
    <s v="3.1.3.19.1"/>
    <n v="1"/>
    <s v="DIRECCIÓN SECTOR MOVILIDAD"/>
    <s v="01 - AUDITORIA DE REGULARIDAD"/>
    <s v="Control Gestión"/>
    <s v="Gestión Contractual"/>
    <s v="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
    <s v="X"/>
    <s v="X"/>
    <m/>
    <s v="FALTA CAPACITACIÓN EN LA ESTRUCTURACIÓN Y CONTROLES EN EL SEGUIMIENTO DE LA SUPERVISIÓN DE CONTRATOS DE PROVEEDOR EXCLUSIVO ADELANTADOS EN LA SUBDIRECCIÓN DE CONTROL DE TRÁNSITO Y TRANSPORTE."/>
    <s v="CAPACITAR A LOS SUPERVISORES Y ESTRUCTURADORES EN LO REFERENTE AL MANUAL DE CONTRATACIÓN CON ENFOQUE EN PROVEEDOR EXCLUSIVO."/>
    <s v="CAPACITACIONES REALIZADAS"/>
    <s v="CAPACITACIÓN REALIZADA"/>
    <n v="1"/>
    <s v="DIRECCIÓN DE CONTRATACIÓN"/>
    <s v="2020-07-03"/>
    <x v="4"/>
    <s v=" "/>
    <x v="0"/>
    <x v="1"/>
    <x v="7"/>
    <n v="100"/>
    <n v="100"/>
    <x v="0"/>
    <d v="2020-12-09T00:00:00"/>
    <s v="Guillermo Delgadillo Molano"/>
    <s v="09/12/2020. _x000a_La DC cumplió con la accion propuesta, toda vez que el 9 de noviembre de 2020 se llevo a cabo capacitacion relacionada con el manejo de SECOP y cargue de información-TIENDA VIRTUAL,en la cual se hizo referencia a proveedor exclusivo. Para lo cual se adjunto:convocatoria a traves de correo corporativo a todos los serivores de la entidad,  listado de inscritos (39 servidores) listados de asistencia y evaluacion de la capacitacion de tienda virtual. Por lo descrito anteriormente, la acción de mejora se ha cumplido, dentro dle tiempo previsto, por consiguiente, se recomienda el cierre.  _x000a_ACCION CERRADA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1"/>
    <s v=" "/>
    <x v="2"/>
    <x v="8"/>
    <x v="12"/>
    <n v="100"/>
    <n v="100"/>
    <x v="0"/>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s v="3.1.3.2.1"/>
    <n v="2"/>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DESCONOCIMIENTO Y NO APLICACIÓN DE LOS LINEAMIENTOS ESTABLECIDOS EN EL MANUAL DE CONTRATACIÓN"/>
    <s v="CAPACITAR A LOS SUPERVISORES EN LO REFERENTE AL MANUAL DE CONTRATACIÓN EN TÉRMINOS DE SUPERVISIÓN INCLUIDO EL NUMERAL DE MODIFICACIONES CONTRACTUALES."/>
    <s v="CAPACITACIONES REALIZADAS"/>
    <s v="CAPACITACIÓN REALIZADA"/>
    <n v="1"/>
    <s v="DIRECCIÓN DE CONTRATACIÓN"/>
    <s v="2020-07-03"/>
    <x v="12"/>
    <s v=" "/>
    <x v="0"/>
    <x v="1"/>
    <x v="7"/>
    <n v="100"/>
    <n v="100"/>
    <x v="0"/>
    <d v="2020-12-09T00:00:00"/>
    <s v="Guillermo Delgadillo Molano"/>
    <s v="09/12/2020. _x000a_La DC cumplió con la accion propuesta, toda vez que durante lo meses de octubre y noviembre de 2020, se llevo a cabo ciclo de capacitacion en las siguientes tematicas: Manejo de plataforma SECOP, cargue de documentos rol del Supervisor, asi como, lo relacionado con modificaciones contractuales. las cuales se evidenciaron a traves de convocatoria por correo corporativo a todos los serivores de la entidad , para lo cual se adjunto: listado de inscritos (93 servidores), listado de asistencia y evaluacion de la capacitacion. Por lo descrito anteriormente, la acción de mejora se ha cumplido, dentro dle tiempo previsto, por consiguiente, se recomienda el cierre.  _x000a_ACCION CERRADA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1"/>
    <s v=" "/>
    <x v="2"/>
    <x v="8"/>
    <x v="13"/>
    <n v="100"/>
    <n v="100"/>
    <x v="0"/>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2"/>
    <x v="8"/>
    <x v="13"/>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3"/>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REALIZAR SOCIALIZACIÓN A LOS PROFESIONALES DE LA DIRECCIÓN DE CONTRATACIÓN RESPONSABLES DEL CARGUE DE LOS DOCUMENTOS DE LA EJECUCIÓN CONTRACTUAL EN LA PLATAFORMA SECOP, CON EL FIN DE UNIFICAR LOS LINEAMIENTOS O CRITERIOS PARA EL ADECUADO CARGUE DE LOS DOCUMENTOS."/>
    <s v="SOCIALIZACIÓN REALIZADA"/>
    <s v="(NO. DE PROFESIONALES SOCIALIZADOS/NO. DE PROFESIONALES CONVOCADOS A LA SOCIALIZACIÓN)* 100%"/>
    <n v="1"/>
    <s v="DIRECCIÓN DE CONTRATACIÓN"/>
    <s v="2020-07-07"/>
    <x v="13"/>
    <s v=" "/>
    <x v="0"/>
    <x v="1"/>
    <x v="7"/>
    <n v="100"/>
    <n v="100"/>
    <x v="0"/>
    <d v="2020-11-10T00:00:00"/>
    <s v="Guillerrmo Delgadillo Molano"/>
    <s v="10/11/2020_x000a_Los responsables de ejecutar la aciones remitieron como avance de la accion cronograma de capacitaciones a llevarse a cabo por la plataforma MEET con los siguientes temas: 1. Manejo de la plataforma SECOP (generalidades), 2. Cargue de documentos, 3. Modificaciones contractuales. Teniendo en cuenta que la  la accion corresponde a realizar socialización a los profesionales de la DC responsables del cargue de los documentos de la ejecución contractual en la plataforma secop, llevada a cabo el 22/10/2020 en la cual se convoco y participaron 6 servidores de la dependencia, cumpliendo con la  accion propuesta, por lo tanto se recomienda el cierre de esta. _x000a_ACCION CERRADA 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0.1"/>
    <n v="4"/>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ELABORAR INSTRUCTIVO O GUÍA DIRIGIDO (A) A LOS PROFESIONALES DE LA DIRECCIÓN DE CONTRATACIÓN, SOBRE CÓMO REALIZAR EL CARGUE DE DOCUMENTOS DERIVADOS DE LA EJECUCIÓN DE LOS CONTRATOS REALIZADOS POR LA PLATAFORMA SECOP, ASI MISMO QUE SE INCLUYA LA RESPONSABILIDAD DE: &quot;EL DIRECTOR O LIDER DEL EQUIPO DEBE VERIFICAR QUE EL DOCUMENTO QUEDE CARGADO EN LA SECCION CORRESPONDIENTE ANTES DE APROBAR&quot;."/>
    <s v="INSTUCTIVO O GUIA PUBLICAD(O)A Y SOCIALIZAD(O)A"/>
    <s v="INSTUCTIVO O GUIA PUBLICAD(O)A Y SOCIALIZAD(O)A"/>
    <n v="1"/>
    <s v="DIRECCIÓN DE CONTRATACIÓN"/>
    <s v="2020-07-07"/>
    <x v="4"/>
    <s v=" "/>
    <x v="0"/>
    <x v="1"/>
    <x v="7"/>
    <n v="100"/>
    <n v="100"/>
    <x v="0"/>
    <d v="2021-01-08T00:00:00"/>
    <s v="Guillermo Delgadillo Molano"/>
    <s v="08/01/2020. _x000a_La DC cumplió con la acción propuesta, toda vez remitió Guía para registrar la supervisión de contratos de la SDM en SECOP II Código: PA05-G01 Versión: 3.0, actualizada el 28/12/20, la cual está elaborada como una orientación para los profesionales de la DC, donde se incluyen los pasos para realizar el inicio de la ejecución del contrato en SECOP II y publicar el acta de inicio en los contratos diferentes a los de prestación de servicios profesionales y de apoyo a la gestión y de igual manera para los supervisores quienes deberán continuar con la publicación de los informes de ejecución. Y que se socializó mediante correo corporativo a los profesionales de la Dirección de Contratación el 7 de enero de 2021. Por lo descrito anteriormente se recomienda el cierre de la acción.  _x000a_ACCION CERRADA_x000a__x000a_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1"/>
    <s v=" "/>
    <x v="2"/>
    <x v="8"/>
    <x v="13"/>
    <n v="100"/>
    <n v="100"/>
    <x v="0"/>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2"/>
    <x v="8"/>
    <x v="13"/>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2"/>
    <x v="8"/>
    <x v="13"/>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1"/>
    <s v=" "/>
    <x v="2"/>
    <x v="8"/>
    <x v="12"/>
    <n v="100"/>
    <n v="100"/>
    <x v="0"/>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1"/>
    <s v=" "/>
    <x v="2"/>
    <x v="8"/>
    <x v="12"/>
    <n v="100"/>
    <n v="100"/>
    <x v="0"/>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6-19"/>
    <s v="MOVILIDAD"/>
    <s v="SECRETARIA DISTRITAL DE MOVILIDAD - SDM"/>
    <s v="113"/>
    <n v="2020"/>
    <n v="107"/>
    <s v="3.2.1.1.1"/>
    <n v="1"/>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REALIZAR LA APERTURA DEL 70% DE LA CONTRATACIÓN DURANTE EL PRIMER CUATRIMESTRE DE LA VIGENCIA 2021."/>
    <s v="CONTRATOS APERTURADOS"/>
    <s v="(CONTRATOS APERTURADOS/ TOTAL CONTRATOS PROGRAMADOS) * 100"/>
    <n v="0.7"/>
    <s v="ORDENADORES DE GASTO / SUBSECRETARIOS DE LA SDM"/>
    <s v="2020-07-15"/>
    <x v="14"/>
    <s v=" "/>
    <x v="0"/>
    <x v="3"/>
    <x v="6"/>
    <n v="100"/>
    <n v="100"/>
    <x v="0"/>
    <d v="2021-05-05T00:00:00"/>
    <s v="Vieinery Piza Olarte"/>
    <s v="05/05/2021:  El proceso aporta como evidencia que del Número total de líneas a contratar: 2504 en la vigencia 2021 a la fecha han sido comprometidas 1855 líneas y se tienen publicadas en tienda virtual 10 y 15  procesos en un curso, para un total de 1880 de contratos aperturados, lo que representa una ejecución del 75%._x000a_Conforme lo anterior y la justificación presentada por el proceso, se observa que se da cumplimiento a lo formulado dentro de los terminos previstos, por lo cual se recomienda el cierre de la acción._x000a_"/>
  </r>
  <r>
    <s v="2020-06-19"/>
    <s v="MOVILIDAD"/>
    <s v="SECRETARIA DISTRITAL DE MOVILIDAD - SDM"/>
    <s v="113"/>
    <n v="2020"/>
    <n v="107"/>
    <s v="3.2.1.1.1"/>
    <n v="2"/>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ACTUALIZAR EL MANUAL DE CONTRATACIÓN, CON EL  FIN DE EJERCER MAYORES CONTROLES AL PRINCIPIO DE PLANEACIÓN Y DE ANUALIDAD PRESUPUESTAL."/>
    <s v="MANUAL ACTUALIZADO"/>
    <s v="MANUAL ACTUALIZADO, PUBLICADO Y SOCIALIZADO"/>
    <n v="1"/>
    <s v="DIRECCIÓN DE CONTRATACIÓN"/>
    <s v="2020-07-15"/>
    <x v="5"/>
    <s v=" "/>
    <x v="0"/>
    <x v="1"/>
    <x v="7"/>
    <n v="100"/>
    <n v="100"/>
    <x v="0"/>
    <d v="2020-12-09T00:00:00"/>
    <s v="Guillermo Delgadillo Molano"/>
    <s v="09/12/2020. _x000a_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2.1.1.1"/>
    <n v="3"/>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NO SE IDENTIFICA EL COSTO UNITARIO PARA CADA UNO DE LOS COMPONENTES DE LOS PROYECTOS DE INVERSIÓN FORMULADOS"/>
    <s v="IMPLEMENTAR LA METODOLOGÍA GENERAL AJUSTADA, (MGA) PARA LA CREACIÓN Y SEGUIMIENTO DE LAS FICHAS DE LOS PROYECTOS DE INVERSIÓN A PARTIR DEL NUEVO PDD"/>
    <s v="MGA IMPLEMENTADA PARA LA CREACIÓN Y SEGUIMIENTO PARA LOS NUEVOS PROYECTOS DE INVERSIÓN"/>
    <s v="METODOLOGÍA GENERAL AJUSTADA, (MGA) IMPLEMENTADA"/>
    <n v="1"/>
    <s v="OFICINA ASESORA DE PLANEACIÓN INSTITUCIONAL"/>
    <s v="2020-07-15"/>
    <x v="4"/>
    <s v=" "/>
    <x v="0"/>
    <x v="9"/>
    <x v="14"/>
    <n v="100"/>
    <n v="100"/>
    <x v="0"/>
    <d v="2020-12-15T00:00:00"/>
    <s v="Vieinery Piza Olarte"/>
    <s v="Como evidencia el proceso entrega la actualización del procedimiento PE01-PR01 Formulación de proyectos, construcción y seguimiento del Plan de Acción Institucional,  incluye la nueva metodología MGA, precisión de metas en unidades y seguimientos presupuestales y actualización de flujograma."/>
  </r>
  <r>
    <s v="2020-06-19"/>
    <s v="MOVILIDAD"/>
    <s v="SECRETARIA DISTRITAL DE MOVILIDAD - SDM"/>
    <s v="113"/>
    <n v="2020"/>
    <n v="107"/>
    <s v="3.2.1.2.1"/>
    <n v="1"/>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5"/>
    <s v=" "/>
    <x v="0"/>
    <x v="3"/>
    <x v="6"/>
    <n v="100"/>
    <n v="100"/>
    <x v="0"/>
    <d v="2021-01-31T00:00:00"/>
    <s v="Vieinery Piza Olarte"/>
    <s v="Las 5 Subsecretarías realizaron la entrega de todos los poas de inversión con incorporación de los beneficios para la ciudadanía, en la hoja 1. “METAS, ACTIVIDADES, TAREAS TRI”por lo anterior, de acuerdo a la evidencia se recomienda el cierre de la misma. "/>
  </r>
  <r>
    <s v="2020-06-19"/>
    <s v="MOVILIDAD"/>
    <s v="SECRETARIA DISTRITAL DE MOVILIDAD - SDM"/>
    <s v="113"/>
    <n v="2020"/>
    <n v="107"/>
    <s v="3.2.1.2.1"/>
    <n v="2"/>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ACTUALIZAR EL PROCEDIMIENTO PE01-PR01, INCLUYENDO EN LA PROGRAMACIÓN DE LAS ACTIVIDADES DE LOS PROYECTOS DE INVERSIÓN, LOS BIENES Y SERVICIOS QUE ENTREGARÁN PARA EL BENEFICIO DE LA CIUDADANÍA"/>
    <s v="PROCEDIMIENTO ACTUALIZADO"/>
    <s v="PROCEDIMIENTO ACTUALIZADO, PUBLICADO Y SOCIALIZADO"/>
    <n v="1"/>
    <s v="OFICINA ASESORA DE PLANEACIÓN INSTITUCIONAL"/>
    <s v="2020-07-15"/>
    <x v="16"/>
    <s v=" "/>
    <x v="0"/>
    <x v="9"/>
    <x v="14"/>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2.1.3.1"/>
    <n v="1"/>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LA HERRAMIENTA DE PROGRAMACIÓN Y SEGUIMIENTO A LAS METAS DE LOS PROYECTOS DE INVERSIÓN NO SE CONTEMPLAN CLARAMENTE LOS RESULTADOS DE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5"/>
    <s v=" "/>
    <x v="0"/>
    <x v="3"/>
    <x v="6"/>
    <n v="100"/>
    <n v="100"/>
    <x v="0"/>
    <d v="2021-01-31T00:00:00"/>
    <s v="Vieinery Piza Olarte"/>
    <s v="Las 5 Subsecretarías realizaron la entrega de todos los poas de inversión con incorporación de los beneficios para la ciudadanía, en la hoja 1. “METAS, ACTIVIDADES, TAREAS TRI”por lo anterior, de acuerdo a la evidencia se recomienda el cierre de la misma. "/>
  </r>
  <r>
    <s v="2020-06-19"/>
    <s v="MOVILIDAD"/>
    <s v="SECRETARIA DISTRITAL DE MOVILIDAD - SDM"/>
    <s v="113"/>
    <n v="2020"/>
    <n v="107"/>
    <s v="3.2.1.3.1"/>
    <n v="2"/>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DEL SEGUIMIENTO A LAS METAS DE LOS PROYECTOS DE INVERSIÓN NO SE CONTEMPLAN CLARAMENTE LOS RESULTADOS DE CALIDAD DE LOS BIENES O SERVICIOS RECIBIDOS."/>
    <s v="ACTUALIZAR EL PROCEDIMIENTO PE01-PR01, INCLUYENDO EN EL SEGUIMIENTO DE LAS ACTIVIDADES DE LOS PROYECTOS DE INVERSIÓN, LOS RESULTADOS Y CALIDAD DE LOS PRODUCTOS."/>
    <s v="PROCEDIMIENTO ACTUALIZADO"/>
    <s v="PROCEDIMIENTO ACTUALIZADO, PUBLICADO Y SOCIALIZADO"/>
    <n v="1"/>
    <s v="OFICINA ASESORA DE PLANEACIÓN INSTITUCIONAL"/>
    <s v="2020-07-15"/>
    <x v="16"/>
    <s v=" "/>
    <x v="0"/>
    <x v="9"/>
    <x v="14"/>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1.1.1"/>
    <n v="1"/>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SOLICITAR LA PARAMETRIZACION DE LA INFORMACION DE PRESCRIPCION (RESOLUCION Y FECHA), EN EL SISTEMA QUE DISPONGA LA ENTIDAD."/>
    <s v="REQUIRIMIENTO"/>
    <s v="REQUIRIMIENTO"/>
    <n v="1"/>
    <s v="DIRECCIÓN DE GESTIÓN DE COBRO"/>
    <s v="2020-07-07"/>
    <x v="8"/>
    <s v=" "/>
    <x v="0"/>
    <x v="1"/>
    <x v="1"/>
    <n v="100"/>
    <n v="100"/>
    <x v="0"/>
    <d v="2020-11-10T00:00:00"/>
    <s v="Guillerrmo Delgadillo Molano"/>
    <s v="10/11/2020_x000a_La dependencia aporto como evidencia del cumplimiento de la acción solicitud de requerimiento del 1 septiembre de 2020 para contrato 2012-1188 anexo 14, relacionado con Incluir en el módulo de &quot;PRESCRIPCIONES&quot; DEL APLICATIVO SICON PLUS - Fecha de comparendo - Numero de Resolución de Prescripción - Fecha Resolución de Prescripción. Teniendo en cuenta que la accion corresponde a realizar requerimiento, por lo expuesto se recomienda  cerrar la accion._x000a_ACCION CERRADA_x000a__x000a_07/10/2020_x000a_La dependencia no aporto evidencia de cumplimiento. Acción en ejecución. _x000a_ACCION ABIERTA _x000a__x000a_08/09/2020_x000a_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_x000a_La OCI recuerda que la acción consiste en remitir o realizar un requerimiento._x000a_ACCION ABIERTA "/>
  </r>
  <r>
    <s v="2020-06-19"/>
    <s v="MOVILIDAD"/>
    <s v="SECRETARIA DISTRITAL DE MOVILIDAD - SDM"/>
    <s v="113"/>
    <n v="2020"/>
    <n v="107"/>
    <s v="3.3.1.1.1"/>
    <n v="2"/>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ALIZAR LA CONSOLIDACIÓN Y CENTRALIZACIÓN DE LA INFORMACIÓN DE LOS ACTOS ADMINISTRATIVOS DE PRESCRIPCIÓN QUE SE GENERAN EN LA DGC, EN UNA BASE DE DATOS EN EXCEL, APORTANDO EN UN ARCHIVO INDEPENDIENTE LAS RESOLUCIONES GENERADAS."/>
    <s v="CONSOLIDACIÓN Y CENTRALIZACIÓN DE LA INFORMACIÓN DE LOS ACTOS ADMINISTRATIVOS DE PRESCRIPCIÓN."/>
    <s v="NO. DE ACTOS ADMINISTRATIVOS DE PRESCRIPCIÓN REGISTRADOS EN LA BASE DE DATOS / NO TOTAL DE ACTOS ADMINISTRATIVOS DE PRESCRIPCIÓN EMITIDOS POR LA DGC"/>
    <n v="1"/>
    <s v="DIRECCIÓN DE GESTIÓN DE COBRO"/>
    <s v="2020-07-07"/>
    <x v="8"/>
    <s v=" "/>
    <x v="0"/>
    <x v="1"/>
    <x v="1"/>
    <n v="100"/>
    <n v="100"/>
    <x v="0"/>
    <d v="2021-01-08T00:00:00"/>
    <s v="Guillermo Delgadillo Molano"/>
    <s v="08/01/2021_x000a_La Dirección de Gestión de Cobro en cumplimiento de la accion propuesta, realizo la consolidación y centralización de la información de los actos administrativos de prescripción que se generan en esta la Dirección, mediante una base de datos en Excel que contiene un total de 17678 resoluciones de prescripciones  para la vigencia 2020, y que para el segundo semestre -periodo en el cual se ejecuto la accion se elaboraron 8917 actos administrativos, para lo cual se suministro como evidencia archivo excel &quot;Consolidado Consecutivos Actos Administrativos 2020 (1)&quot;, asi como, enlace a una carpeta que contiene los PDF de cada resolución en Drive, las cuales pueden ser consultada en el siguiente link https://drive.google.com/drive/folders/1RLY888XQZUFWMfitVO5sGQXaLbknZLAb,_x000a_Asi las cosas la DGC cumplio con la accion propuesta, por lo que se recomienda el cierre de la misma. _x000a_ACCION CERRADA_x000a__x000a_07/10/2020_x000a_La dependencia no aporto evidencia de cumplimiento. Acción en ejecución. _x000a_ACCION ABIERTA _x000a__x000a_8/09/2020_x000a_La dependencia no aporto evidencia de cumplimiento._x000a_Acción en ejecución._x000a_ACCION ABIERTA _x000a_"/>
  </r>
  <r>
    <s v="2020-06-19"/>
    <s v="MOVILIDAD"/>
    <s v="SECRETARIA DISTRITAL DE MOVILIDAD - SDM"/>
    <s v="113"/>
    <n v="2020"/>
    <n v="107"/>
    <s v="3.3.1.1.1"/>
    <n v="3"/>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MITIR A LA SUBDIRECCIÓN FINANCIERA DE FORMA MENSUAL LA BASE DE DATOS DE ACTOS ADMINISTRATIVOS PARA QUE PROCEDAN A REALIZAR LA CONCILIACIÓN CONTABLE CORRESPONDIENTE."/>
    <s v="BASE DE DATOS REMITIDA MENSUALMENTE"/>
    <s v="BASE DE DATOS REMITIDA MENSUALMENTE"/>
    <n v="7"/>
    <s v="DIRECCIÓN DE GESTIÓN DE COBRO"/>
    <s v="2020-07-07"/>
    <x v="8"/>
    <s v=" "/>
    <x v="1"/>
    <x v="1"/>
    <x v="1"/>
    <n v="100"/>
    <n v="100"/>
    <x v="0"/>
    <d v="2021-02-05T00:00:00"/>
    <s v="Guillermo Delgadillo Molano"/>
    <s v="08/01/2021_x000a_La Dirección de Gestión de Cobro, remitió para el cierre de la accion base de datos general de prescripción, la cual se ha remitido mediante correos a la Subdirección Financiera para fines contables, correspondientes a los meses de julio, agosto, septiembre, octubre, noviembre, diciembre de 2020 y enero de 2021, para lo cual se adjunto como evidencia bases de datos de prescripción de los meses mencionados._x000a_CONCLUSION: Por lo descrito anteriormente se recomienda el cierre de la accion.  _x000a_ACCION CERRADA_x000a__x000a_09/12/2020_x000a_La Dirección de Gestión de Cobro responsable de ejecutar la acción propuesta, remitió como avance de esta, base de datos general de prescripción a la Subdirección Financiera para fines contables, correspondiente al mes de noviembre de 2020. para lo cual se adjunto como evidencia: Correos dirigidos a Financiera correspondientes a los meses de julio a noviembre y Bases de datos de prescripción correspondientes a los meses de julio a noviembre._x000a_La OCI  evidencia avances en el indicador y la acción propuesta._x000a_ACCION ABIERTA  _x000a__x000a_10/11/2020_x000a_La Dirección de Gestión de Cobro responsable de ejecutar la acción propuesta, remitió como avance de esta, base de datos general de prescripción a la Subdirección Financiera para fines contables, correspondiente a los meses de julio, agosto, septiembre y octubre de 2020._x000a_La OCI  evidencia avances en el indicador y la acción propuesta._x000a_ACCION ABIERTA _x000a__x000a_07/10/2020_x000a_La dependencia no aporto evidencia de cumplimiento. Acción en ejecución. _x000a_ACCION ABIERTA _x000a__x000a_8/09/2020_x000a_La dependencia no aporto evidencia de cumplimiento. Acción en ejecución. _x000a_ACCION ABIERTA "/>
  </r>
  <r>
    <s v="2020-06-19"/>
    <s v="MOVILIDAD"/>
    <s v="SECRETARIA DISTRITAL DE MOVILIDAD - SDM"/>
    <s v="113"/>
    <n v="2020"/>
    <n v="107"/>
    <s v="3.3.1.2.1"/>
    <n v="1"/>
    <s v="DIRECCIÓN SECTOR MOVILIDAD"/>
    <s v="01 - AUDITORIA DE REGULARIDAD"/>
    <s v="Control Financiero"/>
    <s v="Estados Financieros"/>
    <s v="HALLAZGO ADMINISTRATIVO CON PRESUNTA INCIDENCIA DISCIPLINARIA POR REGISTRO CONTABLE DE HECHOS ECONÓMICOS FUERA DEL PERIODO CONTABLE 2019."/>
    <s v="X"/>
    <s v="X"/>
    <m/>
    <s v="FALTA DE APROPIACIÓN DE LOS FACTORES FINANCIEROS EN LA GESTIÓN DE CUENTAS POR PARTE DE LOS SUPERVISORES. RECIBEN LAS CUENTAS, DOCUMENTOS SOPORTES PARA LA LEGALIZACIÓN DE LAS MISMAS EN PERIODOS POSTERIORES A LA FECHA LÍMITE DE RECEPCIÓN"/>
    <s v="EXPEDIR Y SOCIALIZAR LA CIRCULAR DE CIERRE CON LAS POLÍTICAS DE RECEPCIÓN DE CUENTAS."/>
    <s v="CIRCULAR ACTUALIZADA"/>
    <s v="CIRCULAR EMITIDA Y SOCIALIZADA"/>
    <n v="1"/>
    <s v="SUBSECRETARÍA DE GESTIÓN CORPORATIVA - DIR. ADMINISTRATIVA Y FINANCIERA - SUBDIRECCIÓN FINANCIERA"/>
    <s v="2020-10-01"/>
    <x v="17"/>
    <s v=" "/>
    <x v="0"/>
    <x v="7"/>
    <x v="15"/>
    <n v="100"/>
    <n v="100"/>
    <x v="0"/>
    <d v="2020-12-30T00:00:00"/>
    <s v="Julie Andrea Martínez "/>
    <s v="30/12/2020 Seguimiento de Julie Martinez se evidencia la circular No SDM-SF-199120 del 30 de noviembre del 2020 en la cual se generaron los lineamientos del cirre , la socializacion se realizo por correo electronico del 4 dic 2020 a las 18:31,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1.6.1"/>
    <n v="1"/>
    <s v="DIRECCIÓN SECTOR MOVILIDAD"/>
    <s v="01 - AUDITORIA DE REGULARIDAD"/>
    <s v="Control Financiero"/>
    <s v="Estados Financieros"/>
    <s v="HALLAZGO ADMINISTRATIVO CON PRESUNTA INCIDENCIA DISCIPLINARIA POR INCUMPLIMIENTO DE LO ESTABLECIDO EN EL ARTÍCULO 355 DE LA LEY 1819 DE 2016, RELACIONADO CON EL PROCESO DE SANEAMIENTO CONTABLE Y POR FALENCIAS EN EL PLAN DE SOSTENIBILIDAD CONTABLE."/>
    <s v="X"/>
    <s v="X"/>
    <m/>
    <s v="FALTA ESTABLECER ENTRE LAS ÁREAS RESPONSABLES DE LA GESTIÓN DE DEPURACIÓN Y LA SUBDIRECCIÓN FINANCIERA METAS MÁS AMBICIOSAS Y EN EL MARCO DE UN CRONOGRAMA."/>
    <s v="ELABORAR Y ESTABLECER EL CRONOGRAMA DE LAS ACTIVIDADES, ACCIONES, RESPONSABLES Y METAS SUSCRITO POR PARTE DE TODOS LOS RESPONSABLES."/>
    <s v="PLAN DE SOSTENIBILIDAD CONTABLE Y CRONOGRAMA."/>
    <s v="(Nº DE ACCIONES REALIZADAS EN EL CRONOGRAMA/ Nº TOTAL DE ACCIONES PROGRAMADAS EN EL CRONOGRAMA) * 100"/>
    <n v="1"/>
    <s v="SUBSECRETARÍA DE GESTIÓN CORPORATIVA - DIR. ADMINISTRATIVA Y FINANCIERA - SUBDIRECCIÓN FINANCIERA"/>
    <s v="2020-07-06"/>
    <x v="17"/>
    <s v=" "/>
    <x v="0"/>
    <x v="7"/>
    <x v="15"/>
    <n v="100"/>
    <n v="100"/>
    <x v="0"/>
    <d v="2021-01-04T00:00:00"/>
    <s v="Julie Andrea Martínez "/>
    <s v="04/01/2021 Seguimiento de Julie Martinez se evidencia el cronograma de las actividades del  plan de sostenibilidad contable  2020,, se observa que se cuenta cin el seguimiento del cronograma de las 19 actividades establecidad para el 2020,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1.7.1"/>
    <n v="1"/>
    <s v="DIRECCIÓN SECTOR MOVILIDAD"/>
    <s v="01 - AUDITORIA DE REGULARIDAD"/>
    <s v="Control Financiero"/>
    <s v="Estados Financieros"/>
    <s v="HALLAZGO ADMINISTRATIVO POR FALTA DE CONCILIACIONES DE OPERACIONES RECÍPROCAS ENTRE LA SDM Y LAS DEMÁS ENTIDADES DEL ORDEN NACIONAL Y DISTRITAL"/>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ELABORAR CUADRO DE CONTROL DE ACTIVIDADES, PARA EL SEGUIMIENTO, CONTROL Y GESTIÓN DE LA CONCILIACIÓN DE LAS OPERACIONES RECÍPROCAS ENTRE SDM Y DEMÁS ENTIDADES CORRESPONSABLES EN FORMA TRIMESTRAL."/>
    <s v="CUADRO CONTROL DE SEGUIMIENTO DE LAS ACTIVIDADES PARA CONCILIAR"/>
    <s v="(Nº  PARTIDAS DE OPERACIONES  RECÍPROCAS CON EVIDENCIA DE SEGUIMIENTO / Nº TOTAL DE OPERACIONES RECÍPROCAS EN CONCILIACIÓN) * 100"/>
    <n v="1"/>
    <s v="SUBSECRETARÍA DE GESTIÓN CORPORATIVA - DIR. ADMINISTRATIVA Y FINANCIERA - SUBDIRECCIÓN FINANCIERA"/>
    <s v="2020-07-06"/>
    <x v="17"/>
    <s v=" "/>
    <x v="0"/>
    <x v="7"/>
    <x v="15"/>
    <n v="100"/>
    <n v="100"/>
    <x v="0"/>
    <d v="2021-01-04T00:00:00"/>
    <s v="Julie Andrea Martínez "/>
    <s v="04/01/2021 Seguimiento de Julie Martinez se evidencia el cuadro control de seguimiento de las actividades para conciliar por ttrimestre, de igual manera se informa que se remitio comunicaciones a la totalidad de Entidades con Operaciones reciprocas SDM,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2.1"/>
    <n v="1"/>
    <s v="DIRECCIÓN SECTOR MOVILIDAD"/>
    <s v="01 - AUDITORIA DE REGULARIDAD"/>
    <s v="Control Financiero"/>
    <s v="Estados Financieros"/>
    <s v="HALLAZGO ADMINISTRATIVO POR FALTA DE INTERFACES CON EL APLICATIVO CONTABLE."/>
    <s v="X"/>
    <m/>
    <m/>
    <s v="ALTA DINÁMICA DE CAMBIOS NORMATIVOS EN LOS ASPECTOS CONTABLES (RESOLUCIÓN 533 DE 2015) Y DE TALENTO HUMANO (REDISEÑO INSTITUCIONAL  - DECRETO 569 DE 2018)."/>
    <s v="GENERAR LAS INTERFACES PERMITIDAS RELACIONADAS CON EL ERP SICAPITAL, DE ACUERDO CON EL CRONOGRAMA PROPUESTO."/>
    <s v="INTERFAZ ERP - SICAPITAL"/>
    <s v="(Nº DE INTERFACES DESARROLLADAS SEGÚN CRONOGRAMA / Nº TOTAL INTERFACES PROPUESTAS EN CRONOGRAMA) * 100"/>
    <n v="1"/>
    <s v="SUBSECRETARÍA DE GESTIÓN CORPORATIVA - DIR. ADMINISTRATIVA Y FINANCIERA - SUBDIRECCIÓN FINANCIERA"/>
    <s v="2020-07-06"/>
    <x v="17"/>
    <s v=" "/>
    <x v="1"/>
    <x v="7"/>
    <x v="15"/>
    <n v="100"/>
    <n v="100"/>
    <x v="0"/>
    <d v="2021-01-04T00:00:00"/>
    <s v="Julie Andrea Martínez "/>
    <s v="04/01/2021 Seguimiento de Julie Martinez se observa que se llevaron a cabo 3 interfases SAE, SAI y depreciación y los correos donde confirma esta actividad ,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2.2"/>
    <n v="1"/>
    <s v="DIRECCIÓN SECTOR MOVILIDAD"/>
    <s v="01 - AUDITORIA DE REGULARIDAD"/>
    <s v="Control Financiero"/>
    <s v="Estados Financieros"/>
    <s v="HALLAZGO ADMINISTRATIVO POR FALENCIAS EN LA CONCILIACIÓN DE SALDOS ENTRE EL ÁREA CONTABLE Y LAS DEMÁS DEPENDENCIAS DE LA ENTIDAD."/>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IMPLEMENTAR FORMATO DE SEGUIMIENTO A LA GESTIÓN DE CONCILIACIONES CON LAS ÁREAS ENCARGADAS DE EMITIR INFORMACIÓN QUE AFECTA LOS ESTADOS FINANCIEROS."/>
    <s v="CUADRO CONTROL DE SEGUIMIENTO DE LAS ACTIVIDADES PARA CONCILIAR"/>
    <s v="(Nº   PARTIDAS CONCILIATORIAS CON EVIDENCIA DE ACTIVIDADES DE SEGUIMIENTO / Nº TOTAL DE PARTIDAS EN CONCILIACIÓN) * 100"/>
    <n v="1"/>
    <s v="SGC / DAF / SUB. ADMIN/ SUB. FINANCIERA/ OTIC / DIR. INVESTIGACIONES ADMIN AL TRÁNSITO Y TRANSPORTE"/>
    <s v="2020-07-06"/>
    <x v="17"/>
    <s v=" "/>
    <x v="1"/>
    <x v="10"/>
    <x v="16"/>
    <n v="100"/>
    <n v="100"/>
    <x v="0"/>
    <d v="2021-01-04T00:00:00"/>
    <s v="Julie Andrea Martínez "/>
    <s v="04/01/2021 Seguimiento de Julie Martinez se evidencia el cuadro control de seguimiento de las actividades para conciliar por ttrimestre, de igual  se evidencia 4 conciliaciones realizadas cada trimestre ,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4.2.1"/>
    <n v="1"/>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REALIZAR LA APERTURA DEL 70% DE LA CONTRATACIÓN DURANTE EL PRIMER CUATRIMESTRE DE LA VIGENCIA 2021."/>
    <s v="CONTRATOS APERTURADOS"/>
    <s v="(CONTRATOS APERTURADOS/ TOTAL CONTRATOS PROGRAMADOS) * 100"/>
    <n v="0.7"/>
    <s v="ORDENADORES DE GASTO / SUBSECRETARIOS DE LA SDM"/>
    <s v="2020-07-15"/>
    <x v="18"/>
    <s v=" "/>
    <x v="0"/>
    <x v="3"/>
    <x v="6"/>
    <n v="100"/>
    <n v="100"/>
    <x v="0"/>
    <d v="2021-05-05T00:00:00"/>
    <s v="Vieinery Piza Olarte"/>
    <s v="05/05/2021:  El proceso aporta como evidencia que del Número total de líneas a contratar: 2504 en la vigencia 2021 a la fecha han sido comprometidas 1855 líneas y se tienen publicadas en tienda virtual 10 y 15  procesos en un curso, para un total de 1880 de contratos aperturados, lo que representa una ejecución del 75%._x000a_Conforme lo anterior y la justificación presentada por el proceso, se observa que se da cumplimiento a lo formulado dentro de los terminos previstos, por lo cual se recomienda el cierre de la acción._x000a_"/>
  </r>
  <r>
    <s v="2020-06-19"/>
    <s v="MOVILIDAD"/>
    <s v="SECRETARIA DISTRITAL DE MOVILIDAD - SDM"/>
    <s v="113"/>
    <n v="2020"/>
    <n v="107"/>
    <s v="3.3.4.2.1"/>
    <n v="2"/>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EL MANUAL DE CONTRATACIÓN, CON EL  FIN DE EJERCER MAYORES CONTROLES AL PRINCIPIO DE PLANEACIÓN Y DE ANUALIDAD PRESUPUESTAL."/>
    <s v="MANUAL ACTUALIZADO"/>
    <s v="MANUAL ACTUALIZADO, PUBLICADO Y SOCIALIZADO"/>
    <n v="1"/>
    <s v="DIRECCIÓN DE CONTRATACIÓN"/>
    <s v="2020-07-15"/>
    <x v="5"/>
    <s v=" "/>
    <x v="0"/>
    <x v="1"/>
    <x v="7"/>
    <n v="100"/>
    <n v="100"/>
    <x v="0"/>
    <d v="2020-12-09T00:00:00"/>
    <s v="Guillermo Delgadillo Molano"/>
    <s v="09/12/2020. _x000a_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2.1"/>
    <n v="3"/>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PUBLICAR Y SOCIALIZAR LA DOCUMENTACIÓN DEL PROCEDIMIENTO PE01-PR06 ELABORACIÓN Y SEGUIMIENTO DEL PAA, DEFINIENDO MECANISMOS DE CONTROL PARA PROMOVER EL CUMPLIMIENTO DEL PRINCIPIO DE ANUALIDAD, INCLUYENDO LOS PROCESOS DE VIGENCIAS FUTURAS."/>
    <s v="PROCEDIMIENTO ACTUALIZADO PUBLICADO Y SOCIALIZADO"/>
    <s v="PROCEDIMIENTO ACTUALIZADO PUBLICADO Y SOCIALIZADO"/>
    <n v="1"/>
    <s v="OFICINA ASESORA DE PLANEACIÓN INSTITUCIONAL"/>
    <s v="2020-07-15"/>
    <x v="16"/>
    <s v=" "/>
    <x v="0"/>
    <x v="9"/>
    <x v="14"/>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4.5.1"/>
    <n v="1"/>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REALIZAR EL 80% DE LOS GIROS DE LAS RESERVAS DE LA VIGENCIA 2020"/>
    <s v="GIROS DE LAS RESERVAS REALIZADOS"/>
    <s v="(GIROS RESERVAS REALIZADOS / TOTAL GIROS RESERVAS PROGRAMADOS) * 100"/>
    <n v="0.8"/>
    <s v="ORDENADORES DE GASTO / SUBSECRETARIOS DE LA SDM"/>
    <s v="2020-07-15"/>
    <x v="4"/>
    <s v=" "/>
    <x v="0"/>
    <x v="3"/>
    <x v="6"/>
    <n v="96"/>
    <n v="96"/>
    <x v="1"/>
    <d v="2021-01-07T00:00:00"/>
    <s v="Vieinery Piza Olarte"/>
    <s v="La Secretaría Distrital de Movilidad como resultado de la gestión obtuvo el 77% en la ejecución de los giros de las reservas de la vigencia 2020, debido a que la entidad cuenta con contratos de obra y toma de información que se vieron afectados por la emergencia sanitaría por Covid 19. La Subsecretaría de Servicios a la Ciudadanía obtuvo el 96%, la Subsecretaría de Gestión Corporativa se cumplió con el  95,90%, la Subsecretaría de Gestión Jurídica el 100%, Subsecretaría de Política de Movilidad 91,9%, la Subsecretaría de Gestión de Movilidad con el 71%"/>
  </r>
  <r>
    <s v="2020-06-19"/>
    <s v="MOVILIDAD"/>
    <s v="SECRETARIA DISTRITAL DE MOVILIDAD - SDM"/>
    <s v="113"/>
    <n v="2020"/>
    <n v="107"/>
    <s v="3.3.4.5.1"/>
    <n v="2"/>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x v="7"/>
    <n v="90"/>
    <n v="100"/>
    <x v="0"/>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_x000a_8/09/2020_x000a_No se aporto evidencia de cumplimiento_x000a_ACCION VENCIDA EL 31/08/2020"/>
  </r>
  <r>
    <s v="2020-06-19"/>
    <s v="MOVILIDAD"/>
    <s v="SECRETARIA DISTRITAL DE MOVILIDAD - SDM"/>
    <s v="113"/>
    <n v="2020"/>
    <n v="107"/>
    <s v="3.3.4.7.1"/>
    <n v="1"/>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
    <s v="PROCEDIMIENTO ACTUALIZADO PUBLICADO Y SOCIALIZADO"/>
    <s v="PROCEDIMIENTO ACTUALIZADO PUBLICADO Y SOCIALIZADO"/>
    <n v="1"/>
    <s v="OFICINA ASESORA DE PLANEACIÓN INSTITUCIONAL"/>
    <s v="2020-07-15"/>
    <x v="5"/>
    <s v=" "/>
    <x v="0"/>
    <x v="9"/>
    <x v="14"/>
    <n v="100"/>
    <n v="100"/>
    <x v="0"/>
    <d v="2020-08-30T00:00:00"/>
    <s v="Vieinery Piza Olarte"/>
    <s v="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
  </r>
  <r>
    <s v="2020-06-19"/>
    <s v="MOVILIDAD"/>
    <s v="SECRETARIA DISTRITAL DE MOVILIDAD - SDM"/>
    <s v="113"/>
    <n v="2020"/>
    <n v="107"/>
    <s v="3.3.4.7.1"/>
    <n v="2"/>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EL MANUAL DE SUPERVISIÓN CON LAS OBLIGACIONES DE ELABORAR LOS INFORMES MENSUALES DE SEGUIMIENTO A LA EJECUCIÓN DE LOS CONTRATOS GESTIONADOS CON VIGENCIAS FUTURAS."/>
    <s v="MANUAL ACTUALIZADO, PUBLICADO Y SOCIALIZADO"/>
    <s v="MANUAL ACTUALIZADO, PUBLICADO Y SOCIALIZADO"/>
    <n v="1"/>
    <s v="DIRECCIÓN DE CONTRATACIÓN"/>
    <s v="2020-07-15"/>
    <x v="5"/>
    <s v=" "/>
    <x v="0"/>
    <x v="1"/>
    <x v="7"/>
    <n v="90"/>
    <n v="100"/>
    <x v="0"/>
    <d v="2021-01-08T00:00:00"/>
    <s v="Guillermo Delgadillo Molano"/>
    <s v="08/01/2021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s vigencias futuras así: 5.2. Funciones del supervisor e interventoría en un contrato estatal. 5.2.1. Administrativas-numeral 28 (pág. 17). 5.2.3. Financieras-numeral 1 (pág. 22); Por lo descrito anteriormente se recomienda el cierre de la acció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7.1"/>
    <n v="3"/>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EXPEDIR Y PUBLICAR EN LA PÁGINA WEB LOS INFORMES ANUALES 2018 Y 2019, Y EL INFORME MENSUAL DE SEGUIMIENTO A PARTIR DE JULIO DE 2020, A LA EJECUCIÓN DE LOS CONTRATOS DE VIGENCIAS FUTURAS."/>
    <s v="INFORMES PUBLICADOS"/>
    <s v="(NO. INFORMES PUBLICADOS / NO. INFORMES PROGRAMADOS)* 100"/>
    <n v="1"/>
    <s v="SUBSECRETARIO DE GESTIÓN DE LA MOVILIDAD"/>
    <s v="2020-07-15"/>
    <x v="4"/>
    <s v=" "/>
    <x v="0"/>
    <x v="8"/>
    <x v="17"/>
    <n v="100"/>
    <n v="100"/>
    <x v="0"/>
    <d v="2021-01-27T00:00:00"/>
    <s v="María Janneth Romero M"/>
    <s v="27/01/2021: El proceso complementa las evidencias aportadas con el informe correspondiente a diciembre. Con este soporte se ratifica la recomendación de cierre realizada en el seguimiento al corte de diciembre de 2020. Lo anterior teniendo en cuenta que para la fecha del corte presentado, el informe de diciembre se encontraba en proceso de estructuración._x000a__________________________________x000a_07/01/2021: Se aporta como evidencia los informes correspondientes a la ejecución anual 2018 y 2019 del contrato 2017-1913, suscrito con vigencias futuras, así como los seguimientos al corte de julio, agosto, septiembre, octubre y noviembre 2020. El equipo auditor realiza la verificación de la publicación de éstos en la página web de la entidad, observándose que se encuentran disponibles para la consulta de la ciudadania en los siguientes micrositios:_x000a_https://www.movilidadbogota.gov.co/web/procesos_de_contratacion_x000a_https://www.movilidadbogota.gov.co/web/informes_de_gestion_x000a_Conforme lo anterior se da cumplimiento a lo formulado por lo cual se recomienda el cierre de la acción._x000a______________________________x000a__x000a_07/11/2020: No se aporta evidencia de la gestión adelantada de publicación de los informes de agosto y septiembre _x000a_________________________________________________x000a__x000a_05/10/2020: Se aporta como evidencia los informes correspondientes a las vigencias 2018 y 2019, así como el correspondiente al mes de julio de 2020. Información que es validada a través de la verificación realizada a la información publicada en la página web de la entidad - Link de Transparencia Categoria 8 Contratación (https://www.movilidadbogota.gov.co/web/transparencia). Teniendo en cuenta que la acción establece seguimientos mensuales y su fecha de finalización corresponde al 31/12/2020, el proceso deberá seguir monitoreando y documentando la gestión realizada conforme lo formulado._x000a__x000a_Se recomienda incluir la justificación correspondiente en cada seguimiento realizado."/>
  </r>
  <r>
    <s v="2020-06-19"/>
    <s v="MOVILIDAD"/>
    <s v="SECRETARIA DISTRITAL DE MOVILIDAD - SDM"/>
    <s v="113"/>
    <n v="2020"/>
    <n v="107"/>
    <s v="3.3.4.9.1"/>
    <n v="1"/>
    <s v="DIRECCIÓN SECTOR MOVILIDAD"/>
    <s v="01 - AUDITORIA DE REGULARIDAD"/>
    <s v="Control Financiero"/>
    <s v="Gestión Presupuestal"/>
    <s v="HALLAZGO ADMINISTRATIVO DE CONTROL INTERNO POR DEFICIENCIAS EN LOS PROCEDIMIENTOS Y DOCUMENTOS ADMINISTRATIVOS"/>
    <s v="X"/>
    <m/>
    <m/>
    <s v="FALTA DEFINIR LINEAMIENTOS SOBRE PARA LA LIBERACIÓN DE SALDOS Y ACTAS DE LIQUIDACION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x v="7"/>
    <n v="90"/>
    <n v="100"/>
    <x v="0"/>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9.1"/>
    <n v="2"/>
    <s v="DIRECCIÓN SECTOR MOVILIDAD"/>
    <s v="01 - AUDITORIA DE REGULARIDAD"/>
    <s v="Control Financiero"/>
    <s v="Gestión Presupuestal"/>
    <s v="HALLAZGO ADMINISTRATIVO DE CONTROL INTERNO POR DEFICIENCIAS EN LOS PROCEDIMIENTOS Y DOCUMENTOS ADMINISTRATIVOS"/>
    <s v="X"/>
    <m/>
    <m/>
    <s v="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
    <s v="EMITIR UNA CIRCULAR EN DONDE SE REITERE LA IMPORTANCIA DE INFORMAR EN FORMA OPORTUNA Y COMPLETA LAS NOVEDADES PRESUPUESTALES Y DEMÁS INFORMES INCLUYENDO AUSTERIDAD DEL  GASTO."/>
    <s v="CIRCULAR EMITIDA"/>
    <s v="CIRCULAR EMITIDA Y SOCIALIZADA"/>
    <n v="1"/>
    <s v="SUBSECRETARÍA DE GESTIÓN CORPORATIVA - DIR. ADMINISTRATIVA Y FINANCIERA - SUBDIRECCIÓN FINANCIERA"/>
    <s v="2020-07-06"/>
    <x v="10"/>
    <s v=" "/>
    <x v="0"/>
    <x v="7"/>
    <x v="15"/>
    <n v="100"/>
    <n v="100"/>
    <x v="0"/>
    <d v="2020-10-06T00:00:00"/>
    <s v="Julie Andrea Martínez "/>
    <s v="Se evidencia la CIRCULAR No. CIRCULAR No. 011 DE 2020 con fecha: 24 de septiembre de 2020 en la cual se dan directrices de la informacion presupuestal y divulgación . De acuerdo con la accion establecida se evidencia que se CUMPLE  la actividad_x000a_"/>
  </r>
  <r>
    <s v="2020-09-22"/>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19"/>
    <s v=" "/>
    <x v="2"/>
    <x v="0"/>
    <x v="0"/>
    <n v="0"/>
    <n v="0"/>
    <x v="1"/>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09-22"/>
    <s v="MOVILIDAD"/>
    <s v="SECRETARIA DISTRITAL DE MOVILIDAD - SDM"/>
    <s v="113"/>
    <n v="2020"/>
    <n v="112"/>
    <s v="3.2.2.1.1"/>
    <n v="2"/>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RETROALIMENTACIÓN A LOS SUPERVISIORES EN LA PRESENTACIÓN DE LOS INFORMES DE PRESUNTOS INCUMPLIMIENTOS CONTRACTUALES QUE CONTENGAN TODOS LOS REQUISITOS ESTABLECIDOS Y DESCRITOS EN EL ARTÍCULO 86 DE LA LEY 1474 DE 2011 Y NORMAS CONCORDANTES"/>
    <s v="EVALUACIÓN DE RETROALIMENTACIÓN A TRAVÉS DE UN FORMULARIO"/>
    <s v="80% DE LOS PARTICIPANTES CONTESTEN EL FORMULARIO ACERTADAMENTE"/>
    <n v="0.8"/>
    <s v="SUBSECRETARÍA DE SERVICIOS A LA CIUDADANÍA"/>
    <s v="2020-10-07"/>
    <x v="7"/>
    <s v=" "/>
    <x v="0"/>
    <x v="0"/>
    <x v="0"/>
    <n v="100"/>
    <n v="100"/>
    <x v="0"/>
    <d v="2020-12-31T00:00:00"/>
    <s v="Omar Alfredo Sánchez"/>
    <s v="31/12/2020: La Subsecretaría de Servicios a la Ciudadanía allega Justificación de la Gestión y cuatro documentos: Citación retroalimentación; Presentación Procesos sancionatorios por incumplimientos contractuales; Asistencia 17 de dic retroalimentación; Respuestas Cuestionario retroalimentación. Se evidencia cumplimiento de la acción y se recomienda el cierre._x000a_5/11/2020: Acción dentro del plaz, en proceso de gestión. No envían evidencia en este mes."/>
  </r>
  <r>
    <s v="2020-09-22"/>
    <s v="MOVILIDAD"/>
    <s v="SECRETARIA DISTRITAL DE MOVILIDAD - SDM"/>
    <s v="113"/>
    <n v="2020"/>
    <n v="112"/>
    <s v="3.2.4.1"/>
    <n v="1"/>
    <s v="DIRECCIÓN SECTOR MOVILIDAD"/>
    <s v="02 - AUDITORIA DE DESEMPEÑO"/>
    <s v="Control Gestión"/>
    <s v="Gestión Contractual"/>
    <s v="HALLAZGO ADMINISTRATIVO, EN RAZÓN A QUE LA SECRETARÍA DISTRITAL DE MOVILIDAD NO HA DADO LA SUFICIENTE PUBLICIDAD, RESPECTO A LA OPERATIVIDAD DEL COBRO DE LOS COMPARENDOS GENERADO POR LAS CÁMARAS SALVAVIDAS"/>
    <s v="X"/>
    <m/>
    <m/>
    <s v="LO ESTABLECIDO EN LA SENTENCIA C-038 DE 2020 NO ALTERA EL PROCEDIMIENTO CONTRAVENCIONAL, EL CUAL NO HA SIDO MODIFICADO Y SE CONTINÚA LLEVANDO DE LA MISMA MANERA; ASÍ LAS COSAS, EL CIUDADANO DEBE COMPARECER POSTERIOR A SU NOTIFICACIÓN"/>
    <s v="ACTUALIZAR EN LA PÁGINA DE CÁMARAS SALVAVIDAS LA INFORMACIÓN FRENTE AL CAMBIO LEGAL PLANTEADO POR LA SENTENCIA C-038 DE 2020."/>
    <s v="PUBLICACIÓN REALIZADA EN LA PÁGINA DE CÁMARAS SALVAVIDAS"/>
    <s v="PUBLICACIÓN"/>
    <n v="1"/>
    <s v="SSC SC OACCM SGM"/>
    <s v="2020-10-07"/>
    <x v="7"/>
    <s v=" "/>
    <x v="0"/>
    <x v="11"/>
    <x v="18"/>
    <n v="100"/>
    <n v="100"/>
    <x v="0"/>
    <d v="2020-12-31T00:00:00"/>
    <s v="Omar Alfredo Sánchez"/>
    <s v="31/12/2020: La Subsecretaría de Servicios a la Ciudadanía allega Justificación de la Gestión y dos documentos: Decisión de la Corte Constitucional – Cámara Salvavidas (camarassalvavidasbogota.com); Imágenes de pantallazos de la publicación realizada. Se evidencia cumplimiento de la Acción y se recomienda el cierre._x000a_5/11/2020: Acción dentro del plaz, en proceso de gestión. No envían evidencia en este mes."/>
  </r>
  <r>
    <s v="2020-09-22"/>
    <s v="MOVILIDAD"/>
    <s v="SECRETARIA DISTRITAL DE MOVILIDAD - SDM"/>
    <s v="113"/>
    <n v="2020"/>
    <n v="112"/>
    <s v="3.2.5.1"/>
    <n v="1"/>
    <s v="DIRECCIÓN SECTOR MOVILIDAD"/>
    <s v="02 - AUDITORIA DE DESEMPEÑO"/>
    <s v="Control Gestión"/>
    <s v="Gestión Contractual"/>
    <s v="HALLAZGO ADMINISTRATIVO POR LAS DEFICIENCIAS EVIDENCIADAS EN EL ESTUDIO DE MERCADO REALIZADO PARA LA SUSCRIPCIÓN DEL CONTRATO DE PRESTACIÓN DE SERVICIOS NO. 500 DE 2020, REALIZADA POR CONTRATACIÓN DIRECTA-URGENCIA MANIFIESTA"/>
    <s v="X"/>
    <m/>
    <m/>
    <s v="NO EXISTE UN LINEAMIENTO ESPECÍFICO EN EL MANUAL DE CONTRATACIÓN CON REFERENCIA A LOS REQUISITOS LEGALES Y REGLAMENTARIOS NECESARIOS PARA LA SUSCRIPCIÓN DE CONTRATOS DE URGENCIA MANIFIESTA."/>
    <s v="ESTABLECER EN EL MANUAL DE CONTRATACIÓN LOS REQUISITOS LEGALES Y REGLAMENTARIOS NECESARIOS PARA LA SUSCRIPCIÓN DE CONTRATOS DE URGENCIA MANIFIESTA."/>
    <s v="MANUAL ACTUALIZADO, PUBLICADO Y SOCIALIZADO"/>
    <s v="MANUAL ACTUALIZADO, PUBLICADO Y SOCIALIZADO"/>
    <n v="1"/>
    <s v="DIRECCIÓN DE CONTRATACIÓN"/>
    <s v="2020-10-06"/>
    <x v="4"/>
    <s v=" "/>
    <x v="0"/>
    <x v="1"/>
    <x v="7"/>
    <n v="100"/>
    <n v="100"/>
    <x v="0"/>
    <d v="2020-12-09T00:00:00"/>
    <s v="Guillermo Delgadillo Molano"/>
    <s v="09/12/2020. _x000a_La DC cumplió con la accion propuesta, toda vez que actualizó el Manual de Contratacion al cual se incluyó el numeral 2.3.6 Urgencia Manifiesta. Acció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
  </r>
  <r>
    <s v="2020-09-22"/>
    <s v="MOVILIDAD"/>
    <s v="SECRETARIA DISTRITAL DE MOVILIDAD - SDM"/>
    <s v="113"/>
    <n v="2020"/>
    <n v="112"/>
    <s v="3.2.5.2"/>
    <n v="1"/>
    <s v="DIRECCIÓN SECTOR MOVILIDAD"/>
    <s v="02 - AUDITORIA DE DESEMPEÑO"/>
    <s v="Control Gestión"/>
    <s v="Gestión Contractual"/>
    <s v="HALLAZGO ADMINISTRATIVO CON PRESUNTA INCIDENCIA DISCIPLINARIA PORQUE LA SUBSECRETARIA DE POLÍTICA DE MOVILIDAD SOLICITÓ LA MODIFICACIÓN DEL CONTRATO DE PRESTACIÓN DE SERVICIOS NO. 500 DE 2020, FUERA DE LOS TÉRMINOS ESTABLECIDOS EN EL MANUAL DE CONTRATACIÓN"/>
    <s v="X"/>
    <s v="X"/>
    <m/>
    <s v="NO SE TUVO EN CUENTA LOS TÉRMINOS PARA LA REVISIÓN DEL PROCESO POR PARTE DE LA SUBSECRETARÍA DE POLÍTICA Y PARA LA REMISIÓN A LA DIRECCIÓN DE CONTRATACIÓN RESPECTIVAMENTE."/>
    <s v="GENERAR UN LINEAMIENTO DIRIGIDO A LOS GERENTES DE PROYECTO Y SUPERVISORES DE CONTRATOS, PARA LA REALIZACIÓN DE PROCESOS DE ADICIÓN Y PRÓRROGA DE CONTRATOS TENIENDO EN CUENTA LOS REQUISITOS Y TÉRMINOS PARA LA REVISIÓN POR PARTE DE LA SUBSECRETARÍA DE POLÍTICA DE MOVILIDAD Y POSTERIOR REMISIÓN A LA DIRECCIÓN DE CONTRATACIÓN, DE CONFORMIDAD CON LO ESTABLECIDO EN EL MANUAL DE CONTRATACIÓN DE LA ENTIDAD."/>
    <s v="LINEAMIENTO PARA REVISIÓN Y RADICACIÓN DE PROCESOS DE ADICIÓN Y PRÓRROGA"/>
    <s v="LINEAMIENTOS SOCIALIZADOS A GERENTES DE PROYECTO / LINEAMIENTOS PROYECTADOS Y APROBADOS"/>
    <n v="1"/>
    <s v="SUBSECRETARÍA DE POLÍTICA DE MOVILIDAD"/>
    <s v="2020-10-07"/>
    <x v="4"/>
    <s v=" "/>
    <x v="0"/>
    <x v="5"/>
    <x v="19"/>
    <n v="100"/>
    <n v="100"/>
    <x v="0"/>
    <d v="2020-12-15T00:00:00"/>
    <s v="Aida Nelly Linares Velandia"/>
    <s v="15/12/2020 La Subsecretaria de Política de Movilidad aporta como evidencia: La Justificación, memorando-SPM-178086-2020 para GERENTES DE PROYECTO Y SUPERVISORES DE CONTRATOS donde se dan los Lineamiento para la radicación de procesos contractuales SPM, los lineamientos para la radicación de procesos contractuales SPM, correo TIC para la radicación de procesos, y formulario Lineamiento para la radicación de procesos contractuales SPM. Analizadas las evidencias estas cumplen con la acción propuesta, por lo tanto se  recomienda su cierre _x000a__x000a__x000a__x000a_"/>
  </r>
  <r>
    <s v="2020-09-22"/>
    <s v="MOVILIDAD"/>
    <s v="SECRETARIA DISTRITAL DE MOVILIDAD - SDM"/>
    <s v="113"/>
    <n v="2020"/>
    <n v="112"/>
    <s v="4.3.1"/>
    <n v="1"/>
    <s v="DIRECCIÓN SECTOR MOVILIDAD"/>
    <s v="02 - AUDITORIA DE DESEMPEÑO"/>
    <s v="Control de Resultados"/>
    <s v="Planes, Programas y Proyectos y/o Plan Estrátegico"/>
    <s v="HALLAZGO ADMINISTRATIVO CON PRESUNTA INCIDENCIA DISCIPLINARIA POR LAS DEFICIENCIAS EN LAS ACTIVIDADES DEFINIDAS POR LA SDM PARA REALIZAR LA COORDINACIÓN INTERINSTITUCIONAL, LO QUE OCASIONÓ QUE LA UAERMV INTERVINIERA SEGMENTOS VIALES QUE HACÍA DOS (2) MESES SE HABÍAN SEÑALIZADO BAJO LA EJECUCIÓN DEL CONTRATO DE SEÑALIZACIÓN NO. 2019-1780, OCASIONANDO DAÑOS EN LA SEÑALIZACIÓN IMPLEMENTADA."/>
    <s v="X"/>
    <s v="X"/>
    <m/>
    <s v="NO SE CUENTA CON UN LINEAMIENTO AL INTERIOR DE LA SUBDIRECCIÓN DE SEÑALIZACIÓN PARA INFORMAR AL IDU LOS SEGMENTOS A INTERVENIR."/>
    <s v="REALIZAR UN LINEAMIENTO MEDIANTE COMUNICADO OFICIAL PARA ESTABLECER EL ENVÍO DE OFICIO CON LOS  FORMATOS DEFINIDOS POR EL IDU, CADA VEZ QUE SE VAYA A INTERVENIR UN  CIV."/>
    <s v="COMUNICADO OFICIAL."/>
    <s v="COMUNICADO OFICIAL."/>
    <n v="1"/>
    <s v="SUBDIRECCIÓN DE SEÑALIZACIÓN"/>
    <s v="2020-10-07"/>
    <x v="20"/>
    <s v=" "/>
    <x v="0"/>
    <x v="8"/>
    <x v="12"/>
    <n v="100"/>
    <n v="100"/>
    <x v="0"/>
    <d v="2020-12-09T00:00:00"/>
    <s v="María Janneth Romero M"/>
    <s v="09/12/2020: Se aporta como evidencia el comunicado SDM-SS-190867-2020 de fecha 19/11/2020, en el cual se precisan los lineamientos respecto a la gestión de verificar las reservas de los segmentos viales a intervenir, a través de la consulta en el SIGIDU del IDU._x000a__x000a_Conforme lo anterior y a la justificación presentada por el proceso,  se observa que se da cumplimiento a lo formulado dentro de los terminos previstos, por lo cual se recomienda el cierre de la acción._x000a__x000a_07/11/2020: Si bien tiene vencimiento el 31/01/2021, se genera una alerta invitando al proceso a realizar la gestión que sea pertinente para dar cumplimiento integral de conformidad con el plazo establecido."/>
  </r>
  <r>
    <s v="2020-09-22"/>
    <s v="MOVILIDAD"/>
    <s v="SECRETARIA DISTRITAL DE MOVILIDAD - SDM"/>
    <s v="113"/>
    <n v="2020"/>
    <n v="112"/>
    <s v="4.4.1"/>
    <n v="1"/>
    <s v="DIRECCIÓN SECTOR MOVILIDAD"/>
    <s v="02 - AUDITORIA DE DESEMPEÑO"/>
    <s v="Control de Resultados"/>
    <s v="Planes, Programas y Proyectos y/o Plan Estrátegico"/>
    <s v="HALLAZGO ADMINISTRATIVO CON PRESUNTA INCIDENCIA DISCIPLINARIA POR DEMORA INJUSTIFICADA PARA AGENDAR CITAS PARA EL RETIRO DE VEHÍCULOS QUE FUERON INMOVILIZADOS, GENERANDO PARA EL PROPIETARIO UN MAYOR COBRO DE PARQUEADERO."/>
    <s v="X"/>
    <s v="X"/>
    <m/>
    <s v="LIMITADA CAPACIDAD CON LA QUE CUENTA EL SUPERCADE PARA ATENCIÓN A LOS CIUDADANOS, DE ACUERDO CON LOS PROTOCOLOS DE BIOSEGURIDAD ESTABLECIDOS, ATENDIENDO LAS DISPOSICIONES DEL GOBIERNO NACIONAL."/>
    <s v="SOLICITAR A LA OTIC AMPLIACIÓN DE LA MALLA DE AGENDAMIENTO POR HORA PARA EL RETIRO DE VEHICULOS POR INMOVILIZACIÓN"/>
    <s v="AMPLIACIÓN MALLA DE AGENDAMIENTO"/>
    <s v="MALLA DE AGENDAMIENTO AMPLIADA"/>
    <n v="1"/>
    <s v="SUBDIRECCIÓN DE CONTRAVENCIONES - OTIC - SSC"/>
    <s v="2020-10-07"/>
    <x v="7"/>
    <s v=" "/>
    <x v="0"/>
    <x v="2"/>
    <x v="20"/>
    <n v="100"/>
    <n v="100"/>
    <x v="0"/>
    <d v="2020-12-31T00:00:00"/>
    <s v="Omar Alfredo Sánchez"/>
    <s v="31/12/2020: La Subdirección de Contravenciones y la OTIC, allegan La Justificación de la Gestión y cuantro documentos: Correo - Ampliación agenda sábados salida de patios;  Correo - Malla impugnación de comparendos; SDM-SC- 166216-2020 Contingencia Impugnaciones; MAYAS PLATAFORMA 360 – Impugnaciones. Se evidencia cumplimiento de la acción y se recomienda el cierre._x000a_04/12/2020: Acción dentro del plazo, en proceso de gestión. No envían evidencias este mes._x000a_5/11/2020: Acción dentro del plazo, en proceso de gestión. No envían evidencia en este mes."/>
  </r>
  <r>
    <s v="2020-09-22"/>
    <s v="MOVILIDAD"/>
    <s v="SECRETARIA DISTRITAL DE MOVILIDAD - SDM"/>
    <s v="113"/>
    <n v="2020"/>
    <n v="112"/>
    <s v="4.5.1"/>
    <n v="1"/>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MODIFICAR LA PUBLICACIÓN DE LA PÁGINA WEB, DONDE SE ACLARE A LOS CIUDADANOS SOBRE LAS FECHAS ESTABLECIDAS PARA REALIZAR EL CURSO PEDAGÓGICO A LA INFRACCIÓN DE LAS NORMAS DE TRÁNSITO"/>
    <s v="PUBLICACIÓN MODIFICADA"/>
    <s v="PUBLICACIÓN PÁGINA WEB"/>
    <n v="1"/>
    <s v="DIRECCIÓN DE ATENCIÓN AL CIUDADANO"/>
    <s v="2020-10-07"/>
    <x v="21"/>
    <s v=" "/>
    <x v="0"/>
    <x v="0"/>
    <x v="5"/>
    <n v="100"/>
    <n v="100"/>
    <x v="0"/>
    <d v="2020-04-12T00:00:00"/>
    <s v="Omar Alfredo Sánchez"/>
    <s v="04/12/2020: Se recibe evidencia junto con los siguientes documentos: 1.Correo solicitud, 2.Solicitud a comunicaciones; 3.Respuesta comunicaciones, 4.Evidencia publicación página web información cursos circular_aclaratoria_hallazgo_4.5.1._del_pmi.pdf (movilidadbogota.gov.co). Con lo anterior se evidencia el cumplimiento de la acción._x000a_5/11/2020: Acción dentro del plaz, en proceso de gestión. No envían evidencia en este mes."/>
  </r>
  <r>
    <s v="2020-09-22"/>
    <s v="MOVILIDAD"/>
    <s v="SECRETARIA DISTRITAL DE MOVILIDAD - SDM"/>
    <s v="113"/>
    <n v="2020"/>
    <n v="112"/>
    <s v="4.5.1"/>
    <n v="2"/>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ESTABLECER MEJORAS DE AGENDAMIENTO DE CURSOS PEDAGOGICOS, A TRAVÉS DE MESAS DE TRABAJO CON LA OTIC"/>
    <s v="MESAS DE TRABAJO REALIZADAS"/>
    <s v="(MESAS DE TRABAJO REALIZADAS / NO. DE MESAS DE TRABAJO PROGRAMADAS) *100"/>
    <n v="1"/>
    <s v="DIRECCIÓN DE ATENCIÓN AL CIUDADANO - OTIC"/>
    <s v="2020-10-07"/>
    <x v="22"/>
    <s v=" "/>
    <x v="0"/>
    <x v="2"/>
    <x v="21"/>
    <n v="100"/>
    <n v="100"/>
    <x v="0"/>
    <d v="2021-04-09T00:00:00"/>
    <s v="Omar Alfredo Sánchez"/>
    <s v="09/04/2021:  Tanto en la justificación, como en los soportes remitidos exitenten las actas que demuestran la ejecucion de la acción, razon por la cual se solicita el cierre. _x000a_05/03/2021: Acción en ejecución, no reportan evidencias en este corte._x000a_05/02/2021: Acción en ejecución, no reportan evidencias en este corte._x000a_31/12/2020: &quot;Actividad en términos de ejecuciòn&quot;. No envían evidencias en este mes_x000a_04/12/2020: Acción dentro del plazo, en proceso de gestión. No envían evidencias este mes._x000a_5/11/2020: Acción dentro del plazo, en proceso de gestión. No envían evidencia en este mes."/>
  </r>
  <r>
    <s v="2020-09-22"/>
    <s v="MOVILIDAD"/>
    <s v="SECRETARIA DISTRITAL DE MOVILIDAD - SDM"/>
    <s v="113"/>
    <n v="2020"/>
    <n v="112"/>
    <s v="4.5.1"/>
    <n v="3"/>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EMITIR CIRCULAR ACLARANDO LOS TERMINOS A LOS CIUDADANOS PARA LA REALIZACIÓN DEL CURSO PEDAGÓGICO"/>
    <s v="CIRCULAR"/>
    <s v="CIRCULAR PUBLICADA Y DIVULGADA"/>
    <n v="1"/>
    <s v="DIRECCIÓN DE ATENCIÓN AL CIUDADANO"/>
    <s v="2020-10-07"/>
    <x v="21"/>
    <s v=" "/>
    <x v="0"/>
    <x v="0"/>
    <x v="5"/>
    <n v="100"/>
    <n v="100"/>
    <x v="0"/>
    <d v="2020-11-05T00:00:00"/>
    <s v="Omar Alfredo Sánchez"/>
    <s v="04/12/2020: Se recibe evidencia junto con los siguientes documentos:1._x0009_Solicitud circular aclaratoria_x000a_2._x0009_Circular Aclaratoria_x000a_3._x0009_Envío Circular Aclaratoria.  Con lo anterior se evidencia el cumplimiento de la acción._x000a_5/11/2020: Acción dentro del plaz, en proceso de gestión. No envían evidencia en este mes."/>
  </r>
  <r>
    <s v="2020-12-22"/>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23"/>
    <s v=" "/>
    <x v="2"/>
    <x v="0"/>
    <x v="5"/>
    <n v="0"/>
    <n v="0"/>
    <x v="1"/>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23"/>
    <s v=" "/>
    <x v="2"/>
    <x v="0"/>
    <x v="5"/>
    <n v="0"/>
    <n v="0"/>
    <x v="1"/>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23"/>
    <s v=" "/>
    <x v="2"/>
    <x v="0"/>
    <x v="5"/>
    <n v="0"/>
    <n v="0"/>
    <x v="1"/>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23"/>
    <s v=" "/>
    <x v="2"/>
    <x v="12"/>
    <x v="22"/>
    <n v="100"/>
    <n v="100"/>
    <x v="0"/>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24"/>
    <s v=" "/>
    <x v="2"/>
    <x v="0"/>
    <x v="23"/>
    <n v="100"/>
    <n v="100"/>
    <x v="0"/>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24"/>
    <s v=" "/>
    <x v="2"/>
    <x v="0"/>
    <x v="23"/>
    <n v="100"/>
    <n v="100"/>
    <x v="0"/>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23"/>
    <s v=" "/>
    <x v="2"/>
    <x v="0"/>
    <x v="23"/>
    <n v="0"/>
    <n v="0"/>
    <x v="1"/>
    <d v="2021-06-08T00:00:00"/>
    <s v="Omar Alfredo Sánchez"/>
    <s v="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1-06-18"/>
    <s v="MOVILIDAD"/>
    <s v="SECRETARIA DISTRITAL DE MOVILIDAD - SDM"/>
    <s v="113"/>
    <n v="2021"/>
    <n v="97"/>
    <s v="3.1.3.1.1"/>
    <n v="1"/>
    <s v="DIRECCIÓN SECTOR MOVILIDAD"/>
    <s v="01 - AUDITORIA DE REGULARIDAD"/>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s v="2021-07-01"/>
    <x v="9"/>
    <s v=" "/>
    <x v="2"/>
    <x v="8"/>
    <x v="12"/>
    <n v="0"/>
    <n v="0"/>
    <x v="1"/>
    <m/>
    <m/>
    <m/>
  </r>
  <r>
    <s v="2021-06-18"/>
    <s v="MOVILIDAD"/>
    <s v="SECRETARIA DISTRITAL DE MOVILIDAD - SDM"/>
    <s v="113"/>
    <n v="2021"/>
    <n v="97"/>
    <s v="3.1.3.1.2"/>
    <n v="1"/>
    <s v="DIRECCIÓN SECTOR MOVILIDAD"/>
    <s v="01 - AUDITORIA DE REGULARIDAD"/>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s v="2021-07-01"/>
    <x v="9"/>
    <s v=" "/>
    <x v="2"/>
    <x v="8"/>
    <x v="12"/>
    <n v="0"/>
    <n v="0"/>
    <x v="1"/>
    <m/>
    <m/>
    <m/>
  </r>
  <r>
    <s v="2021-06-18"/>
    <s v="MOVILIDAD"/>
    <s v="SECRETARIA DISTRITAL DE MOVILIDAD - SDM"/>
    <s v="113"/>
    <n v="2021"/>
    <n v="97"/>
    <s v="3.1.3.1.3"/>
    <n v="1"/>
    <s v="DIRECCIÓN SECTOR MOVILIDAD"/>
    <s v="01 - AUDITORIA DE REGULARIDAD"/>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SUBDIRECCIÓN DE SEÑALIZACIÓN"/>
    <s v="2021-07-01"/>
    <x v="9"/>
    <s v=" "/>
    <x v="2"/>
    <x v="8"/>
    <x v="12"/>
    <n v="0"/>
    <n v="0"/>
    <x v="1"/>
    <m/>
    <m/>
    <m/>
  </r>
  <r>
    <s v="2021-06-18"/>
    <s v="MOVILIDAD"/>
    <s v="SECRETARIA DISTRITAL DE MOVILIDAD - SDM"/>
    <s v="113"/>
    <n v="2021"/>
    <n v="97"/>
    <s v="3.1.3.1.4"/>
    <n v="1"/>
    <s v="DIRECCIÓN SECTOR MOVILIDAD"/>
    <s v="01 - AUDITORIA DE REGULARIDAD"/>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s v="2021-07-01"/>
    <x v="9"/>
    <s v=" "/>
    <x v="2"/>
    <x v="8"/>
    <x v="12"/>
    <n v="0"/>
    <n v="0"/>
    <x v="1"/>
    <m/>
    <m/>
    <m/>
  </r>
  <r>
    <s v="2021-06-18"/>
    <s v="MOVILIDAD"/>
    <s v="SECRETARIA DISTRITAL DE MOVILIDAD - SDM"/>
    <s v="113"/>
    <n v="2021"/>
    <n v="97"/>
    <s v="3.1.3.2.1"/>
    <n v="1"/>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s v="2021-08-01"/>
    <x v="25"/>
    <s v=" "/>
    <x v="2"/>
    <x v="7"/>
    <x v="24"/>
    <n v="0"/>
    <n v="0"/>
    <x v="1"/>
    <m/>
    <m/>
    <m/>
  </r>
  <r>
    <s v="2021-06-18"/>
    <s v="MOVILIDAD"/>
    <s v="SECRETARIA DISTRITAL DE MOVILIDAD - SDM"/>
    <s v="113"/>
    <n v="2021"/>
    <n v="97"/>
    <s v="3.1.3.2.1"/>
    <n v="2"/>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s v="2021-09-01"/>
    <x v="26"/>
    <s v=" "/>
    <x v="2"/>
    <x v="7"/>
    <x v="24"/>
    <n v="0"/>
    <n v="0"/>
    <x v="1"/>
    <m/>
    <m/>
    <m/>
  </r>
  <r>
    <s v="2021-06-18"/>
    <s v="MOVILIDAD"/>
    <s v="SECRETARIA DISTRITAL DE MOVILIDAD - SDM"/>
    <s v="113"/>
    <n v="2021"/>
    <n v="97"/>
    <s v="3.1.3.2.1"/>
    <n v="3"/>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s v="2021-09-01"/>
    <x v="26"/>
    <s v=" "/>
    <x v="2"/>
    <x v="7"/>
    <x v="24"/>
    <n v="0"/>
    <n v="0"/>
    <x v="1"/>
    <m/>
    <m/>
    <m/>
  </r>
  <r>
    <s v="2021-06-18"/>
    <s v="MOVILIDAD"/>
    <s v="SECRETARIA DISTRITAL DE MOVILIDAD - SDM"/>
    <s v="113"/>
    <n v="2021"/>
    <n v="97"/>
    <s v="3.1.3.3.1"/>
    <n v="1"/>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s v="2021-08-01"/>
    <x v="25"/>
    <s v=" "/>
    <x v="2"/>
    <x v="7"/>
    <x v="24"/>
    <n v="0"/>
    <n v="0"/>
    <x v="1"/>
    <m/>
    <m/>
    <m/>
  </r>
  <r>
    <s v="2021-06-18"/>
    <s v="MOVILIDAD"/>
    <s v="SECRETARIA DISTRITAL DE MOVILIDAD - SDM"/>
    <s v="113"/>
    <n v="2021"/>
    <n v="97"/>
    <s v="3.1.3.3.1"/>
    <n v="2"/>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s v="2021-08-01"/>
    <x v="25"/>
    <s v=" "/>
    <x v="2"/>
    <x v="7"/>
    <x v="24"/>
    <n v="0"/>
    <n v="0"/>
    <x v="1"/>
    <m/>
    <m/>
    <m/>
  </r>
  <r>
    <s v="2021-06-18"/>
    <s v="MOVILIDAD"/>
    <s v="SECRETARIA DISTRITAL DE MOVILIDAD - SDM"/>
    <s v="113"/>
    <n v="2021"/>
    <n v="97"/>
    <s v="3.1.3.3.1"/>
    <n v="3"/>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s v="2021-09-01"/>
    <x v="26"/>
    <s v=" "/>
    <x v="2"/>
    <x v="7"/>
    <x v="24"/>
    <n v="0"/>
    <n v="0"/>
    <x v="1"/>
    <m/>
    <m/>
    <m/>
  </r>
  <r>
    <s v="2021-06-18"/>
    <s v="MOVILIDAD"/>
    <s v="SECRETARIA DISTRITAL DE MOVILIDAD - SDM"/>
    <s v="113"/>
    <n v="2021"/>
    <n v="97"/>
    <s v="3.1.3.3.1"/>
    <n v="4"/>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s v="2021-09-01"/>
    <x v="26"/>
    <s v=" "/>
    <x v="2"/>
    <x v="7"/>
    <x v="24"/>
    <n v="0"/>
    <n v="0"/>
    <x v="1"/>
    <m/>
    <m/>
    <m/>
  </r>
  <r>
    <s v="2021-06-18"/>
    <s v="MOVILIDAD"/>
    <s v="SECRETARIA DISTRITAL DE MOVILIDAD - SDM"/>
    <s v="113"/>
    <n v="2021"/>
    <n v="97"/>
    <s v="3.1.3.4.1"/>
    <n v="1"/>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s v="2021-07-01"/>
    <x v="27"/>
    <s v=" "/>
    <x v="2"/>
    <x v="8"/>
    <x v="12"/>
    <n v="0"/>
    <n v="0"/>
    <x v="1"/>
    <m/>
    <m/>
    <m/>
  </r>
  <r>
    <s v="2021-06-18"/>
    <s v="MOVILIDAD"/>
    <s v="SECRETARIA DISTRITAL DE MOVILIDAD - SDM"/>
    <s v="113"/>
    <n v="2021"/>
    <n v="97"/>
    <s v="3.1.3.4.1"/>
    <n v="2"/>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s v="2021-07-01"/>
    <x v="27"/>
    <s v=" "/>
    <x v="2"/>
    <x v="8"/>
    <x v="12"/>
    <n v="0"/>
    <n v="0"/>
    <x v="1"/>
    <m/>
    <m/>
    <m/>
  </r>
  <r>
    <s v="2021-06-18"/>
    <s v="MOVILIDAD"/>
    <s v="SECRETARIA DISTRITAL DE MOVILIDAD - SDM"/>
    <s v="113"/>
    <n v="2021"/>
    <n v="97"/>
    <s v="3.1.3.4.1"/>
    <n v="3"/>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s v="2021-07-01"/>
    <x v="27"/>
    <s v=" "/>
    <x v="2"/>
    <x v="8"/>
    <x v="12"/>
    <n v="0"/>
    <n v="0"/>
    <x v="1"/>
    <m/>
    <m/>
    <m/>
  </r>
  <r>
    <s v="2021-06-18"/>
    <s v="MOVILIDAD"/>
    <s v="SECRETARIA DISTRITAL DE MOVILIDAD - SDM"/>
    <s v="113"/>
    <n v="2021"/>
    <n v="97"/>
    <s v="3.1.3.5.1"/>
    <n v="1"/>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s v="2021-07-01"/>
    <x v="27"/>
    <s v=" "/>
    <x v="2"/>
    <x v="8"/>
    <x v="25"/>
    <n v="0"/>
    <n v="0"/>
    <x v="1"/>
    <m/>
    <m/>
    <m/>
  </r>
  <r>
    <s v="2021-06-18"/>
    <s v="MOVILIDAD"/>
    <s v="SECRETARIA DISTRITAL DE MOVILIDAD - SDM"/>
    <s v="113"/>
    <n v="2021"/>
    <n v="97"/>
    <s v="3.1.3.5.1"/>
    <n v="2"/>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s v="2021-10-01"/>
    <x v="27"/>
    <s v=" "/>
    <x v="2"/>
    <x v="8"/>
    <x v="25"/>
    <n v="0"/>
    <n v="0"/>
    <x v="1"/>
    <m/>
    <m/>
    <m/>
  </r>
  <r>
    <s v="2021-06-18"/>
    <s v="MOVILIDAD"/>
    <s v="SECRETARIA DISTRITAL DE MOVILIDAD - SDM"/>
    <s v="113"/>
    <n v="2021"/>
    <n v="97"/>
    <s v="3.1.3.6.1"/>
    <n v="1"/>
    <s v="DIRECCIÓN SECTOR MOVILIDAD"/>
    <s v="01 - AUDITORIA DE REGULARIDAD"/>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s v="2021-07-01"/>
    <x v="9"/>
    <s v=" "/>
    <x v="2"/>
    <x v="8"/>
    <x v="25"/>
    <n v="0"/>
    <n v="0"/>
    <x v="1"/>
    <m/>
    <m/>
    <m/>
  </r>
  <r>
    <s v="2021-06-18"/>
    <s v="MOVILIDAD"/>
    <s v="SECRETARIA DISTRITAL DE MOVILIDAD - SDM"/>
    <s v="113"/>
    <n v="2021"/>
    <n v="97"/>
    <s v="3.2.1.1.1"/>
    <n v="1"/>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s v="2021-07-01"/>
    <x v="9"/>
    <s v=" "/>
    <x v="2"/>
    <x v="8"/>
    <x v="17"/>
    <n v="0"/>
    <n v="0"/>
    <x v="1"/>
    <m/>
    <m/>
    <m/>
  </r>
  <r>
    <s v="2021-06-18"/>
    <s v="MOVILIDAD"/>
    <s v="SECRETARIA DISTRITAL DE MOVILIDAD - SDM"/>
    <s v="113"/>
    <n v="2021"/>
    <n v="97"/>
    <s v="3.2.1.1.1"/>
    <n v="2"/>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28"/>
    <s v=" "/>
    <x v="2"/>
    <x v="9"/>
    <x v="14"/>
    <n v="0"/>
    <n v="0"/>
    <x v="1"/>
    <m/>
    <m/>
    <m/>
  </r>
  <r>
    <s v="2021-06-18"/>
    <s v="MOVILIDAD"/>
    <s v="SECRETARIA DISTRITAL DE MOVILIDAD - SDM"/>
    <s v="113"/>
    <n v="2021"/>
    <n v="97"/>
    <s v="3.2.1.1.1"/>
    <n v="3"/>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29"/>
    <s v=" "/>
    <x v="2"/>
    <x v="13"/>
    <x v="26"/>
    <n v="0"/>
    <n v="0"/>
    <x v="1"/>
    <m/>
    <m/>
    <m/>
  </r>
  <r>
    <s v="2021-06-18"/>
    <s v="MOVILIDAD"/>
    <s v="SECRETARIA DISTRITAL DE MOVILIDAD - SDM"/>
    <s v="113"/>
    <n v="2021"/>
    <n v="97"/>
    <s v="3.2.1.2.1"/>
    <n v="1"/>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s v="2021-07-01"/>
    <x v="9"/>
    <s v=" "/>
    <x v="2"/>
    <x v="5"/>
    <x v="19"/>
    <n v="0"/>
    <n v="0"/>
    <x v="1"/>
    <m/>
    <m/>
    <m/>
  </r>
  <r>
    <s v="2021-06-18"/>
    <s v="MOVILIDAD"/>
    <s v="SECRETARIA DISTRITAL DE MOVILIDAD - SDM"/>
    <s v="113"/>
    <n v="2021"/>
    <n v="97"/>
    <s v="3.2.1.2.1"/>
    <n v="2"/>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28"/>
    <s v=" "/>
    <x v="2"/>
    <x v="9"/>
    <x v="14"/>
    <n v="0"/>
    <n v="0"/>
    <x v="1"/>
    <m/>
    <m/>
    <m/>
  </r>
  <r>
    <s v="2021-06-18"/>
    <s v="MOVILIDAD"/>
    <s v="SECRETARIA DISTRITAL DE MOVILIDAD - SDM"/>
    <s v="113"/>
    <n v="2021"/>
    <n v="97"/>
    <s v="3.2.1.2.1"/>
    <n v="3"/>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29"/>
    <s v=" "/>
    <x v="2"/>
    <x v="13"/>
    <x v="26"/>
    <n v="0"/>
    <n v="0"/>
    <x v="1"/>
    <m/>
    <m/>
    <m/>
  </r>
  <r>
    <s v="2021-06-18"/>
    <s v="MOVILIDAD"/>
    <s v="SECRETARIA DISTRITAL DE MOVILIDAD - SDM"/>
    <s v="113"/>
    <n v="2021"/>
    <n v="97"/>
    <s v="3.2.1.3.1"/>
    <n v="1"/>
    <s v="DIRECCIÓN SECTOR MOVILIDAD"/>
    <s v="01 - AUDITORIA DE REGULARIDAD"/>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s v="2021-07-01"/>
    <x v="9"/>
    <s v=" "/>
    <x v="2"/>
    <x v="8"/>
    <x v="17"/>
    <n v="0"/>
    <n v="0"/>
    <x v="1"/>
    <m/>
    <m/>
    <m/>
  </r>
  <r>
    <s v="2021-06-18"/>
    <s v="MOVILIDAD"/>
    <s v="SECRETARIA DISTRITAL DE MOVILIDAD - SDM"/>
    <s v="113"/>
    <n v="2021"/>
    <n v="97"/>
    <s v="3.2.3.1"/>
    <n v="1"/>
    <s v="DIRECCIÓN SECTOR MOVILIDAD"/>
    <s v="01 - AUDITORIA DE REGULARIDAD"/>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s v="2021-10-01"/>
    <x v="9"/>
    <s v=" "/>
    <x v="2"/>
    <x v="8"/>
    <x v="17"/>
    <n v="0"/>
    <n v="0"/>
    <x v="1"/>
    <m/>
    <m/>
    <m/>
  </r>
  <r>
    <s v="2021-06-18"/>
    <s v="MOVILIDAD"/>
    <s v="SECRETARIA DISTRITAL DE MOVILIDAD - SDM"/>
    <s v="113"/>
    <n v="2021"/>
    <n v="97"/>
    <s v="3.3.1.1.1"/>
    <n v="1"/>
    <s v="DIRECCIÓN SECTOR MOVILIDAD"/>
    <s v="01 - AUDITORIA DE REGULARIDAD"/>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s v="2021-07-01"/>
    <x v="26"/>
    <s v=" "/>
    <x v="2"/>
    <x v="14"/>
    <x v="27"/>
    <n v="0"/>
    <n v="0"/>
    <x v="1"/>
    <m/>
    <m/>
    <m/>
  </r>
  <r>
    <s v="2021-06-18"/>
    <s v="MOVILIDAD"/>
    <s v="SECRETARIA DISTRITAL DE MOVILIDAD - SDM"/>
    <s v="113"/>
    <n v="2021"/>
    <n v="97"/>
    <s v="3.3.1.1.2"/>
    <n v="1"/>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s v="2021-07-01"/>
    <x v="9"/>
    <s v=" "/>
    <x v="2"/>
    <x v="7"/>
    <x v="11"/>
    <n v="0"/>
    <n v="0"/>
    <x v="1"/>
    <m/>
    <m/>
    <m/>
  </r>
  <r>
    <s v="2021-06-18"/>
    <s v="MOVILIDAD"/>
    <s v="SECRETARIA DISTRITAL DE MOVILIDAD - SDM"/>
    <s v="113"/>
    <n v="2021"/>
    <n v="97"/>
    <s v="3.3.1.1.2"/>
    <n v="2"/>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s v="2021-07-01"/>
    <x v="9"/>
    <s v=" "/>
    <x v="2"/>
    <x v="7"/>
    <x v="11"/>
    <n v="0"/>
    <n v="0"/>
    <x v="1"/>
    <m/>
    <m/>
    <m/>
  </r>
  <r>
    <s v="2021-06-18"/>
    <s v="MOVILIDAD"/>
    <s v="SECRETARIA DISTRITAL DE MOVILIDAD - SDM"/>
    <s v="113"/>
    <n v="2021"/>
    <n v="97"/>
    <s v="3.3.1.2.1"/>
    <n v="1"/>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s v="2021-07-01"/>
    <x v="9"/>
    <s v=" "/>
    <x v="2"/>
    <x v="7"/>
    <x v="28"/>
    <n v="0"/>
    <n v="0"/>
    <x v="1"/>
    <m/>
    <m/>
    <m/>
  </r>
  <r>
    <s v="2021-06-18"/>
    <s v="MOVILIDAD"/>
    <s v="SECRETARIA DISTRITAL DE MOVILIDAD - SDM"/>
    <s v="113"/>
    <n v="2021"/>
    <n v="97"/>
    <s v="3.3.1.2.1"/>
    <n v="2"/>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s v="2021-07-01"/>
    <x v="26"/>
    <s v=" "/>
    <x v="2"/>
    <x v="14"/>
    <x v="29"/>
    <n v="0"/>
    <n v="0"/>
    <x v="1"/>
    <m/>
    <m/>
    <m/>
  </r>
  <r>
    <s v="2021-06-18"/>
    <s v="MOVILIDAD"/>
    <s v="SECRETARIA DISTRITAL DE MOVILIDAD - SDM"/>
    <s v="113"/>
    <n v="2021"/>
    <n v="97"/>
    <s v="3.3.1.2.2"/>
    <n v="1"/>
    <s v="DIRECCIÓN SECTOR MOVILIDAD"/>
    <s v="01 - AUDITORIA DE REGULARIDAD"/>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s v="2021-07-01"/>
    <x v="26"/>
    <s v=" "/>
    <x v="2"/>
    <x v="1"/>
    <x v="30"/>
    <n v="0"/>
    <n v="0"/>
    <x v="1"/>
    <m/>
    <m/>
    <m/>
  </r>
  <r>
    <s v="2021-06-18"/>
    <s v="MOVILIDAD"/>
    <s v="SECRETARIA DISTRITAL DE MOVILIDAD - SDM"/>
    <s v="113"/>
    <n v="2021"/>
    <n v="97"/>
    <s v="3.3.1.6.1"/>
    <n v="1"/>
    <s v="DIRECCIÓN SECTOR MOVILIDAD"/>
    <s v="01 - AUDITORIA DE REGULARIDAD"/>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s v="2021-07-01"/>
    <x v="26"/>
    <s v=" "/>
    <x v="2"/>
    <x v="7"/>
    <x v="11"/>
    <n v="0"/>
    <n v="0"/>
    <x v="1"/>
    <m/>
    <m/>
    <m/>
  </r>
  <r>
    <s v="2021-06-18"/>
    <s v="MOVILIDAD"/>
    <s v="SECRETARIA DISTRITAL DE MOVILIDAD - SDM"/>
    <s v="113"/>
    <n v="2021"/>
    <n v="97"/>
    <s v="3.3.1.7.1"/>
    <n v="1"/>
    <s v="DIRECCIÓN SECTOR MOVILIDAD"/>
    <s v="01 - AUDITORIA DE REGULARIDAD"/>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x v="9"/>
    <s v=" "/>
    <x v="2"/>
    <x v="7"/>
    <x v="11"/>
    <n v="0"/>
    <n v="0"/>
    <x v="1"/>
    <m/>
    <m/>
    <m/>
  </r>
  <r>
    <s v="2021-06-18"/>
    <s v="MOVILIDAD"/>
    <s v="SECRETARIA DISTRITAL DE MOVILIDAD - SDM"/>
    <s v="113"/>
    <n v="2021"/>
    <n v="97"/>
    <s v="3.3.2.1"/>
    <n v="1"/>
    <s v="DIRECCIÓN SECTOR MOVILIDAD"/>
    <s v="01 - AUDITORIA DE REGULARIDAD"/>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s v="2021-07-01"/>
    <x v="9"/>
    <s v=" "/>
    <x v="2"/>
    <x v="7"/>
    <x v="11"/>
    <n v="0"/>
    <n v="0"/>
    <x v="1"/>
    <m/>
    <m/>
    <m/>
  </r>
  <r>
    <s v="2021-06-18"/>
    <s v="MOVILIDAD"/>
    <s v="SECRETARIA DISTRITAL DE MOVILIDAD - SDM"/>
    <s v="113"/>
    <n v="2021"/>
    <n v="97"/>
    <s v="3.3.2.2"/>
    <n v="1"/>
    <s v="DIRECCIÓN SECTOR MOVILIDAD"/>
    <s v="01 - AUDITORIA DE REGULARIDAD"/>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s v="2021-07-01"/>
    <x v="9"/>
    <s v=" "/>
    <x v="2"/>
    <x v="7"/>
    <x v="11"/>
    <n v="0"/>
    <n v="0"/>
    <x v="1"/>
    <m/>
    <m/>
    <m/>
  </r>
  <r>
    <s v="2021-06-18"/>
    <s v="MOVILIDAD"/>
    <s v="SECRETARIA DISTRITAL DE MOVILIDAD - SDM"/>
    <s v="113"/>
    <n v="2021"/>
    <n v="97"/>
    <s v="3.3.4.5.1"/>
    <n v="1"/>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s v="2021-07-01"/>
    <x v="9"/>
    <s v=" "/>
    <x v="2"/>
    <x v="7"/>
    <x v="11"/>
    <n v="0"/>
    <n v="0"/>
    <x v="1"/>
    <m/>
    <m/>
    <m/>
  </r>
  <r>
    <s v="2021-06-18"/>
    <s v="MOVILIDAD"/>
    <s v="SECRETARIA DISTRITAL DE MOVILIDAD - SDM"/>
    <s v="113"/>
    <n v="2021"/>
    <n v="97"/>
    <s v="3.3.4.5.1"/>
    <n v="2"/>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s v="2021-07-01"/>
    <x v="9"/>
    <s v=" "/>
    <x v="2"/>
    <x v="15"/>
    <x v="31"/>
    <n v="0"/>
    <n v="0"/>
    <x v="1"/>
    <m/>
    <m/>
    <m/>
  </r>
  <r>
    <s v="2021-06-18"/>
    <s v="MOVILIDAD"/>
    <s v="SECRETARIA DISTRITAL DE MOVILIDAD - SDM"/>
    <s v="113"/>
    <n v="2021"/>
    <n v="97"/>
    <s v="3.3.4.5.1"/>
    <n v="3"/>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s v="2021-07-01"/>
    <x v="9"/>
    <s v=" "/>
    <x v="2"/>
    <x v="16"/>
    <x v="32"/>
    <n v="0"/>
    <n v="0"/>
    <x v="1"/>
    <m/>
    <m/>
    <m/>
  </r>
  <r>
    <s v="2021-06-18"/>
    <s v="MOVILIDAD"/>
    <s v="SECRETARIA DISTRITAL DE MOVILIDAD - SDM"/>
    <s v="113"/>
    <n v="2021"/>
    <n v="97"/>
    <s v="3.3.4.5.1"/>
    <n v="4"/>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s v="2021-07-01"/>
    <x v="9"/>
    <s v=" "/>
    <x v="2"/>
    <x v="7"/>
    <x v="11"/>
    <n v="0"/>
    <n v="0"/>
    <x v="1"/>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14" cacheId="17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132:D145"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4">
        <item x="2"/>
        <item h="1" x="0"/>
        <item h="1" x="1"/>
        <item t="default"/>
      </items>
    </pivotField>
    <pivotField axis="axisRow" showAll="0" defaultSubtotal="0">
      <items count="17">
        <item x="9"/>
        <item x="3"/>
        <item x="7"/>
        <item x="10"/>
        <item x="8"/>
        <item x="1"/>
        <item x="6"/>
        <item x="5"/>
        <item x="0"/>
        <item x="11"/>
        <item x="2"/>
        <item x="12"/>
        <item x="4"/>
        <item x="13"/>
        <item x="14"/>
        <item x="15"/>
        <item x="16"/>
      </items>
    </pivotField>
    <pivotField showAll="0" defaultSubtotal="0"/>
    <pivotField numFmtId="1" showAll="0"/>
    <pivotField numFmtId="1" showAll="0"/>
    <pivotField showAll="0"/>
    <pivotField showAll="0"/>
    <pivotField showAll="0"/>
    <pivotField showAll="0"/>
  </pivotFields>
  <rowFields count="1">
    <field x="26"/>
  </rowFields>
  <rowItems count="13">
    <i>
      <x/>
    </i>
    <i>
      <x v="2"/>
    </i>
    <i>
      <x v="4"/>
    </i>
    <i>
      <x v="5"/>
    </i>
    <i>
      <x v="6"/>
    </i>
    <i>
      <x v="7"/>
    </i>
    <i>
      <x v="8"/>
    </i>
    <i>
      <x v="11"/>
    </i>
    <i>
      <x v="13"/>
    </i>
    <i>
      <x v="14"/>
    </i>
    <i>
      <x v="15"/>
    </i>
    <i>
      <x v="16"/>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306">
      <pivotArea dataOnly="0" labelOnly="1" outline="0" fieldPosition="0">
        <references count="1">
          <reference field="4294967294" count="3">
            <x v="0"/>
            <x v="1"/>
            <x v="2"/>
          </reference>
        </references>
      </pivotArea>
    </format>
    <format dxfId="307">
      <pivotArea outline="0" collapsedLevelsAreSubtotals="1" fieldPosition="0"/>
    </format>
    <format dxfId="308">
      <pivotArea dataOnly="0" labelOnly="1" fieldPosition="0">
        <references count="1">
          <reference field="26" count="0"/>
        </references>
      </pivotArea>
    </format>
    <format dxfId="309">
      <pivotArea dataOnly="0" labelOnly="1" fieldPosition="0">
        <references count="1">
          <reference field="26" count="0"/>
        </references>
      </pivotArea>
    </format>
    <format dxfId="310">
      <pivotArea dataOnly="0" labelOnly="1" fieldPosition="0">
        <references count="1">
          <reference field="2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2" cacheId="172"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87:J118"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33">
        <item x="3"/>
        <item x="2"/>
        <item x="16"/>
        <item x="5"/>
        <item x="0"/>
        <item x="10"/>
        <item x="13"/>
        <item x="21"/>
        <item x="17"/>
        <item x="1"/>
        <item x="7"/>
        <item x="4"/>
        <item x="20"/>
        <item x="15"/>
        <item x="8"/>
        <item x="12"/>
        <item x="6"/>
        <item x="22"/>
        <item x="14"/>
        <item x="11"/>
        <item x="24"/>
        <item x="25"/>
        <item x="19"/>
        <item x="28"/>
        <item x="23"/>
        <item x="9"/>
        <item x="29"/>
        <item x="27"/>
        <item x="26"/>
        <item m="1" x="30"/>
        <item x="18"/>
        <item m="1" x="31"/>
        <item t="default"/>
      </items>
    </pivotField>
    <pivotField showAll="0"/>
    <pivotField axis="axisPage" multipleItemSelectionAllowed="1" showAll="0">
      <items count="4">
        <item x="2"/>
        <item h="1" x="0"/>
        <item h="1" x="1"/>
        <item t="default"/>
      </items>
    </pivotField>
    <pivotField axis="axisRow" showAll="0" defaultSubtotal="0">
      <items count="17">
        <item x="9"/>
        <item x="3"/>
        <item x="7"/>
        <item x="10"/>
        <item x="8"/>
        <item x="1"/>
        <item x="6"/>
        <item x="5"/>
        <item x="0"/>
        <item x="11"/>
        <item x="2"/>
        <item x="12"/>
        <item x="4"/>
        <item x="13"/>
        <item x="14"/>
        <item x="15"/>
        <item x="16"/>
      </items>
    </pivotField>
    <pivotField axis="axisRow" showAll="0" defaultSubtotal="0">
      <items count="33">
        <item x="23"/>
        <item x="2"/>
        <item x="4"/>
        <item x="5"/>
        <item x="21"/>
        <item x="22"/>
        <item x="7"/>
        <item x="10"/>
        <item x="1"/>
        <item x="9"/>
        <item x="14"/>
        <item x="6"/>
        <item x="16"/>
        <item x="18"/>
        <item x="3"/>
        <item x="20"/>
        <item x="13"/>
        <item x="12"/>
        <item x="11"/>
        <item x="15"/>
        <item x="19"/>
        <item x="0"/>
        <item x="8"/>
        <item x="17"/>
        <item x="24"/>
        <item x="25"/>
        <item x="26"/>
        <item x="27"/>
        <item x="28"/>
        <item x="29"/>
        <item x="30"/>
        <item x="31"/>
        <item x="32"/>
      </items>
    </pivotField>
    <pivotField showAll="0"/>
    <pivotField showAll="0"/>
    <pivotField axis="axisPage" multipleItemSelectionAllowed="1" showAll="0">
      <items count="3">
        <item x="1"/>
        <item h="1" x="0"/>
        <item t="default"/>
      </items>
    </pivotField>
    <pivotField showAll="0"/>
    <pivotField showAll="0"/>
    <pivotField showAll="0"/>
  </pivotFields>
  <rowFields count="2">
    <field x="26"/>
    <field x="27"/>
  </rowFields>
  <rowItems count="30">
    <i>
      <x/>
    </i>
    <i r="1">
      <x v="10"/>
    </i>
    <i>
      <x v="2"/>
    </i>
    <i r="1">
      <x v="18"/>
    </i>
    <i r="1">
      <x v="24"/>
    </i>
    <i r="1">
      <x v="28"/>
    </i>
    <i>
      <x v="4"/>
    </i>
    <i r="1">
      <x v="17"/>
    </i>
    <i r="1">
      <x v="23"/>
    </i>
    <i r="1">
      <x v="25"/>
    </i>
    <i>
      <x v="5"/>
    </i>
    <i r="1">
      <x v="30"/>
    </i>
    <i>
      <x v="6"/>
    </i>
    <i r="1">
      <x v="7"/>
    </i>
    <i>
      <x v="7"/>
    </i>
    <i r="1">
      <x v="20"/>
    </i>
    <i>
      <x v="8"/>
    </i>
    <i r="1">
      <x/>
    </i>
    <i r="1">
      <x v="3"/>
    </i>
    <i r="1">
      <x v="21"/>
    </i>
    <i>
      <x v="13"/>
    </i>
    <i r="1">
      <x v="26"/>
    </i>
    <i>
      <x v="14"/>
    </i>
    <i r="1">
      <x v="27"/>
    </i>
    <i r="1">
      <x v="29"/>
    </i>
    <i>
      <x v="15"/>
    </i>
    <i r="1">
      <x v="31"/>
    </i>
    <i>
      <x v="16"/>
    </i>
    <i r="1">
      <x v="32"/>
    </i>
    <i t="grand">
      <x/>
    </i>
  </rowItems>
  <colFields count="1">
    <field x="23"/>
  </colFields>
  <colItems count="9">
    <i>
      <x v="21"/>
    </i>
    <i>
      <x v="22"/>
    </i>
    <i>
      <x v="23"/>
    </i>
    <i>
      <x v="24"/>
    </i>
    <i>
      <x v="25"/>
    </i>
    <i>
      <x v="26"/>
    </i>
    <i>
      <x v="27"/>
    </i>
    <i>
      <x v="28"/>
    </i>
    <i t="grand">
      <x/>
    </i>
  </colItems>
  <pageFields count="2">
    <pageField fld="30" hier="-1"/>
    <pageField fld="25" hier="-1"/>
  </pageFields>
  <dataFields count="1">
    <dataField name="Cuenta de CODIGO ACCION" fld="7" subtotal="count" baseField="24" baseItem="0"/>
  </dataFields>
  <formats count="247">
    <format dxfId="83">
      <pivotArea field="30" type="button" dataOnly="0" labelOnly="1" outline="0" axis="axisPage" fieldPosition="0"/>
    </format>
    <format dxfId="84">
      <pivotArea type="origin" dataOnly="0" labelOnly="1" outline="0" fieldPosition="0"/>
    </format>
    <format dxfId="85">
      <pivotArea dataOnly="0" labelOnly="1" grandRow="1" outline="0" fieldPosition="0"/>
    </format>
    <format dxfId="86">
      <pivotArea dataOnly="0" labelOnly="1" fieldPosition="0">
        <references count="1">
          <reference field="26" count="7">
            <x v="1"/>
            <x v="4"/>
            <x v="6"/>
            <x v="8"/>
            <x v="10"/>
            <x v="11"/>
            <x v="12"/>
          </reference>
        </references>
      </pivotArea>
    </format>
    <format dxfId="87">
      <pivotArea dataOnly="0" labelOnly="1" fieldPosition="0">
        <references count="2">
          <reference field="26" count="1" selected="0">
            <x v="1"/>
          </reference>
          <reference field="27" count="1">
            <x v="11"/>
          </reference>
        </references>
      </pivotArea>
    </format>
    <format dxfId="88">
      <pivotArea dataOnly="0" labelOnly="1" fieldPosition="0">
        <references count="2">
          <reference field="26" count="1" selected="0">
            <x v="4"/>
          </reference>
          <reference field="27" count="2">
            <x v="16"/>
            <x v="17"/>
          </reference>
        </references>
      </pivotArea>
    </format>
    <format dxfId="89">
      <pivotArea dataOnly="0" labelOnly="1" fieldPosition="0">
        <references count="2">
          <reference field="26" count="1" selected="0">
            <x v="6"/>
          </reference>
          <reference field="27" count="1">
            <x v="7"/>
          </reference>
        </references>
      </pivotArea>
    </format>
    <format dxfId="90">
      <pivotArea dataOnly="0" labelOnly="1" fieldPosition="0">
        <references count="2">
          <reference field="26" count="1" selected="0">
            <x v="8"/>
          </reference>
          <reference field="27" count="3">
            <x v="0"/>
            <x v="3"/>
            <x v="21"/>
          </reference>
        </references>
      </pivotArea>
    </format>
    <format dxfId="91">
      <pivotArea dataOnly="0" labelOnly="1" fieldPosition="0">
        <references count="2">
          <reference field="26" count="1" selected="0">
            <x v="10"/>
          </reference>
          <reference field="27" count="1">
            <x v="4"/>
          </reference>
        </references>
      </pivotArea>
    </format>
    <format dxfId="92">
      <pivotArea dataOnly="0" labelOnly="1" fieldPosition="0">
        <references count="2">
          <reference field="26" count="1" selected="0">
            <x v="11"/>
          </reference>
          <reference field="27" count="1">
            <x v="5"/>
          </reference>
        </references>
      </pivotArea>
    </format>
    <format dxfId="93">
      <pivotArea collapsedLevelsAreSubtotals="1" fieldPosition="0">
        <references count="2">
          <reference field="23" count="1" selected="0">
            <x v="11"/>
          </reference>
          <reference field="26" count="1">
            <x v="1"/>
          </reference>
        </references>
      </pivotArea>
    </format>
    <format dxfId="94">
      <pivotArea collapsedLevelsAreSubtotals="1" fieldPosition="0">
        <references count="3">
          <reference field="23" count="1" selected="0">
            <x v="11"/>
          </reference>
          <reference field="26" count="1" selected="0">
            <x v="1"/>
          </reference>
          <reference field="27" count="1">
            <x v="11"/>
          </reference>
        </references>
      </pivotArea>
    </format>
    <format dxfId="95">
      <pivotArea collapsedLevelsAreSubtotals="1" fieldPosition="0">
        <references count="2">
          <reference field="23" count="1" selected="0">
            <x v="11"/>
          </reference>
          <reference field="26" count="1">
            <x v="4"/>
          </reference>
        </references>
      </pivotArea>
    </format>
    <format dxfId="96">
      <pivotArea collapsedLevelsAreSubtotals="1" fieldPosition="0">
        <references count="3">
          <reference field="23" count="1" selected="0">
            <x v="11"/>
          </reference>
          <reference field="26" count="1" selected="0">
            <x v="4"/>
          </reference>
          <reference field="27" count="2">
            <x v="16"/>
            <x v="17"/>
          </reference>
        </references>
      </pivotArea>
    </format>
    <format dxfId="97">
      <pivotArea collapsedLevelsAreSubtotals="1" fieldPosition="0">
        <references count="2">
          <reference field="23" count="1" selected="0">
            <x v="11"/>
          </reference>
          <reference field="26" count="1">
            <x v="6"/>
          </reference>
        </references>
      </pivotArea>
    </format>
    <format dxfId="98">
      <pivotArea collapsedLevelsAreSubtotals="1" fieldPosition="0">
        <references count="3">
          <reference field="23" count="1" selected="0">
            <x v="11"/>
          </reference>
          <reference field="26" count="1" selected="0">
            <x v="6"/>
          </reference>
          <reference field="27" count="1">
            <x v="7"/>
          </reference>
        </references>
      </pivotArea>
    </format>
    <format dxfId="99">
      <pivotArea collapsedLevelsAreSubtotals="1" fieldPosition="0">
        <references count="2">
          <reference field="23" count="1" selected="0">
            <x v="11"/>
          </reference>
          <reference field="26" count="1">
            <x v="8"/>
          </reference>
        </references>
      </pivotArea>
    </format>
    <format dxfId="100">
      <pivotArea collapsedLevelsAreSubtotals="1" fieldPosition="0">
        <references count="3">
          <reference field="23" count="1" selected="0">
            <x v="11"/>
          </reference>
          <reference field="26" count="1" selected="0">
            <x v="8"/>
          </reference>
          <reference field="27" count="3">
            <x v="0"/>
            <x v="3"/>
            <x v="21"/>
          </reference>
        </references>
      </pivotArea>
    </format>
    <format dxfId="101">
      <pivotArea collapsedLevelsAreSubtotals="1" fieldPosition="0">
        <references count="2">
          <reference field="23" count="1" selected="0">
            <x v="11"/>
          </reference>
          <reference field="26" count="1">
            <x v="10"/>
          </reference>
        </references>
      </pivotArea>
    </format>
    <format dxfId="102">
      <pivotArea collapsedLevelsAreSubtotals="1" fieldPosition="0">
        <references count="3">
          <reference field="23" count="1" selected="0">
            <x v="11"/>
          </reference>
          <reference field="26" count="1" selected="0">
            <x v="10"/>
          </reference>
          <reference field="27" count="1">
            <x v="4"/>
          </reference>
        </references>
      </pivotArea>
    </format>
    <format dxfId="103">
      <pivotArea collapsedLevelsAreSubtotals="1" fieldPosition="0">
        <references count="2">
          <reference field="23" count="1" selected="0">
            <x v="11"/>
          </reference>
          <reference field="26" count="1">
            <x v="11"/>
          </reference>
        </references>
      </pivotArea>
    </format>
    <format dxfId="104">
      <pivotArea collapsedLevelsAreSubtotals="1" fieldPosition="0">
        <references count="3">
          <reference field="23" count="1" selected="0">
            <x v="11"/>
          </reference>
          <reference field="26" count="1" selected="0">
            <x v="11"/>
          </reference>
          <reference field="27" count="1">
            <x v="5"/>
          </reference>
        </references>
      </pivotArea>
    </format>
    <format dxfId="105">
      <pivotArea collapsedLevelsAreSubtotals="1" fieldPosition="0">
        <references count="2">
          <reference field="23" count="1" selected="0">
            <x v="11"/>
          </reference>
          <reference field="26" count="1">
            <x v="12"/>
          </reference>
        </references>
      </pivotArea>
    </format>
    <format dxfId="106">
      <pivotArea collapsedLevelsAreSubtotals="1" fieldPosition="0">
        <references count="2">
          <reference field="23" count="6" selected="0">
            <x v="16"/>
            <x v="17"/>
            <x v="19"/>
            <x v="20"/>
            <x v="22"/>
            <x v="24"/>
          </reference>
          <reference field="26" count="1">
            <x v="1"/>
          </reference>
        </references>
      </pivotArea>
    </format>
    <format dxfId="107">
      <pivotArea field="26" grandCol="1" collapsedLevelsAreSubtotals="1" axis="axisRow" fieldPosition="0">
        <references count="1">
          <reference field="26" count="1">
            <x v="1"/>
          </reference>
        </references>
      </pivotArea>
    </format>
    <format dxfId="108">
      <pivotArea collapsedLevelsAreSubtotals="1" fieldPosition="0">
        <references count="3">
          <reference field="23" count="6" selected="0">
            <x v="16"/>
            <x v="17"/>
            <x v="19"/>
            <x v="20"/>
            <x v="22"/>
            <x v="24"/>
          </reference>
          <reference field="26" count="1" selected="0">
            <x v="1"/>
          </reference>
          <reference field="27" count="1">
            <x v="11"/>
          </reference>
        </references>
      </pivotArea>
    </format>
    <format dxfId="109">
      <pivotArea field="27" grandCol="1" collapsedLevelsAreSubtotals="1" axis="axisRow" fieldPosition="1">
        <references count="2">
          <reference field="26" count="1" selected="0">
            <x v="1"/>
          </reference>
          <reference field="27" count="1">
            <x v="11"/>
          </reference>
        </references>
      </pivotArea>
    </format>
    <format dxfId="110">
      <pivotArea collapsedLevelsAreSubtotals="1" fieldPosition="0">
        <references count="2">
          <reference field="23" count="6" selected="0">
            <x v="16"/>
            <x v="17"/>
            <x v="19"/>
            <x v="20"/>
            <x v="22"/>
            <x v="24"/>
          </reference>
          <reference field="26" count="1">
            <x v="4"/>
          </reference>
        </references>
      </pivotArea>
    </format>
    <format dxfId="111">
      <pivotArea field="26" grandCol="1" collapsedLevelsAreSubtotals="1" axis="axisRow" fieldPosition="0">
        <references count="1">
          <reference field="26" count="1">
            <x v="4"/>
          </reference>
        </references>
      </pivotArea>
    </format>
    <format dxfId="112">
      <pivotArea collapsedLevelsAreSubtotals="1" fieldPosition="0">
        <references count="3">
          <reference field="23" count="6" selected="0">
            <x v="16"/>
            <x v="17"/>
            <x v="19"/>
            <x v="20"/>
            <x v="22"/>
            <x v="24"/>
          </reference>
          <reference field="26" count="1" selected="0">
            <x v="4"/>
          </reference>
          <reference field="27" count="2">
            <x v="16"/>
            <x v="17"/>
          </reference>
        </references>
      </pivotArea>
    </format>
    <format dxfId="113">
      <pivotArea field="27" grandCol="1" collapsedLevelsAreSubtotals="1" axis="axisRow" fieldPosition="1">
        <references count="2">
          <reference field="26" count="1" selected="0">
            <x v="4"/>
          </reference>
          <reference field="27" count="2">
            <x v="16"/>
            <x v="17"/>
          </reference>
        </references>
      </pivotArea>
    </format>
    <format dxfId="114">
      <pivotArea collapsedLevelsAreSubtotals="1" fieldPosition="0">
        <references count="2">
          <reference field="23" count="6" selected="0">
            <x v="16"/>
            <x v="17"/>
            <x v="19"/>
            <x v="20"/>
            <x v="22"/>
            <x v="24"/>
          </reference>
          <reference field="26" count="1">
            <x v="6"/>
          </reference>
        </references>
      </pivotArea>
    </format>
    <format dxfId="115">
      <pivotArea field="26" grandCol="1" collapsedLevelsAreSubtotals="1" axis="axisRow" fieldPosition="0">
        <references count="1">
          <reference field="26" count="1">
            <x v="6"/>
          </reference>
        </references>
      </pivotArea>
    </format>
    <format dxfId="116">
      <pivotArea collapsedLevelsAreSubtotals="1" fieldPosition="0">
        <references count="3">
          <reference field="23" count="6" selected="0">
            <x v="16"/>
            <x v="17"/>
            <x v="19"/>
            <x v="20"/>
            <x v="22"/>
            <x v="24"/>
          </reference>
          <reference field="26" count="1" selected="0">
            <x v="6"/>
          </reference>
          <reference field="27" count="1">
            <x v="7"/>
          </reference>
        </references>
      </pivotArea>
    </format>
    <format dxfId="117">
      <pivotArea field="27" grandCol="1" collapsedLevelsAreSubtotals="1" axis="axisRow" fieldPosition="1">
        <references count="2">
          <reference field="26" count="1" selected="0">
            <x v="6"/>
          </reference>
          <reference field="27" count="1">
            <x v="7"/>
          </reference>
        </references>
      </pivotArea>
    </format>
    <format dxfId="118">
      <pivotArea collapsedLevelsAreSubtotals="1" fieldPosition="0">
        <references count="2">
          <reference field="23" count="6" selected="0">
            <x v="16"/>
            <x v="17"/>
            <x v="19"/>
            <x v="20"/>
            <x v="22"/>
            <x v="24"/>
          </reference>
          <reference field="26" count="1">
            <x v="8"/>
          </reference>
        </references>
      </pivotArea>
    </format>
    <format dxfId="119">
      <pivotArea field="26" grandCol="1" collapsedLevelsAreSubtotals="1" axis="axisRow" fieldPosition="0">
        <references count="1">
          <reference field="26" count="1">
            <x v="8"/>
          </reference>
        </references>
      </pivotArea>
    </format>
    <format dxfId="120">
      <pivotArea collapsedLevelsAreSubtotals="1" fieldPosition="0">
        <references count="3">
          <reference field="23" count="6" selected="0">
            <x v="16"/>
            <x v="17"/>
            <x v="19"/>
            <x v="20"/>
            <x v="22"/>
            <x v="24"/>
          </reference>
          <reference field="26" count="1" selected="0">
            <x v="8"/>
          </reference>
          <reference field="27" count="3">
            <x v="0"/>
            <x v="3"/>
            <x v="21"/>
          </reference>
        </references>
      </pivotArea>
    </format>
    <format dxfId="121">
      <pivotArea field="27" grandCol="1" collapsedLevelsAreSubtotals="1" axis="axisRow" fieldPosition="1">
        <references count="2">
          <reference field="26" count="1" selected="0">
            <x v="8"/>
          </reference>
          <reference field="27" count="3">
            <x v="0"/>
            <x v="3"/>
            <x v="21"/>
          </reference>
        </references>
      </pivotArea>
    </format>
    <format dxfId="122">
      <pivotArea collapsedLevelsAreSubtotals="1" fieldPosition="0">
        <references count="2">
          <reference field="23" count="6" selected="0">
            <x v="16"/>
            <x v="17"/>
            <x v="19"/>
            <x v="20"/>
            <x v="22"/>
            <x v="24"/>
          </reference>
          <reference field="26" count="1">
            <x v="10"/>
          </reference>
        </references>
      </pivotArea>
    </format>
    <format dxfId="123">
      <pivotArea field="26" grandCol="1" collapsedLevelsAreSubtotals="1" axis="axisRow" fieldPosition="0">
        <references count="1">
          <reference field="26" count="1">
            <x v="10"/>
          </reference>
        </references>
      </pivotArea>
    </format>
    <format dxfId="124">
      <pivotArea collapsedLevelsAreSubtotals="1" fieldPosition="0">
        <references count="3">
          <reference field="23" count="6" selected="0">
            <x v="16"/>
            <x v="17"/>
            <x v="19"/>
            <x v="20"/>
            <x v="22"/>
            <x v="24"/>
          </reference>
          <reference field="26" count="1" selected="0">
            <x v="10"/>
          </reference>
          <reference field="27" count="1">
            <x v="4"/>
          </reference>
        </references>
      </pivotArea>
    </format>
    <format dxfId="125">
      <pivotArea field="27" grandCol="1" collapsedLevelsAreSubtotals="1" axis="axisRow" fieldPosition="1">
        <references count="2">
          <reference field="26" count="1" selected="0">
            <x v="10"/>
          </reference>
          <reference field="27" count="1">
            <x v="4"/>
          </reference>
        </references>
      </pivotArea>
    </format>
    <format dxfId="126">
      <pivotArea collapsedLevelsAreSubtotals="1" fieldPosition="0">
        <references count="2">
          <reference field="23" count="6" selected="0">
            <x v="16"/>
            <x v="17"/>
            <x v="19"/>
            <x v="20"/>
            <x v="22"/>
            <x v="24"/>
          </reference>
          <reference field="26" count="1">
            <x v="11"/>
          </reference>
        </references>
      </pivotArea>
    </format>
    <format dxfId="127">
      <pivotArea field="26" grandCol="1" collapsedLevelsAreSubtotals="1" axis="axisRow" fieldPosition="0">
        <references count="1">
          <reference field="26" count="1">
            <x v="11"/>
          </reference>
        </references>
      </pivotArea>
    </format>
    <format dxfId="128">
      <pivotArea collapsedLevelsAreSubtotals="1" fieldPosition="0">
        <references count="3">
          <reference field="23" count="6" selected="0">
            <x v="16"/>
            <x v="17"/>
            <x v="19"/>
            <x v="20"/>
            <x v="22"/>
            <x v="24"/>
          </reference>
          <reference field="26" count="1" selected="0">
            <x v="11"/>
          </reference>
          <reference field="27" count="1">
            <x v="5"/>
          </reference>
        </references>
      </pivotArea>
    </format>
    <format dxfId="129">
      <pivotArea field="27" grandCol="1" collapsedLevelsAreSubtotals="1" axis="axisRow" fieldPosition="1">
        <references count="2">
          <reference field="26" count="1" selected="0">
            <x v="11"/>
          </reference>
          <reference field="27" count="1">
            <x v="5"/>
          </reference>
        </references>
      </pivotArea>
    </format>
    <format dxfId="130">
      <pivotArea collapsedLevelsAreSubtotals="1" fieldPosition="0">
        <references count="2">
          <reference field="23" count="6" selected="0">
            <x v="16"/>
            <x v="17"/>
            <x v="19"/>
            <x v="20"/>
            <x v="22"/>
            <x v="24"/>
          </reference>
          <reference field="26" count="1">
            <x v="12"/>
          </reference>
        </references>
      </pivotArea>
    </format>
    <format dxfId="131">
      <pivotArea field="26" grandCol="1" collapsedLevelsAreSubtotals="1" axis="axisRow" fieldPosition="0">
        <references count="1">
          <reference field="26" count="1">
            <x v="12"/>
          </reference>
        </references>
      </pivotArea>
    </format>
    <format dxfId="132">
      <pivotArea collapsedLevelsAreSubtotals="1" fieldPosition="0">
        <references count="3">
          <reference field="23" count="6" selected="0">
            <x v="16"/>
            <x v="17"/>
            <x v="19"/>
            <x v="20"/>
            <x v="22"/>
            <x v="24"/>
          </reference>
          <reference field="26" count="1" selected="0">
            <x v="12"/>
          </reference>
          <reference field="27" count="1">
            <x v="22"/>
          </reference>
        </references>
      </pivotArea>
    </format>
    <format dxfId="133">
      <pivotArea field="27" grandCol="1" collapsedLevelsAreSubtotals="1" axis="axisRow" fieldPosition="1">
        <references count="2">
          <reference field="26" count="1" selected="0">
            <x v="12"/>
          </reference>
          <reference field="27" count="1">
            <x v="22"/>
          </reference>
        </references>
      </pivotArea>
    </format>
    <format dxfId="134">
      <pivotArea collapsedLevelsAreSubtotals="1" fieldPosition="0">
        <references count="3">
          <reference field="23" count="1" selected="0">
            <x v="11"/>
          </reference>
          <reference field="26" count="1" selected="0">
            <x v="12"/>
          </reference>
          <reference field="27" count="1">
            <x v="22"/>
          </reference>
        </references>
      </pivotArea>
    </format>
    <format dxfId="135">
      <pivotArea dataOnly="0" labelOnly="1" fieldPosition="0">
        <references count="2">
          <reference field="26" count="1" selected="0">
            <x v="12"/>
          </reference>
          <reference field="27" count="1">
            <x v="22"/>
          </reference>
        </references>
      </pivotArea>
    </format>
    <format dxfId="136">
      <pivotArea dataOnly="0" labelOnly="1" fieldPosition="0">
        <references count="1">
          <reference field="23" count="1">
            <x v="30"/>
          </reference>
        </references>
      </pivotArea>
    </format>
    <format dxfId="137">
      <pivotArea dataOnly="0" labelOnly="1" fieldPosition="0">
        <references count="1">
          <reference field="23" count="1">
            <x v="30"/>
          </reference>
        </references>
      </pivotArea>
    </format>
    <format dxfId="138">
      <pivotArea collapsedLevelsAreSubtotals="1" fieldPosition="0">
        <references count="2">
          <reference field="23" count="1" selected="0">
            <x v="18"/>
          </reference>
          <reference field="26" count="1">
            <x v="1"/>
          </reference>
        </references>
      </pivotArea>
    </format>
    <format dxfId="139">
      <pivotArea collapsedLevelsAreSubtotals="1" fieldPosition="0">
        <references count="3">
          <reference field="23" count="1" selected="0">
            <x v="18"/>
          </reference>
          <reference field="26" count="1" selected="0">
            <x v="1"/>
          </reference>
          <reference field="27" count="1">
            <x v="11"/>
          </reference>
        </references>
      </pivotArea>
    </format>
    <format dxfId="140">
      <pivotArea collapsedLevelsAreSubtotals="1" fieldPosition="0">
        <references count="2">
          <reference field="23" count="1" selected="0">
            <x v="18"/>
          </reference>
          <reference field="26" count="1">
            <x v="4"/>
          </reference>
        </references>
      </pivotArea>
    </format>
    <format dxfId="141">
      <pivotArea collapsedLevelsAreSubtotals="1" fieldPosition="0">
        <references count="3">
          <reference field="23" count="1" selected="0">
            <x v="18"/>
          </reference>
          <reference field="26" count="1" selected="0">
            <x v="4"/>
          </reference>
          <reference field="27" count="2">
            <x v="16"/>
            <x v="17"/>
          </reference>
        </references>
      </pivotArea>
    </format>
    <format dxfId="142">
      <pivotArea collapsedLevelsAreSubtotals="1" fieldPosition="0">
        <references count="2">
          <reference field="23" count="1" selected="0">
            <x v="18"/>
          </reference>
          <reference field="26" count="1">
            <x v="6"/>
          </reference>
        </references>
      </pivotArea>
    </format>
    <format dxfId="143">
      <pivotArea collapsedLevelsAreSubtotals="1" fieldPosition="0">
        <references count="3">
          <reference field="23" count="1" selected="0">
            <x v="18"/>
          </reference>
          <reference field="26" count="1" selected="0">
            <x v="6"/>
          </reference>
          <reference field="27" count="1">
            <x v="7"/>
          </reference>
        </references>
      </pivotArea>
    </format>
    <format dxfId="144">
      <pivotArea collapsedLevelsAreSubtotals="1" fieldPosition="0">
        <references count="2">
          <reference field="23" count="1" selected="0">
            <x v="18"/>
          </reference>
          <reference field="26" count="1">
            <x v="8"/>
          </reference>
        </references>
      </pivotArea>
    </format>
    <format dxfId="145">
      <pivotArea collapsedLevelsAreSubtotals="1" fieldPosition="0">
        <references count="3">
          <reference field="23" count="1" selected="0">
            <x v="18"/>
          </reference>
          <reference field="26" count="1" selected="0">
            <x v="8"/>
          </reference>
          <reference field="27" count="3">
            <x v="0"/>
            <x v="3"/>
            <x v="21"/>
          </reference>
        </references>
      </pivotArea>
    </format>
    <format dxfId="146">
      <pivotArea collapsedLevelsAreSubtotals="1" fieldPosition="0">
        <references count="2">
          <reference field="23" count="1" selected="0">
            <x v="18"/>
          </reference>
          <reference field="26" count="1">
            <x v="10"/>
          </reference>
        </references>
      </pivotArea>
    </format>
    <format dxfId="147">
      <pivotArea collapsedLevelsAreSubtotals="1" fieldPosition="0">
        <references count="3">
          <reference field="23" count="1" selected="0">
            <x v="18"/>
          </reference>
          <reference field="26" count="1" selected="0">
            <x v="10"/>
          </reference>
          <reference field="27" count="1">
            <x v="4"/>
          </reference>
        </references>
      </pivotArea>
    </format>
    <format dxfId="148">
      <pivotArea collapsedLevelsAreSubtotals="1" fieldPosition="0">
        <references count="2">
          <reference field="23" count="1" selected="0">
            <x v="18"/>
          </reference>
          <reference field="26" count="1">
            <x v="11"/>
          </reference>
        </references>
      </pivotArea>
    </format>
    <format dxfId="149">
      <pivotArea collapsedLevelsAreSubtotals="1" fieldPosition="0">
        <references count="3">
          <reference field="23" count="1" selected="0">
            <x v="18"/>
          </reference>
          <reference field="26" count="1" selected="0">
            <x v="11"/>
          </reference>
          <reference field="27" count="1">
            <x v="5"/>
          </reference>
        </references>
      </pivotArea>
    </format>
    <format dxfId="150">
      <pivotArea collapsedLevelsAreSubtotals="1" fieldPosition="0">
        <references count="2">
          <reference field="23" count="1" selected="0">
            <x v="18"/>
          </reference>
          <reference field="26" count="1">
            <x v="12"/>
          </reference>
        </references>
      </pivotArea>
    </format>
    <format dxfId="151">
      <pivotArea collapsedLevelsAreSubtotals="1" fieldPosition="0">
        <references count="3">
          <reference field="23" count="1" selected="0">
            <x v="18"/>
          </reference>
          <reference field="26" count="1" selected="0">
            <x v="12"/>
          </reference>
          <reference field="27" count="1">
            <x v="22"/>
          </reference>
        </references>
      </pivotArea>
    </format>
    <format dxfId="152">
      <pivotArea collapsedLevelsAreSubtotals="1" fieldPosition="0">
        <references count="2">
          <reference field="23" count="1" selected="0">
            <x v="16"/>
          </reference>
          <reference field="26" count="1">
            <x v="1"/>
          </reference>
        </references>
      </pivotArea>
    </format>
    <format dxfId="153">
      <pivotArea collapsedLevelsAreSubtotals="1" fieldPosition="0">
        <references count="3">
          <reference field="23" count="1" selected="0">
            <x v="16"/>
          </reference>
          <reference field="26" count="1" selected="0">
            <x v="1"/>
          </reference>
          <reference field="27" count="1">
            <x v="11"/>
          </reference>
        </references>
      </pivotArea>
    </format>
    <format dxfId="154">
      <pivotArea collapsedLevelsAreSubtotals="1" fieldPosition="0">
        <references count="2">
          <reference field="23" count="1" selected="0">
            <x v="16"/>
          </reference>
          <reference field="26" count="1">
            <x v="4"/>
          </reference>
        </references>
      </pivotArea>
    </format>
    <format dxfId="155">
      <pivotArea collapsedLevelsAreSubtotals="1" fieldPosition="0">
        <references count="3">
          <reference field="23" count="1" selected="0">
            <x v="16"/>
          </reference>
          <reference field="26" count="1" selected="0">
            <x v="4"/>
          </reference>
          <reference field="27" count="2">
            <x v="16"/>
            <x v="17"/>
          </reference>
        </references>
      </pivotArea>
    </format>
    <format dxfId="156">
      <pivotArea collapsedLevelsAreSubtotals="1" fieldPosition="0">
        <references count="2">
          <reference field="23" count="1" selected="0">
            <x v="16"/>
          </reference>
          <reference field="26" count="1">
            <x v="6"/>
          </reference>
        </references>
      </pivotArea>
    </format>
    <format dxfId="157">
      <pivotArea collapsedLevelsAreSubtotals="1" fieldPosition="0">
        <references count="3">
          <reference field="23" count="1" selected="0">
            <x v="16"/>
          </reference>
          <reference field="26" count="1" selected="0">
            <x v="6"/>
          </reference>
          <reference field="27" count="1">
            <x v="7"/>
          </reference>
        </references>
      </pivotArea>
    </format>
    <format dxfId="158">
      <pivotArea collapsedLevelsAreSubtotals="1" fieldPosition="0">
        <references count="2">
          <reference field="23" count="1" selected="0">
            <x v="16"/>
          </reference>
          <reference field="26" count="1">
            <x v="8"/>
          </reference>
        </references>
      </pivotArea>
    </format>
    <format dxfId="159">
      <pivotArea collapsedLevelsAreSubtotals="1" fieldPosition="0">
        <references count="3">
          <reference field="23" count="1" selected="0">
            <x v="16"/>
          </reference>
          <reference field="26" count="1" selected="0">
            <x v="8"/>
          </reference>
          <reference field="27" count="3">
            <x v="0"/>
            <x v="3"/>
            <x v="21"/>
          </reference>
        </references>
      </pivotArea>
    </format>
    <format dxfId="160">
      <pivotArea collapsedLevelsAreSubtotals="1" fieldPosition="0">
        <references count="2">
          <reference field="23" count="1" selected="0">
            <x v="16"/>
          </reference>
          <reference field="26" count="1">
            <x v="10"/>
          </reference>
        </references>
      </pivotArea>
    </format>
    <format dxfId="161">
      <pivotArea collapsedLevelsAreSubtotals="1" fieldPosition="0">
        <references count="3">
          <reference field="23" count="1" selected="0">
            <x v="16"/>
          </reference>
          <reference field="26" count="1" selected="0">
            <x v="10"/>
          </reference>
          <reference field="27" count="1">
            <x v="4"/>
          </reference>
        </references>
      </pivotArea>
    </format>
    <format dxfId="162">
      <pivotArea collapsedLevelsAreSubtotals="1" fieldPosition="0">
        <references count="2">
          <reference field="23" count="1" selected="0">
            <x v="16"/>
          </reference>
          <reference field="26" count="1">
            <x v="11"/>
          </reference>
        </references>
      </pivotArea>
    </format>
    <format dxfId="163">
      <pivotArea collapsedLevelsAreSubtotals="1" fieldPosition="0">
        <references count="3">
          <reference field="23" count="1" selected="0">
            <x v="16"/>
          </reference>
          <reference field="26" count="1" selected="0">
            <x v="11"/>
          </reference>
          <reference field="27" count="1">
            <x v="5"/>
          </reference>
        </references>
      </pivotArea>
    </format>
    <format dxfId="164">
      <pivotArea collapsedLevelsAreSubtotals="1" fieldPosition="0">
        <references count="2">
          <reference field="23" count="1" selected="0">
            <x v="16"/>
          </reference>
          <reference field="26" count="1">
            <x v="12"/>
          </reference>
        </references>
      </pivotArea>
    </format>
    <format dxfId="165">
      <pivotArea collapsedLevelsAreSubtotals="1" fieldPosition="0">
        <references count="3">
          <reference field="23" count="1" selected="0">
            <x v="16"/>
          </reference>
          <reference field="26" count="1" selected="0">
            <x v="12"/>
          </reference>
          <reference field="27" count="1">
            <x v="22"/>
          </reference>
        </references>
      </pivotArea>
    </format>
    <format dxfId="166">
      <pivotArea collapsedLevelsAreSubtotals="1" fieldPosition="0">
        <references count="2">
          <reference field="23" count="1" selected="0">
            <x v="16"/>
          </reference>
          <reference field="26" count="1">
            <x v="1"/>
          </reference>
        </references>
      </pivotArea>
    </format>
    <format dxfId="167">
      <pivotArea collapsedLevelsAreSubtotals="1" fieldPosition="0">
        <references count="3">
          <reference field="23" count="1" selected="0">
            <x v="16"/>
          </reference>
          <reference field="26" count="1" selected="0">
            <x v="1"/>
          </reference>
          <reference field="27" count="1">
            <x v="11"/>
          </reference>
        </references>
      </pivotArea>
    </format>
    <format dxfId="168">
      <pivotArea collapsedLevelsAreSubtotals="1" fieldPosition="0">
        <references count="2">
          <reference field="23" count="1" selected="0">
            <x v="16"/>
          </reference>
          <reference field="26" count="1">
            <x v="4"/>
          </reference>
        </references>
      </pivotArea>
    </format>
    <format dxfId="169">
      <pivotArea collapsedLevelsAreSubtotals="1" fieldPosition="0">
        <references count="3">
          <reference field="23" count="1" selected="0">
            <x v="16"/>
          </reference>
          <reference field="26" count="1" selected="0">
            <x v="4"/>
          </reference>
          <reference field="27" count="2">
            <x v="16"/>
            <x v="17"/>
          </reference>
        </references>
      </pivotArea>
    </format>
    <format dxfId="170">
      <pivotArea collapsedLevelsAreSubtotals="1" fieldPosition="0">
        <references count="2">
          <reference field="23" count="1" selected="0">
            <x v="16"/>
          </reference>
          <reference field="26" count="1">
            <x v="6"/>
          </reference>
        </references>
      </pivotArea>
    </format>
    <format dxfId="171">
      <pivotArea collapsedLevelsAreSubtotals="1" fieldPosition="0">
        <references count="3">
          <reference field="23" count="1" selected="0">
            <x v="16"/>
          </reference>
          <reference field="26" count="1" selected="0">
            <x v="6"/>
          </reference>
          <reference field="27" count="1">
            <x v="7"/>
          </reference>
        </references>
      </pivotArea>
    </format>
    <format dxfId="172">
      <pivotArea collapsedLevelsAreSubtotals="1" fieldPosition="0">
        <references count="2">
          <reference field="23" count="1" selected="0">
            <x v="16"/>
          </reference>
          <reference field="26" count="1">
            <x v="8"/>
          </reference>
        </references>
      </pivotArea>
    </format>
    <format dxfId="173">
      <pivotArea collapsedLevelsAreSubtotals="1" fieldPosition="0">
        <references count="3">
          <reference field="23" count="1" selected="0">
            <x v="16"/>
          </reference>
          <reference field="26" count="1" selected="0">
            <x v="8"/>
          </reference>
          <reference field="27" count="3">
            <x v="0"/>
            <x v="3"/>
            <x v="21"/>
          </reference>
        </references>
      </pivotArea>
    </format>
    <format dxfId="174">
      <pivotArea collapsedLevelsAreSubtotals="1" fieldPosition="0">
        <references count="2">
          <reference field="23" count="1" selected="0">
            <x v="16"/>
          </reference>
          <reference field="26" count="1">
            <x v="10"/>
          </reference>
        </references>
      </pivotArea>
    </format>
    <format dxfId="175">
      <pivotArea collapsedLevelsAreSubtotals="1" fieldPosition="0">
        <references count="3">
          <reference field="23" count="1" selected="0">
            <x v="16"/>
          </reference>
          <reference field="26" count="1" selected="0">
            <x v="10"/>
          </reference>
          <reference field="27" count="1">
            <x v="4"/>
          </reference>
        </references>
      </pivotArea>
    </format>
    <format dxfId="176">
      <pivotArea collapsedLevelsAreSubtotals="1" fieldPosition="0">
        <references count="2">
          <reference field="23" count="1" selected="0">
            <x v="16"/>
          </reference>
          <reference field="26" count="1">
            <x v="11"/>
          </reference>
        </references>
      </pivotArea>
    </format>
    <format dxfId="177">
      <pivotArea collapsedLevelsAreSubtotals="1" fieldPosition="0">
        <references count="3">
          <reference field="23" count="1" selected="0">
            <x v="16"/>
          </reference>
          <reference field="26" count="1" selected="0">
            <x v="11"/>
          </reference>
          <reference field="27" count="1">
            <x v="5"/>
          </reference>
        </references>
      </pivotArea>
    </format>
    <format dxfId="178">
      <pivotArea collapsedLevelsAreSubtotals="1" fieldPosition="0">
        <references count="2">
          <reference field="23" count="1" selected="0">
            <x v="16"/>
          </reference>
          <reference field="26" count="1">
            <x v="12"/>
          </reference>
        </references>
      </pivotArea>
    </format>
    <format dxfId="179">
      <pivotArea collapsedLevelsAreSubtotals="1" fieldPosition="0">
        <references count="3">
          <reference field="23" count="1" selected="0">
            <x v="16"/>
          </reference>
          <reference field="26" count="1" selected="0">
            <x v="12"/>
          </reference>
          <reference field="27" count="1">
            <x v="22"/>
          </reference>
        </references>
      </pivotArea>
    </format>
    <format dxfId="180">
      <pivotArea collapsedLevelsAreSubtotals="1" fieldPosition="0">
        <references count="2">
          <reference field="23" count="1" selected="0">
            <x v="18"/>
          </reference>
          <reference field="26" count="1">
            <x v="1"/>
          </reference>
        </references>
      </pivotArea>
    </format>
    <format dxfId="181">
      <pivotArea collapsedLevelsAreSubtotals="1" fieldPosition="0">
        <references count="3">
          <reference field="23" count="1" selected="0">
            <x v="18"/>
          </reference>
          <reference field="26" count="1" selected="0">
            <x v="1"/>
          </reference>
          <reference field="27" count="1">
            <x v="11"/>
          </reference>
        </references>
      </pivotArea>
    </format>
    <format dxfId="182">
      <pivotArea collapsedLevelsAreSubtotals="1" fieldPosition="0">
        <references count="2">
          <reference field="23" count="1" selected="0">
            <x v="18"/>
          </reference>
          <reference field="26" count="1">
            <x v="4"/>
          </reference>
        </references>
      </pivotArea>
    </format>
    <format dxfId="183">
      <pivotArea collapsedLevelsAreSubtotals="1" fieldPosition="0">
        <references count="3">
          <reference field="23" count="1" selected="0">
            <x v="18"/>
          </reference>
          <reference field="26" count="1" selected="0">
            <x v="4"/>
          </reference>
          <reference field="27" count="2">
            <x v="16"/>
            <x v="17"/>
          </reference>
        </references>
      </pivotArea>
    </format>
    <format dxfId="184">
      <pivotArea collapsedLevelsAreSubtotals="1" fieldPosition="0">
        <references count="2">
          <reference field="23" count="1" selected="0">
            <x v="18"/>
          </reference>
          <reference field="26" count="1">
            <x v="6"/>
          </reference>
        </references>
      </pivotArea>
    </format>
    <format dxfId="185">
      <pivotArea collapsedLevelsAreSubtotals="1" fieldPosition="0">
        <references count="3">
          <reference field="23" count="1" selected="0">
            <x v="18"/>
          </reference>
          <reference field="26" count="1" selected="0">
            <x v="6"/>
          </reference>
          <reference field="27" count="1">
            <x v="7"/>
          </reference>
        </references>
      </pivotArea>
    </format>
    <format dxfId="186">
      <pivotArea collapsedLevelsAreSubtotals="1" fieldPosition="0">
        <references count="2">
          <reference field="23" count="1" selected="0">
            <x v="18"/>
          </reference>
          <reference field="26" count="1">
            <x v="8"/>
          </reference>
        </references>
      </pivotArea>
    </format>
    <format dxfId="187">
      <pivotArea collapsedLevelsAreSubtotals="1" fieldPosition="0">
        <references count="3">
          <reference field="23" count="1" selected="0">
            <x v="18"/>
          </reference>
          <reference field="26" count="1" selected="0">
            <x v="8"/>
          </reference>
          <reference field="27" count="3">
            <x v="0"/>
            <x v="3"/>
            <x v="21"/>
          </reference>
        </references>
      </pivotArea>
    </format>
    <format dxfId="188">
      <pivotArea collapsedLevelsAreSubtotals="1" fieldPosition="0">
        <references count="2">
          <reference field="23" count="1" selected="0">
            <x v="18"/>
          </reference>
          <reference field="26" count="1">
            <x v="11"/>
          </reference>
        </references>
      </pivotArea>
    </format>
    <format dxfId="189">
      <pivotArea collapsedLevelsAreSubtotals="1" fieldPosition="0">
        <references count="3">
          <reference field="23" count="1" selected="0">
            <x v="18"/>
          </reference>
          <reference field="26" count="1" selected="0">
            <x v="11"/>
          </reference>
          <reference field="27" count="1">
            <x v="5"/>
          </reference>
        </references>
      </pivotArea>
    </format>
    <format dxfId="190">
      <pivotArea collapsedLevelsAreSubtotals="1" fieldPosition="0">
        <references count="2">
          <reference field="23" count="5" selected="0">
            <x v="19"/>
            <x v="20"/>
            <x v="22"/>
            <x v="24"/>
            <x v="31"/>
          </reference>
          <reference field="26" count="1">
            <x v="1"/>
          </reference>
        </references>
      </pivotArea>
    </format>
    <format dxfId="191">
      <pivotArea collapsedLevelsAreSubtotals="1" fieldPosition="0">
        <references count="3">
          <reference field="23" count="5" selected="0">
            <x v="19"/>
            <x v="20"/>
            <x v="22"/>
            <x v="24"/>
            <x v="31"/>
          </reference>
          <reference field="26" count="1" selected="0">
            <x v="1"/>
          </reference>
          <reference field="27" count="1">
            <x v="11"/>
          </reference>
        </references>
      </pivotArea>
    </format>
    <format dxfId="192">
      <pivotArea collapsedLevelsAreSubtotals="1" fieldPosition="0">
        <references count="2">
          <reference field="23" count="5" selected="0">
            <x v="19"/>
            <x v="20"/>
            <x v="22"/>
            <x v="24"/>
            <x v="31"/>
          </reference>
          <reference field="26" count="1">
            <x v="4"/>
          </reference>
        </references>
      </pivotArea>
    </format>
    <format dxfId="193">
      <pivotArea collapsedLevelsAreSubtotals="1" fieldPosition="0">
        <references count="3">
          <reference field="23" count="5" selected="0">
            <x v="19"/>
            <x v="20"/>
            <x v="22"/>
            <x v="24"/>
            <x v="31"/>
          </reference>
          <reference field="26" count="1" selected="0">
            <x v="4"/>
          </reference>
          <reference field="27" count="2">
            <x v="16"/>
            <x v="17"/>
          </reference>
        </references>
      </pivotArea>
    </format>
    <format dxfId="194">
      <pivotArea collapsedLevelsAreSubtotals="1" fieldPosition="0">
        <references count="2">
          <reference field="23" count="5" selected="0">
            <x v="19"/>
            <x v="20"/>
            <x v="22"/>
            <x v="24"/>
            <x v="31"/>
          </reference>
          <reference field="26" count="1">
            <x v="6"/>
          </reference>
        </references>
      </pivotArea>
    </format>
    <format dxfId="195">
      <pivotArea collapsedLevelsAreSubtotals="1" fieldPosition="0">
        <references count="3">
          <reference field="23" count="5" selected="0">
            <x v="19"/>
            <x v="20"/>
            <x v="22"/>
            <x v="24"/>
            <x v="31"/>
          </reference>
          <reference field="26" count="1" selected="0">
            <x v="6"/>
          </reference>
          <reference field="27" count="1">
            <x v="7"/>
          </reference>
        </references>
      </pivotArea>
    </format>
    <format dxfId="196">
      <pivotArea collapsedLevelsAreSubtotals="1" fieldPosition="0">
        <references count="2">
          <reference field="23" count="5" selected="0">
            <x v="19"/>
            <x v="20"/>
            <x v="22"/>
            <x v="24"/>
            <x v="31"/>
          </reference>
          <reference field="26" count="1">
            <x v="8"/>
          </reference>
        </references>
      </pivotArea>
    </format>
    <format dxfId="197">
      <pivotArea collapsedLevelsAreSubtotals="1" fieldPosition="0">
        <references count="3">
          <reference field="23" count="5" selected="0">
            <x v="19"/>
            <x v="20"/>
            <x v="22"/>
            <x v="24"/>
            <x v="31"/>
          </reference>
          <reference field="26" count="1" selected="0">
            <x v="8"/>
          </reference>
          <reference field="27" count="3">
            <x v="0"/>
            <x v="3"/>
            <x v="21"/>
          </reference>
        </references>
      </pivotArea>
    </format>
    <format dxfId="198">
      <pivotArea collapsedLevelsAreSubtotals="1" fieldPosition="0">
        <references count="2">
          <reference field="23" count="5" selected="0">
            <x v="19"/>
            <x v="20"/>
            <x v="22"/>
            <x v="24"/>
            <x v="31"/>
          </reference>
          <reference field="26" count="1">
            <x v="11"/>
          </reference>
        </references>
      </pivotArea>
    </format>
    <format dxfId="199">
      <pivotArea collapsedLevelsAreSubtotals="1" fieldPosition="0">
        <references count="3">
          <reference field="23" count="5" selected="0">
            <x v="19"/>
            <x v="20"/>
            <x v="22"/>
            <x v="24"/>
            <x v="31"/>
          </reference>
          <reference field="26" count="1" selected="0">
            <x v="11"/>
          </reference>
          <reference field="27" count="1">
            <x v="5"/>
          </reference>
        </references>
      </pivotArea>
    </format>
    <format dxfId="200">
      <pivotArea collapsedLevelsAreSubtotals="1" fieldPosition="0">
        <references count="2">
          <reference field="23" count="1" selected="0">
            <x v="19"/>
          </reference>
          <reference field="26" count="1">
            <x v="1"/>
          </reference>
        </references>
      </pivotArea>
    </format>
    <format dxfId="201">
      <pivotArea collapsedLevelsAreSubtotals="1" fieldPosition="0">
        <references count="3">
          <reference field="23" count="1" selected="0">
            <x v="19"/>
          </reference>
          <reference field="26" count="1" selected="0">
            <x v="1"/>
          </reference>
          <reference field="27" count="1">
            <x v="11"/>
          </reference>
        </references>
      </pivotArea>
    </format>
    <format dxfId="202">
      <pivotArea collapsedLevelsAreSubtotals="1" fieldPosition="0">
        <references count="2">
          <reference field="23" count="1" selected="0">
            <x v="19"/>
          </reference>
          <reference field="26" count="1">
            <x v="4"/>
          </reference>
        </references>
      </pivotArea>
    </format>
    <format dxfId="203">
      <pivotArea collapsedLevelsAreSubtotals="1" fieldPosition="0">
        <references count="3">
          <reference field="23" count="1" selected="0">
            <x v="19"/>
          </reference>
          <reference field="26" count="1" selected="0">
            <x v="4"/>
          </reference>
          <reference field="27" count="2">
            <x v="16"/>
            <x v="17"/>
          </reference>
        </references>
      </pivotArea>
    </format>
    <format dxfId="204">
      <pivotArea collapsedLevelsAreSubtotals="1" fieldPosition="0">
        <references count="2">
          <reference field="23" count="1" selected="0">
            <x v="19"/>
          </reference>
          <reference field="26" count="1">
            <x v="6"/>
          </reference>
        </references>
      </pivotArea>
    </format>
    <format dxfId="205">
      <pivotArea collapsedLevelsAreSubtotals="1" fieldPosition="0">
        <references count="3">
          <reference field="23" count="1" selected="0">
            <x v="19"/>
          </reference>
          <reference field="26" count="1" selected="0">
            <x v="6"/>
          </reference>
          <reference field="27" count="1">
            <x v="7"/>
          </reference>
        </references>
      </pivotArea>
    </format>
    <format dxfId="206">
      <pivotArea collapsedLevelsAreSubtotals="1" fieldPosition="0">
        <references count="2">
          <reference field="23" count="1" selected="0">
            <x v="19"/>
          </reference>
          <reference field="26" count="1">
            <x v="8"/>
          </reference>
        </references>
      </pivotArea>
    </format>
    <format dxfId="207">
      <pivotArea collapsedLevelsAreSubtotals="1" fieldPosition="0">
        <references count="3">
          <reference field="23" count="1" selected="0">
            <x v="19"/>
          </reference>
          <reference field="26" count="1" selected="0">
            <x v="8"/>
          </reference>
          <reference field="27" count="3">
            <x v="0"/>
            <x v="3"/>
            <x v="21"/>
          </reference>
        </references>
      </pivotArea>
    </format>
    <format dxfId="208">
      <pivotArea collapsedLevelsAreSubtotals="1" fieldPosition="0">
        <references count="2">
          <reference field="23" count="1" selected="0">
            <x v="19"/>
          </reference>
          <reference field="26" count="1">
            <x v="11"/>
          </reference>
        </references>
      </pivotArea>
    </format>
    <format dxfId="209">
      <pivotArea collapsedLevelsAreSubtotals="1" fieldPosition="0">
        <references count="3">
          <reference field="23" count="1" selected="0">
            <x v="19"/>
          </reference>
          <reference field="26" count="1" selected="0">
            <x v="11"/>
          </reference>
          <reference field="27" count="1">
            <x v="5"/>
          </reference>
        </references>
      </pivotArea>
    </format>
    <format dxfId="210">
      <pivotArea collapsedLevelsAreSubtotals="1" fieldPosition="0">
        <references count="2">
          <reference field="23" count="1" selected="0">
            <x v="19"/>
          </reference>
          <reference field="26" count="1">
            <x v="0"/>
          </reference>
        </references>
      </pivotArea>
    </format>
    <format dxfId="211">
      <pivotArea collapsedLevelsAreSubtotals="1" fieldPosition="0">
        <references count="3">
          <reference field="23" count="1" selected="0">
            <x v="19"/>
          </reference>
          <reference field="26" count="1" selected="0">
            <x v="0"/>
          </reference>
          <reference field="27" count="1">
            <x v="10"/>
          </reference>
        </references>
      </pivotArea>
    </format>
    <format dxfId="212">
      <pivotArea collapsedLevelsAreSubtotals="1" fieldPosition="0">
        <references count="2">
          <reference field="23" count="1" selected="0">
            <x v="19"/>
          </reference>
          <reference field="26" count="1">
            <x v="2"/>
          </reference>
        </references>
      </pivotArea>
    </format>
    <format dxfId="213">
      <pivotArea collapsedLevelsAreSubtotals="1" fieldPosition="0">
        <references count="3">
          <reference field="23" count="1" selected="0">
            <x v="19"/>
          </reference>
          <reference field="26" count="1" selected="0">
            <x v="2"/>
          </reference>
          <reference field="27" count="3">
            <x v="18"/>
            <x v="24"/>
            <x v="28"/>
          </reference>
        </references>
      </pivotArea>
    </format>
    <format dxfId="214">
      <pivotArea collapsedLevelsAreSubtotals="1" fieldPosition="0">
        <references count="2">
          <reference field="23" count="1" selected="0">
            <x v="19"/>
          </reference>
          <reference field="26" count="1">
            <x v="4"/>
          </reference>
        </references>
      </pivotArea>
    </format>
    <format dxfId="215">
      <pivotArea collapsedLevelsAreSubtotals="1" fieldPosition="0">
        <references count="3">
          <reference field="23" count="1" selected="0">
            <x v="19"/>
          </reference>
          <reference field="26" count="1" selected="0">
            <x v="4"/>
          </reference>
          <reference field="27" count="3">
            <x v="17"/>
            <x v="23"/>
            <x v="25"/>
          </reference>
        </references>
      </pivotArea>
    </format>
    <format dxfId="216">
      <pivotArea collapsedLevelsAreSubtotals="1" fieldPosition="0">
        <references count="2">
          <reference field="23" count="1" selected="0">
            <x v="19"/>
          </reference>
          <reference field="26" count="1">
            <x v="5"/>
          </reference>
        </references>
      </pivotArea>
    </format>
    <format dxfId="217">
      <pivotArea collapsedLevelsAreSubtotals="1" fieldPosition="0">
        <references count="3">
          <reference field="23" count="1" selected="0">
            <x v="19"/>
          </reference>
          <reference field="26" count="1" selected="0">
            <x v="5"/>
          </reference>
          <reference field="27" count="1">
            <x v="30"/>
          </reference>
        </references>
      </pivotArea>
    </format>
    <format dxfId="218">
      <pivotArea collapsedLevelsAreSubtotals="1" fieldPosition="0">
        <references count="2">
          <reference field="23" count="1" selected="0">
            <x v="19"/>
          </reference>
          <reference field="26" count="1">
            <x v="6"/>
          </reference>
        </references>
      </pivotArea>
    </format>
    <format dxfId="219">
      <pivotArea collapsedLevelsAreSubtotals="1" fieldPosition="0">
        <references count="3">
          <reference field="23" count="1" selected="0">
            <x v="19"/>
          </reference>
          <reference field="26" count="1" selected="0">
            <x v="6"/>
          </reference>
          <reference field="27" count="1">
            <x v="7"/>
          </reference>
        </references>
      </pivotArea>
    </format>
    <format dxfId="220">
      <pivotArea collapsedLevelsAreSubtotals="1" fieldPosition="0">
        <references count="2">
          <reference field="23" count="1" selected="0">
            <x v="19"/>
          </reference>
          <reference field="26" count="1">
            <x v="7"/>
          </reference>
        </references>
      </pivotArea>
    </format>
    <format dxfId="221">
      <pivotArea collapsedLevelsAreSubtotals="1" fieldPosition="0">
        <references count="3">
          <reference field="23" count="1" selected="0">
            <x v="19"/>
          </reference>
          <reference field="26" count="1" selected="0">
            <x v="7"/>
          </reference>
          <reference field="27" count="1">
            <x v="20"/>
          </reference>
        </references>
      </pivotArea>
    </format>
    <format dxfId="222">
      <pivotArea collapsedLevelsAreSubtotals="1" fieldPosition="0">
        <references count="2">
          <reference field="23" count="1" selected="0">
            <x v="19"/>
          </reference>
          <reference field="26" count="1">
            <x v="8"/>
          </reference>
        </references>
      </pivotArea>
    </format>
    <format dxfId="223">
      <pivotArea collapsedLevelsAreSubtotals="1" fieldPosition="0">
        <references count="3">
          <reference field="23" count="1" selected="0">
            <x v="19"/>
          </reference>
          <reference field="26" count="1" selected="0">
            <x v="8"/>
          </reference>
          <reference field="27" count="3">
            <x v="0"/>
            <x v="3"/>
            <x v="21"/>
          </reference>
        </references>
      </pivotArea>
    </format>
    <format dxfId="224">
      <pivotArea collapsedLevelsAreSubtotals="1" fieldPosition="0">
        <references count="2">
          <reference field="23" count="1" selected="0">
            <x v="19"/>
          </reference>
          <reference field="26" count="1">
            <x v="11"/>
          </reference>
        </references>
      </pivotArea>
    </format>
    <format dxfId="225">
      <pivotArea collapsedLevelsAreSubtotals="1" fieldPosition="0">
        <references count="3">
          <reference field="23" count="1" selected="0">
            <x v="19"/>
          </reference>
          <reference field="26" count="1" selected="0">
            <x v="11"/>
          </reference>
          <reference field="27" count="1">
            <x v="5"/>
          </reference>
        </references>
      </pivotArea>
    </format>
    <format dxfId="226">
      <pivotArea collapsedLevelsAreSubtotals="1" fieldPosition="0">
        <references count="2">
          <reference field="23" count="1" selected="0">
            <x v="19"/>
          </reference>
          <reference field="26" count="1">
            <x v="13"/>
          </reference>
        </references>
      </pivotArea>
    </format>
    <format dxfId="227">
      <pivotArea collapsedLevelsAreSubtotals="1" fieldPosition="0">
        <references count="3">
          <reference field="23" count="1" selected="0">
            <x v="19"/>
          </reference>
          <reference field="26" count="1" selected="0">
            <x v="13"/>
          </reference>
          <reference field="27" count="1">
            <x v="26"/>
          </reference>
        </references>
      </pivotArea>
    </format>
    <format dxfId="228">
      <pivotArea collapsedLevelsAreSubtotals="1" fieldPosition="0">
        <references count="2">
          <reference field="23" count="1" selected="0">
            <x v="19"/>
          </reference>
          <reference field="26" count="1">
            <x v="14"/>
          </reference>
        </references>
      </pivotArea>
    </format>
    <format dxfId="229">
      <pivotArea collapsedLevelsAreSubtotals="1" fieldPosition="0">
        <references count="3">
          <reference field="23" count="1" selected="0">
            <x v="19"/>
          </reference>
          <reference field="26" count="1" selected="0">
            <x v="14"/>
          </reference>
          <reference field="27" count="2">
            <x v="27"/>
            <x v="29"/>
          </reference>
        </references>
      </pivotArea>
    </format>
    <format dxfId="230">
      <pivotArea collapsedLevelsAreSubtotals="1" fieldPosition="0">
        <references count="2">
          <reference field="23" count="1" selected="0">
            <x v="19"/>
          </reference>
          <reference field="26" count="1">
            <x v="15"/>
          </reference>
        </references>
      </pivotArea>
    </format>
    <format dxfId="231">
      <pivotArea collapsedLevelsAreSubtotals="1" fieldPosition="0">
        <references count="3">
          <reference field="23" count="1" selected="0">
            <x v="19"/>
          </reference>
          <reference field="26" count="1" selected="0">
            <x v="15"/>
          </reference>
          <reference field="27" count="1">
            <x v="31"/>
          </reference>
        </references>
      </pivotArea>
    </format>
    <format dxfId="232">
      <pivotArea collapsedLevelsAreSubtotals="1" fieldPosition="0">
        <references count="2">
          <reference field="23" count="1" selected="0">
            <x v="19"/>
          </reference>
          <reference field="26" count="1">
            <x v="16"/>
          </reference>
        </references>
      </pivotArea>
    </format>
    <format dxfId="233">
      <pivotArea collapsedLevelsAreSubtotals="1" fieldPosition="0">
        <references count="3">
          <reference field="23" count="1" selected="0">
            <x v="19"/>
          </reference>
          <reference field="26" count="1" selected="0">
            <x v="16"/>
          </reference>
          <reference field="27" count="1">
            <x v="32"/>
          </reference>
        </references>
      </pivotArea>
    </format>
    <format dxfId="234">
      <pivotArea collapsedLevelsAreSubtotals="1" fieldPosition="0">
        <references count="2">
          <reference field="23" count="1" selected="0">
            <x v="20"/>
          </reference>
          <reference field="26" count="1">
            <x v="0"/>
          </reference>
        </references>
      </pivotArea>
    </format>
    <format dxfId="235">
      <pivotArea collapsedLevelsAreSubtotals="1" fieldPosition="0">
        <references count="3">
          <reference field="23" count="1" selected="0">
            <x v="20"/>
          </reference>
          <reference field="26" count="1" selected="0">
            <x v="0"/>
          </reference>
          <reference field="27" count="1">
            <x v="10"/>
          </reference>
        </references>
      </pivotArea>
    </format>
    <format dxfId="236">
      <pivotArea collapsedLevelsAreSubtotals="1" fieldPosition="0">
        <references count="2">
          <reference field="23" count="1" selected="0">
            <x v="20"/>
          </reference>
          <reference field="26" count="1">
            <x v="2"/>
          </reference>
        </references>
      </pivotArea>
    </format>
    <format dxfId="237">
      <pivotArea collapsedLevelsAreSubtotals="1" fieldPosition="0">
        <references count="3">
          <reference field="23" count="1" selected="0">
            <x v="20"/>
          </reference>
          <reference field="26" count="1" selected="0">
            <x v="2"/>
          </reference>
          <reference field="27" count="3">
            <x v="18"/>
            <x v="24"/>
            <x v="28"/>
          </reference>
        </references>
      </pivotArea>
    </format>
    <format dxfId="238">
      <pivotArea collapsedLevelsAreSubtotals="1" fieldPosition="0">
        <references count="2">
          <reference field="23" count="1" selected="0">
            <x v="20"/>
          </reference>
          <reference field="26" count="1">
            <x v="4"/>
          </reference>
        </references>
      </pivotArea>
    </format>
    <format dxfId="239">
      <pivotArea collapsedLevelsAreSubtotals="1" fieldPosition="0">
        <references count="3">
          <reference field="23" count="1" selected="0">
            <x v="20"/>
          </reference>
          <reference field="26" count="1" selected="0">
            <x v="4"/>
          </reference>
          <reference field="27" count="3">
            <x v="17"/>
            <x v="23"/>
            <x v="25"/>
          </reference>
        </references>
      </pivotArea>
    </format>
    <format dxfId="240">
      <pivotArea collapsedLevelsAreSubtotals="1" fieldPosition="0">
        <references count="2">
          <reference field="23" count="1" selected="0">
            <x v="20"/>
          </reference>
          <reference field="26" count="1">
            <x v="5"/>
          </reference>
        </references>
      </pivotArea>
    </format>
    <format dxfId="241">
      <pivotArea collapsedLevelsAreSubtotals="1" fieldPosition="0">
        <references count="3">
          <reference field="23" count="1" selected="0">
            <x v="20"/>
          </reference>
          <reference field="26" count="1" selected="0">
            <x v="5"/>
          </reference>
          <reference field="27" count="1">
            <x v="30"/>
          </reference>
        </references>
      </pivotArea>
    </format>
    <format dxfId="242">
      <pivotArea collapsedLevelsAreSubtotals="1" fieldPosition="0">
        <references count="2">
          <reference field="23" count="1" selected="0">
            <x v="20"/>
          </reference>
          <reference field="26" count="1">
            <x v="6"/>
          </reference>
        </references>
      </pivotArea>
    </format>
    <format dxfId="243">
      <pivotArea collapsedLevelsAreSubtotals="1" fieldPosition="0">
        <references count="3">
          <reference field="23" count="1" selected="0">
            <x v="20"/>
          </reference>
          <reference field="26" count="1" selected="0">
            <x v="6"/>
          </reference>
          <reference field="27" count="1">
            <x v="7"/>
          </reference>
        </references>
      </pivotArea>
    </format>
    <format dxfId="244">
      <pivotArea collapsedLevelsAreSubtotals="1" fieldPosition="0">
        <references count="2">
          <reference field="23" count="1" selected="0">
            <x v="20"/>
          </reference>
          <reference field="26" count="1">
            <x v="7"/>
          </reference>
        </references>
      </pivotArea>
    </format>
    <format dxfId="245">
      <pivotArea collapsedLevelsAreSubtotals="1" fieldPosition="0">
        <references count="3">
          <reference field="23" count="1" selected="0">
            <x v="20"/>
          </reference>
          <reference field="26" count="1" selected="0">
            <x v="7"/>
          </reference>
          <reference field="27" count="1">
            <x v="20"/>
          </reference>
        </references>
      </pivotArea>
    </format>
    <format dxfId="246">
      <pivotArea collapsedLevelsAreSubtotals="1" fieldPosition="0">
        <references count="2">
          <reference field="23" count="1" selected="0">
            <x v="20"/>
          </reference>
          <reference field="26" count="1">
            <x v="8"/>
          </reference>
        </references>
      </pivotArea>
    </format>
    <format dxfId="247">
      <pivotArea collapsedLevelsAreSubtotals="1" fieldPosition="0">
        <references count="3">
          <reference field="23" count="1" selected="0">
            <x v="20"/>
          </reference>
          <reference field="26" count="1" selected="0">
            <x v="8"/>
          </reference>
          <reference field="27" count="3">
            <x v="0"/>
            <x v="3"/>
            <x v="21"/>
          </reference>
        </references>
      </pivotArea>
    </format>
    <format dxfId="248">
      <pivotArea collapsedLevelsAreSubtotals="1" fieldPosition="0">
        <references count="2">
          <reference field="23" count="1" selected="0">
            <x v="20"/>
          </reference>
          <reference field="26" count="1">
            <x v="11"/>
          </reference>
        </references>
      </pivotArea>
    </format>
    <format dxfId="249">
      <pivotArea collapsedLevelsAreSubtotals="1" fieldPosition="0">
        <references count="3">
          <reference field="23" count="1" selected="0">
            <x v="20"/>
          </reference>
          <reference field="26" count="1" selected="0">
            <x v="11"/>
          </reference>
          <reference field="27" count="1">
            <x v="5"/>
          </reference>
        </references>
      </pivotArea>
    </format>
    <format dxfId="250">
      <pivotArea collapsedLevelsAreSubtotals="1" fieldPosition="0">
        <references count="2">
          <reference field="23" count="1" selected="0">
            <x v="20"/>
          </reference>
          <reference field="26" count="1">
            <x v="13"/>
          </reference>
        </references>
      </pivotArea>
    </format>
    <format dxfId="251">
      <pivotArea collapsedLevelsAreSubtotals="1" fieldPosition="0">
        <references count="3">
          <reference field="23" count="1" selected="0">
            <x v="20"/>
          </reference>
          <reference field="26" count="1" selected="0">
            <x v="13"/>
          </reference>
          <reference field="27" count="1">
            <x v="26"/>
          </reference>
        </references>
      </pivotArea>
    </format>
    <format dxfId="252">
      <pivotArea collapsedLevelsAreSubtotals="1" fieldPosition="0">
        <references count="2">
          <reference field="23" count="1" selected="0">
            <x v="20"/>
          </reference>
          <reference field="26" count="1">
            <x v="14"/>
          </reference>
        </references>
      </pivotArea>
    </format>
    <format dxfId="253">
      <pivotArea collapsedLevelsAreSubtotals="1" fieldPosition="0">
        <references count="3">
          <reference field="23" count="1" selected="0">
            <x v="20"/>
          </reference>
          <reference field="26" count="1" selected="0">
            <x v="14"/>
          </reference>
          <reference field="27" count="2">
            <x v="27"/>
            <x v="29"/>
          </reference>
        </references>
      </pivotArea>
    </format>
    <format dxfId="254">
      <pivotArea collapsedLevelsAreSubtotals="1" fieldPosition="0">
        <references count="2">
          <reference field="23" count="1" selected="0">
            <x v="20"/>
          </reference>
          <reference field="26" count="1">
            <x v="15"/>
          </reference>
        </references>
      </pivotArea>
    </format>
    <format dxfId="255">
      <pivotArea collapsedLevelsAreSubtotals="1" fieldPosition="0">
        <references count="3">
          <reference field="23" count="1" selected="0">
            <x v="20"/>
          </reference>
          <reference field="26" count="1" selected="0">
            <x v="15"/>
          </reference>
          <reference field="27" count="1">
            <x v="31"/>
          </reference>
        </references>
      </pivotArea>
    </format>
    <format dxfId="256">
      <pivotArea collapsedLevelsAreSubtotals="1" fieldPosition="0">
        <references count="2">
          <reference field="23" count="1" selected="0">
            <x v="20"/>
          </reference>
          <reference field="26" count="1">
            <x v="16"/>
          </reference>
        </references>
      </pivotArea>
    </format>
    <format dxfId="257">
      <pivotArea collapsedLevelsAreSubtotals="1" fieldPosition="0">
        <references count="3">
          <reference field="23" count="1" selected="0">
            <x v="20"/>
          </reference>
          <reference field="26" count="1" selected="0">
            <x v="16"/>
          </reference>
          <reference field="27" count="1">
            <x v="32"/>
          </reference>
        </references>
      </pivotArea>
    </format>
    <format dxfId="258">
      <pivotArea collapsedLevelsAreSubtotals="1" fieldPosition="0">
        <references count="2">
          <reference field="23" count="9" selected="0">
            <x v="21"/>
            <x v="22"/>
            <x v="23"/>
            <x v="24"/>
            <x v="25"/>
            <x v="26"/>
            <x v="27"/>
            <x v="28"/>
            <x v="31"/>
          </reference>
          <reference field="26" count="1">
            <x v="0"/>
          </reference>
        </references>
      </pivotArea>
    </format>
    <format dxfId="259">
      <pivotArea field="26" grandCol="1" collapsedLevelsAreSubtotals="1" axis="axisRow" fieldPosition="0">
        <references count="1">
          <reference field="26" count="1">
            <x v="0"/>
          </reference>
        </references>
      </pivotArea>
    </format>
    <format dxfId="260">
      <pivotArea collapsedLevelsAreSubtotals="1" fieldPosition="0">
        <references count="3">
          <reference field="23" count="9" selected="0">
            <x v="21"/>
            <x v="22"/>
            <x v="23"/>
            <x v="24"/>
            <x v="25"/>
            <x v="26"/>
            <x v="27"/>
            <x v="28"/>
            <x v="31"/>
          </reference>
          <reference field="26" count="1" selected="0">
            <x v="0"/>
          </reference>
          <reference field="27" count="1">
            <x v="10"/>
          </reference>
        </references>
      </pivotArea>
    </format>
    <format dxfId="261">
      <pivotArea field="27" grandCol="1" collapsedLevelsAreSubtotals="1" axis="axisRow" fieldPosition="1">
        <references count="2">
          <reference field="26" count="1" selected="0">
            <x v="0"/>
          </reference>
          <reference field="27" count="1">
            <x v="10"/>
          </reference>
        </references>
      </pivotArea>
    </format>
    <format dxfId="262">
      <pivotArea collapsedLevelsAreSubtotals="1" fieldPosition="0">
        <references count="2">
          <reference field="23" count="9" selected="0">
            <x v="21"/>
            <x v="22"/>
            <x v="23"/>
            <x v="24"/>
            <x v="25"/>
            <x v="26"/>
            <x v="27"/>
            <x v="28"/>
            <x v="31"/>
          </reference>
          <reference field="26" count="1">
            <x v="2"/>
          </reference>
        </references>
      </pivotArea>
    </format>
    <format dxfId="263">
      <pivotArea field="26" grandCol="1" collapsedLevelsAreSubtotals="1" axis="axisRow" fieldPosition="0">
        <references count="1">
          <reference field="26" count="1">
            <x v="2"/>
          </reference>
        </references>
      </pivotArea>
    </format>
    <format dxfId="264">
      <pivotArea collapsedLevelsAreSubtotals="1" fieldPosition="0">
        <references count="3">
          <reference field="23" count="9" selected="0">
            <x v="21"/>
            <x v="22"/>
            <x v="23"/>
            <x v="24"/>
            <x v="25"/>
            <x v="26"/>
            <x v="27"/>
            <x v="28"/>
            <x v="31"/>
          </reference>
          <reference field="26" count="1" selected="0">
            <x v="2"/>
          </reference>
          <reference field="27" count="3">
            <x v="18"/>
            <x v="24"/>
            <x v="28"/>
          </reference>
        </references>
      </pivotArea>
    </format>
    <format dxfId="265">
      <pivotArea field="27" grandCol="1" collapsedLevelsAreSubtotals="1" axis="axisRow" fieldPosition="1">
        <references count="2">
          <reference field="26" count="1" selected="0">
            <x v="2"/>
          </reference>
          <reference field="27" count="3">
            <x v="18"/>
            <x v="24"/>
            <x v="28"/>
          </reference>
        </references>
      </pivotArea>
    </format>
    <format dxfId="266">
      <pivotArea collapsedLevelsAreSubtotals="1" fieldPosition="0">
        <references count="2">
          <reference field="23" count="9" selected="0">
            <x v="21"/>
            <x v="22"/>
            <x v="23"/>
            <x v="24"/>
            <x v="25"/>
            <x v="26"/>
            <x v="27"/>
            <x v="28"/>
            <x v="31"/>
          </reference>
          <reference field="26" count="1">
            <x v="4"/>
          </reference>
        </references>
      </pivotArea>
    </format>
    <format dxfId="267">
      <pivotArea field="26" grandCol="1" collapsedLevelsAreSubtotals="1" axis="axisRow" fieldPosition="0">
        <references count="1">
          <reference field="26" count="1">
            <x v="4"/>
          </reference>
        </references>
      </pivotArea>
    </format>
    <format dxfId="268">
      <pivotArea collapsedLevelsAreSubtotals="1" fieldPosition="0">
        <references count="3">
          <reference field="23" count="9" selected="0">
            <x v="21"/>
            <x v="22"/>
            <x v="23"/>
            <x v="24"/>
            <x v="25"/>
            <x v="26"/>
            <x v="27"/>
            <x v="28"/>
            <x v="31"/>
          </reference>
          <reference field="26" count="1" selected="0">
            <x v="4"/>
          </reference>
          <reference field="27" count="3">
            <x v="17"/>
            <x v="23"/>
            <x v="25"/>
          </reference>
        </references>
      </pivotArea>
    </format>
    <format dxfId="269">
      <pivotArea field="27" grandCol="1" collapsedLevelsAreSubtotals="1" axis="axisRow" fieldPosition="1">
        <references count="2">
          <reference field="26" count="1" selected="0">
            <x v="4"/>
          </reference>
          <reference field="27" count="3">
            <x v="17"/>
            <x v="23"/>
            <x v="25"/>
          </reference>
        </references>
      </pivotArea>
    </format>
    <format dxfId="270">
      <pivotArea collapsedLevelsAreSubtotals="1" fieldPosition="0">
        <references count="2">
          <reference field="23" count="9" selected="0">
            <x v="21"/>
            <x v="22"/>
            <x v="23"/>
            <x v="24"/>
            <x v="25"/>
            <x v="26"/>
            <x v="27"/>
            <x v="28"/>
            <x v="31"/>
          </reference>
          <reference field="26" count="1">
            <x v="5"/>
          </reference>
        </references>
      </pivotArea>
    </format>
    <format dxfId="271">
      <pivotArea field="26" grandCol="1" collapsedLevelsAreSubtotals="1" axis="axisRow" fieldPosition="0">
        <references count="1">
          <reference field="26" count="1">
            <x v="5"/>
          </reference>
        </references>
      </pivotArea>
    </format>
    <format dxfId="272">
      <pivotArea collapsedLevelsAreSubtotals="1" fieldPosition="0">
        <references count="3">
          <reference field="23" count="9" selected="0">
            <x v="21"/>
            <x v="22"/>
            <x v="23"/>
            <x v="24"/>
            <x v="25"/>
            <x v="26"/>
            <x v="27"/>
            <x v="28"/>
            <x v="31"/>
          </reference>
          <reference field="26" count="1" selected="0">
            <x v="5"/>
          </reference>
          <reference field="27" count="1">
            <x v="30"/>
          </reference>
        </references>
      </pivotArea>
    </format>
    <format dxfId="273">
      <pivotArea field="27" grandCol="1" collapsedLevelsAreSubtotals="1" axis="axisRow" fieldPosition="1">
        <references count="2">
          <reference field="26" count="1" selected="0">
            <x v="5"/>
          </reference>
          <reference field="27" count="1">
            <x v="30"/>
          </reference>
        </references>
      </pivotArea>
    </format>
    <format dxfId="274">
      <pivotArea collapsedLevelsAreSubtotals="1" fieldPosition="0">
        <references count="2">
          <reference field="23" count="9" selected="0">
            <x v="21"/>
            <x v="22"/>
            <x v="23"/>
            <x v="24"/>
            <x v="25"/>
            <x v="26"/>
            <x v="27"/>
            <x v="28"/>
            <x v="31"/>
          </reference>
          <reference field="26" count="1">
            <x v="6"/>
          </reference>
        </references>
      </pivotArea>
    </format>
    <format dxfId="275">
      <pivotArea field="26" grandCol="1" collapsedLevelsAreSubtotals="1" axis="axisRow" fieldPosition="0">
        <references count="1">
          <reference field="26" count="1">
            <x v="6"/>
          </reference>
        </references>
      </pivotArea>
    </format>
    <format dxfId="276">
      <pivotArea collapsedLevelsAreSubtotals="1" fieldPosition="0">
        <references count="3">
          <reference field="23" count="9" selected="0">
            <x v="21"/>
            <x v="22"/>
            <x v="23"/>
            <x v="24"/>
            <x v="25"/>
            <x v="26"/>
            <x v="27"/>
            <x v="28"/>
            <x v="31"/>
          </reference>
          <reference field="26" count="1" selected="0">
            <x v="6"/>
          </reference>
          <reference field="27" count="1">
            <x v="7"/>
          </reference>
        </references>
      </pivotArea>
    </format>
    <format dxfId="277">
      <pivotArea field="27" grandCol="1" collapsedLevelsAreSubtotals="1" axis="axisRow" fieldPosition="1">
        <references count="2">
          <reference field="26" count="1" selected="0">
            <x v="6"/>
          </reference>
          <reference field="27" count="1">
            <x v="7"/>
          </reference>
        </references>
      </pivotArea>
    </format>
    <format dxfId="278">
      <pivotArea collapsedLevelsAreSubtotals="1" fieldPosition="0">
        <references count="2">
          <reference field="23" count="9" selected="0">
            <x v="21"/>
            <x v="22"/>
            <x v="23"/>
            <x v="24"/>
            <x v="25"/>
            <x v="26"/>
            <x v="27"/>
            <x v="28"/>
            <x v="31"/>
          </reference>
          <reference field="26" count="1">
            <x v="7"/>
          </reference>
        </references>
      </pivotArea>
    </format>
    <format dxfId="279">
      <pivotArea field="26" grandCol="1" collapsedLevelsAreSubtotals="1" axis="axisRow" fieldPosition="0">
        <references count="1">
          <reference field="26" count="1">
            <x v="7"/>
          </reference>
        </references>
      </pivotArea>
    </format>
    <format dxfId="280">
      <pivotArea collapsedLevelsAreSubtotals="1" fieldPosition="0">
        <references count="3">
          <reference field="23" count="9" selected="0">
            <x v="21"/>
            <x v="22"/>
            <x v="23"/>
            <x v="24"/>
            <x v="25"/>
            <x v="26"/>
            <x v="27"/>
            <x v="28"/>
            <x v="31"/>
          </reference>
          <reference field="26" count="1" selected="0">
            <x v="7"/>
          </reference>
          <reference field="27" count="1">
            <x v="20"/>
          </reference>
        </references>
      </pivotArea>
    </format>
    <format dxfId="281">
      <pivotArea field="27" grandCol="1" collapsedLevelsAreSubtotals="1" axis="axisRow" fieldPosition="1">
        <references count="2">
          <reference field="26" count="1" selected="0">
            <x v="7"/>
          </reference>
          <reference field="27" count="1">
            <x v="20"/>
          </reference>
        </references>
      </pivotArea>
    </format>
    <format dxfId="282">
      <pivotArea collapsedLevelsAreSubtotals="1" fieldPosition="0">
        <references count="2">
          <reference field="23" count="9" selected="0">
            <x v="21"/>
            <x v="22"/>
            <x v="23"/>
            <x v="24"/>
            <x v="25"/>
            <x v="26"/>
            <x v="27"/>
            <x v="28"/>
            <x v="31"/>
          </reference>
          <reference field="26" count="1">
            <x v="8"/>
          </reference>
        </references>
      </pivotArea>
    </format>
    <format dxfId="283">
      <pivotArea field="26" grandCol="1" collapsedLevelsAreSubtotals="1" axis="axisRow" fieldPosition="0">
        <references count="1">
          <reference field="26" count="1">
            <x v="8"/>
          </reference>
        </references>
      </pivotArea>
    </format>
    <format dxfId="284">
      <pivotArea collapsedLevelsAreSubtotals="1" fieldPosition="0">
        <references count="3">
          <reference field="23" count="9" selected="0">
            <x v="21"/>
            <x v="22"/>
            <x v="23"/>
            <x v="24"/>
            <x v="25"/>
            <x v="26"/>
            <x v="27"/>
            <x v="28"/>
            <x v="31"/>
          </reference>
          <reference field="26" count="1" selected="0">
            <x v="8"/>
          </reference>
          <reference field="27" count="3">
            <x v="0"/>
            <x v="3"/>
            <x v="21"/>
          </reference>
        </references>
      </pivotArea>
    </format>
    <format dxfId="285">
      <pivotArea field="27" grandCol="1" collapsedLevelsAreSubtotals="1" axis="axisRow" fieldPosition="1">
        <references count="2">
          <reference field="26" count="1" selected="0">
            <x v="8"/>
          </reference>
          <reference field="27" count="3">
            <x v="0"/>
            <x v="3"/>
            <x v="21"/>
          </reference>
        </references>
      </pivotArea>
    </format>
    <format dxfId="286">
      <pivotArea collapsedLevelsAreSubtotals="1" fieldPosition="0">
        <references count="2">
          <reference field="23" count="9" selected="0">
            <x v="21"/>
            <x v="22"/>
            <x v="23"/>
            <x v="24"/>
            <x v="25"/>
            <x v="26"/>
            <x v="27"/>
            <x v="28"/>
            <x v="31"/>
          </reference>
          <reference field="26" count="1">
            <x v="11"/>
          </reference>
        </references>
      </pivotArea>
    </format>
    <format dxfId="287">
      <pivotArea field="26" grandCol="1" collapsedLevelsAreSubtotals="1" axis="axisRow" fieldPosition="0">
        <references count="1">
          <reference field="26" count="1">
            <x v="11"/>
          </reference>
        </references>
      </pivotArea>
    </format>
    <format dxfId="288">
      <pivotArea collapsedLevelsAreSubtotals="1" fieldPosition="0">
        <references count="3">
          <reference field="23" count="9" selected="0">
            <x v="21"/>
            <x v="22"/>
            <x v="23"/>
            <x v="24"/>
            <x v="25"/>
            <x v="26"/>
            <x v="27"/>
            <x v="28"/>
            <x v="31"/>
          </reference>
          <reference field="26" count="1" selected="0">
            <x v="11"/>
          </reference>
          <reference field="27" count="1">
            <x v="5"/>
          </reference>
        </references>
      </pivotArea>
    </format>
    <format dxfId="289">
      <pivotArea field="27" grandCol="1" collapsedLevelsAreSubtotals="1" axis="axisRow" fieldPosition="1">
        <references count="2">
          <reference field="26" count="1" selected="0">
            <x v="11"/>
          </reference>
          <reference field="27" count="1">
            <x v="5"/>
          </reference>
        </references>
      </pivotArea>
    </format>
    <format dxfId="290">
      <pivotArea collapsedLevelsAreSubtotals="1" fieldPosition="0">
        <references count="2">
          <reference field="23" count="9" selected="0">
            <x v="21"/>
            <x v="22"/>
            <x v="23"/>
            <x v="24"/>
            <x v="25"/>
            <x v="26"/>
            <x v="27"/>
            <x v="28"/>
            <x v="31"/>
          </reference>
          <reference field="26" count="1">
            <x v="13"/>
          </reference>
        </references>
      </pivotArea>
    </format>
    <format dxfId="291">
      <pivotArea field="26" grandCol="1" collapsedLevelsAreSubtotals="1" axis="axisRow" fieldPosition="0">
        <references count="1">
          <reference field="26" count="1">
            <x v="13"/>
          </reference>
        </references>
      </pivotArea>
    </format>
    <format dxfId="292">
      <pivotArea collapsedLevelsAreSubtotals="1" fieldPosition="0">
        <references count="3">
          <reference field="23" count="9" selected="0">
            <x v="21"/>
            <x v="22"/>
            <x v="23"/>
            <x v="24"/>
            <x v="25"/>
            <x v="26"/>
            <x v="27"/>
            <x v="28"/>
            <x v="31"/>
          </reference>
          <reference field="26" count="1" selected="0">
            <x v="13"/>
          </reference>
          <reference field="27" count="1">
            <x v="26"/>
          </reference>
        </references>
      </pivotArea>
    </format>
    <format dxfId="293">
      <pivotArea field="27" grandCol="1" collapsedLevelsAreSubtotals="1" axis="axisRow" fieldPosition="1">
        <references count="2">
          <reference field="26" count="1" selected="0">
            <x v="13"/>
          </reference>
          <reference field="27" count="1">
            <x v="26"/>
          </reference>
        </references>
      </pivotArea>
    </format>
    <format dxfId="294">
      <pivotArea collapsedLevelsAreSubtotals="1" fieldPosition="0">
        <references count="2">
          <reference field="23" count="9" selected="0">
            <x v="21"/>
            <x v="22"/>
            <x v="23"/>
            <x v="24"/>
            <x v="25"/>
            <x v="26"/>
            <x v="27"/>
            <x v="28"/>
            <x v="31"/>
          </reference>
          <reference field="26" count="1">
            <x v="14"/>
          </reference>
        </references>
      </pivotArea>
    </format>
    <format dxfId="295">
      <pivotArea field="26" grandCol="1" collapsedLevelsAreSubtotals="1" axis="axisRow" fieldPosition="0">
        <references count="1">
          <reference field="26" count="1">
            <x v="14"/>
          </reference>
        </references>
      </pivotArea>
    </format>
    <format dxfId="296">
      <pivotArea collapsedLevelsAreSubtotals="1" fieldPosition="0">
        <references count="3">
          <reference field="23" count="9" selected="0">
            <x v="21"/>
            <x v="22"/>
            <x v="23"/>
            <x v="24"/>
            <x v="25"/>
            <x v="26"/>
            <x v="27"/>
            <x v="28"/>
            <x v="31"/>
          </reference>
          <reference field="26" count="1" selected="0">
            <x v="14"/>
          </reference>
          <reference field="27" count="2">
            <x v="27"/>
            <x v="29"/>
          </reference>
        </references>
      </pivotArea>
    </format>
    <format dxfId="297">
      <pivotArea field="27" grandCol="1" collapsedLevelsAreSubtotals="1" axis="axisRow" fieldPosition="1">
        <references count="2">
          <reference field="26" count="1" selected="0">
            <x v="14"/>
          </reference>
          <reference field="27" count="2">
            <x v="27"/>
            <x v="29"/>
          </reference>
        </references>
      </pivotArea>
    </format>
    <format dxfId="298">
      <pivotArea collapsedLevelsAreSubtotals="1" fieldPosition="0">
        <references count="2">
          <reference field="23" count="9" selected="0">
            <x v="21"/>
            <x v="22"/>
            <x v="23"/>
            <x v="24"/>
            <x v="25"/>
            <x v="26"/>
            <x v="27"/>
            <x v="28"/>
            <x v="31"/>
          </reference>
          <reference field="26" count="1">
            <x v="15"/>
          </reference>
        </references>
      </pivotArea>
    </format>
    <format dxfId="299">
      <pivotArea field="26" grandCol="1" collapsedLevelsAreSubtotals="1" axis="axisRow" fieldPosition="0">
        <references count="1">
          <reference field="26" count="1">
            <x v="15"/>
          </reference>
        </references>
      </pivotArea>
    </format>
    <format dxfId="300">
      <pivotArea collapsedLevelsAreSubtotals="1" fieldPosition="0">
        <references count="3">
          <reference field="23" count="9" selected="0">
            <x v="21"/>
            <x v="22"/>
            <x v="23"/>
            <x v="24"/>
            <x v="25"/>
            <x v="26"/>
            <x v="27"/>
            <x v="28"/>
            <x v="31"/>
          </reference>
          <reference field="26" count="1" selected="0">
            <x v="15"/>
          </reference>
          <reference field="27" count="1">
            <x v="31"/>
          </reference>
        </references>
      </pivotArea>
    </format>
    <format dxfId="301">
      <pivotArea field="27" grandCol="1" collapsedLevelsAreSubtotals="1" axis="axisRow" fieldPosition="1">
        <references count="2">
          <reference field="26" count="1" selected="0">
            <x v="15"/>
          </reference>
          <reference field="27" count="1">
            <x v="31"/>
          </reference>
        </references>
      </pivotArea>
    </format>
    <format dxfId="302">
      <pivotArea collapsedLevelsAreSubtotals="1" fieldPosition="0">
        <references count="2">
          <reference field="23" count="9" selected="0">
            <x v="21"/>
            <x v="22"/>
            <x v="23"/>
            <x v="24"/>
            <x v="25"/>
            <x v="26"/>
            <x v="27"/>
            <x v="28"/>
            <x v="31"/>
          </reference>
          <reference field="26" count="1">
            <x v="16"/>
          </reference>
        </references>
      </pivotArea>
    </format>
    <format dxfId="303">
      <pivotArea field="26" grandCol="1" collapsedLevelsAreSubtotals="1" axis="axisRow" fieldPosition="0">
        <references count="1">
          <reference field="26" count="1">
            <x v="16"/>
          </reference>
        </references>
      </pivotArea>
    </format>
    <format dxfId="304">
      <pivotArea collapsedLevelsAreSubtotals="1" fieldPosition="0">
        <references count="3">
          <reference field="23" count="9" selected="0">
            <x v="21"/>
            <x v="22"/>
            <x v="23"/>
            <x v="24"/>
            <x v="25"/>
            <x v="26"/>
            <x v="27"/>
            <x v="28"/>
            <x v="31"/>
          </reference>
          <reference field="26" count="1" selected="0">
            <x v="16"/>
          </reference>
          <reference field="27" count="1">
            <x v="32"/>
          </reference>
        </references>
      </pivotArea>
    </format>
    <format dxfId="305">
      <pivotArea field="27" grandCol="1" collapsedLevelsAreSubtotals="1" axis="axisRow" fieldPosition="1">
        <references count="2">
          <reference field="26" count="1" selected="0">
            <x v="16"/>
          </reference>
          <reference field="27" count="1">
            <x v="32"/>
          </reference>
        </references>
      </pivotArea>
    </format>
    <format dxfId="23">
      <pivotArea collapsedLevelsAreSubtotals="1" fieldPosition="0">
        <references count="2">
          <reference field="23" count="1" selected="0">
            <x v="29"/>
          </reference>
          <reference field="26" count="1">
            <x v="0"/>
          </reference>
        </references>
      </pivotArea>
    </format>
    <format dxfId="22">
      <pivotArea collapsedLevelsAreSubtotals="1" fieldPosition="0">
        <references count="3">
          <reference field="23" count="1" selected="0">
            <x v="29"/>
          </reference>
          <reference field="26" count="1" selected="0">
            <x v="0"/>
          </reference>
          <reference field="27" count="1">
            <x v="10"/>
          </reference>
        </references>
      </pivotArea>
    </format>
    <format dxfId="21">
      <pivotArea collapsedLevelsAreSubtotals="1" fieldPosition="0">
        <references count="2">
          <reference field="23" count="1" selected="0">
            <x v="29"/>
          </reference>
          <reference field="26" count="1">
            <x v="2"/>
          </reference>
        </references>
      </pivotArea>
    </format>
    <format dxfId="20">
      <pivotArea collapsedLevelsAreSubtotals="1" fieldPosition="0">
        <references count="3">
          <reference field="23" count="1" selected="0">
            <x v="29"/>
          </reference>
          <reference field="26" count="1" selected="0">
            <x v="2"/>
          </reference>
          <reference field="27" count="3">
            <x v="18"/>
            <x v="24"/>
            <x v="28"/>
          </reference>
        </references>
      </pivotArea>
    </format>
    <format dxfId="19">
      <pivotArea collapsedLevelsAreSubtotals="1" fieldPosition="0">
        <references count="2">
          <reference field="23" count="1" selected="0">
            <x v="29"/>
          </reference>
          <reference field="26" count="1">
            <x v="4"/>
          </reference>
        </references>
      </pivotArea>
    </format>
    <format dxfId="18">
      <pivotArea collapsedLevelsAreSubtotals="1" fieldPosition="0">
        <references count="3">
          <reference field="23" count="1" selected="0">
            <x v="29"/>
          </reference>
          <reference field="26" count="1" selected="0">
            <x v="4"/>
          </reference>
          <reference field="27" count="3">
            <x v="17"/>
            <x v="23"/>
            <x v="25"/>
          </reference>
        </references>
      </pivotArea>
    </format>
    <format dxfId="17">
      <pivotArea collapsedLevelsAreSubtotals="1" fieldPosition="0">
        <references count="2">
          <reference field="23" count="1" selected="0">
            <x v="29"/>
          </reference>
          <reference field="26" count="1">
            <x v="5"/>
          </reference>
        </references>
      </pivotArea>
    </format>
    <format dxfId="16">
      <pivotArea collapsedLevelsAreSubtotals="1" fieldPosition="0">
        <references count="3">
          <reference field="23" count="1" selected="0">
            <x v="29"/>
          </reference>
          <reference field="26" count="1" selected="0">
            <x v="5"/>
          </reference>
          <reference field="27" count="1">
            <x v="30"/>
          </reference>
        </references>
      </pivotArea>
    </format>
    <format dxfId="15">
      <pivotArea collapsedLevelsAreSubtotals="1" fieldPosition="0">
        <references count="2">
          <reference field="23" count="1" selected="0">
            <x v="29"/>
          </reference>
          <reference field="26" count="1">
            <x v="6"/>
          </reference>
        </references>
      </pivotArea>
    </format>
    <format dxfId="14">
      <pivotArea collapsedLevelsAreSubtotals="1" fieldPosition="0">
        <references count="3">
          <reference field="23" count="1" selected="0">
            <x v="29"/>
          </reference>
          <reference field="26" count="1" selected="0">
            <x v="6"/>
          </reference>
          <reference field="27" count="1">
            <x v="7"/>
          </reference>
        </references>
      </pivotArea>
    </format>
    <format dxfId="13">
      <pivotArea collapsedLevelsAreSubtotals="1" fieldPosition="0">
        <references count="2">
          <reference field="23" count="1" selected="0">
            <x v="29"/>
          </reference>
          <reference field="26" count="1">
            <x v="7"/>
          </reference>
        </references>
      </pivotArea>
    </format>
    <format dxfId="12">
      <pivotArea collapsedLevelsAreSubtotals="1" fieldPosition="0">
        <references count="3">
          <reference field="23" count="1" selected="0">
            <x v="29"/>
          </reference>
          <reference field="26" count="1" selected="0">
            <x v="7"/>
          </reference>
          <reference field="27" count="1">
            <x v="20"/>
          </reference>
        </references>
      </pivotArea>
    </format>
    <format dxfId="11">
      <pivotArea collapsedLevelsAreSubtotals="1" fieldPosition="0">
        <references count="2">
          <reference field="23" count="1" selected="0">
            <x v="29"/>
          </reference>
          <reference field="26" count="1">
            <x v="8"/>
          </reference>
        </references>
      </pivotArea>
    </format>
    <format dxfId="10">
      <pivotArea collapsedLevelsAreSubtotals="1" fieldPosition="0">
        <references count="3">
          <reference field="23" count="1" selected="0">
            <x v="29"/>
          </reference>
          <reference field="26" count="1" selected="0">
            <x v="8"/>
          </reference>
          <reference field="27" count="3">
            <x v="0"/>
            <x v="3"/>
            <x v="21"/>
          </reference>
        </references>
      </pivotArea>
    </format>
    <format dxfId="9">
      <pivotArea collapsedLevelsAreSubtotals="1" fieldPosition="0">
        <references count="2">
          <reference field="23" count="1" selected="0">
            <x v="29"/>
          </reference>
          <reference field="26" count="1">
            <x v="13"/>
          </reference>
        </references>
      </pivotArea>
    </format>
    <format dxfId="8">
      <pivotArea collapsedLevelsAreSubtotals="1" fieldPosition="0">
        <references count="3">
          <reference field="23" count="1" selected="0">
            <x v="29"/>
          </reference>
          <reference field="26" count="1" selected="0">
            <x v="13"/>
          </reference>
          <reference field="27" count="1">
            <x v="26"/>
          </reference>
        </references>
      </pivotArea>
    </format>
    <format dxfId="7">
      <pivotArea collapsedLevelsAreSubtotals="1" fieldPosition="0">
        <references count="2">
          <reference field="23" count="1" selected="0">
            <x v="29"/>
          </reference>
          <reference field="26" count="1">
            <x v="14"/>
          </reference>
        </references>
      </pivotArea>
    </format>
    <format dxfId="6">
      <pivotArea collapsedLevelsAreSubtotals="1" fieldPosition="0">
        <references count="3">
          <reference field="23" count="1" selected="0">
            <x v="29"/>
          </reference>
          <reference field="26" count="1" selected="0">
            <x v="14"/>
          </reference>
          <reference field="27" count="2">
            <x v="27"/>
            <x v="29"/>
          </reference>
        </references>
      </pivotArea>
    </format>
    <format dxfId="5">
      <pivotArea collapsedLevelsAreSubtotals="1" fieldPosition="0">
        <references count="2">
          <reference field="23" count="1" selected="0">
            <x v="29"/>
          </reference>
          <reference field="26" count="1">
            <x v="15"/>
          </reference>
        </references>
      </pivotArea>
    </format>
    <format dxfId="4">
      <pivotArea collapsedLevelsAreSubtotals="1" fieldPosition="0">
        <references count="3">
          <reference field="23" count="1" selected="0">
            <x v="29"/>
          </reference>
          <reference field="26" count="1" selected="0">
            <x v="15"/>
          </reference>
          <reference field="27" count="1">
            <x v="31"/>
          </reference>
        </references>
      </pivotArea>
    </format>
    <format dxfId="3">
      <pivotArea collapsedLevelsAreSubtotals="1" fieldPosition="0">
        <references count="2">
          <reference field="23" count="1" selected="0">
            <x v="29"/>
          </reference>
          <reference field="26" count="1">
            <x v="16"/>
          </reference>
        </references>
      </pivotArea>
    </format>
    <format dxfId="2">
      <pivotArea collapsedLevelsAreSubtotals="1" fieldPosition="0">
        <references count="3">
          <reference field="23" count="1" selected="0">
            <x v="29"/>
          </reference>
          <reference field="26" count="1" selected="0">
            <x v="16"/>
          </reference>
          <reference field="27" count="1">
            <x v="32"/>
          </reference>
        </references>
      </pivotArea>
    </format>
    <format dxfId="1">
      <pivotArea dataOnly="0" labelOnly="1" fieldPosition="0">
        <references count="1">
          <reference field="23" count="1">
            <x v="31"/>
          </reference>
        </references>
      </pivotArea>
    </format>
    <format dxfId="0">
      <pivotArea dataOnly="0" labelOnly="1" fieldPosition="0">
        <references count="1">
          <reference field="23" count="1">
            <x v="31"/>
          </reference>
        </references>
      </pivotArea>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1" cacheId="172"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chartFormat="1" rowHeaderCaption="SUBSECRETARRÍA U OFICINA">
  <location ref="A28:D62"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4">
        <item x="2"/>
        <item h="1" x="0"/>
        <item h="1" x="1"/>
        <item t="default"/>
      </items>
    </pivotField>
    <pivotField axis="axisRow" showAll="0" defaultSubtotal="0">
      <items count="17">
        <item x="9"/>
        <item x="3"/>
        <item x="7"/>
        <item x="10"/>
        <item x="8"/>
        <item x="1"/>
        <item x="6"/>
        <item x="5"/>
        <item x="0"/>
        <item x="11"/>
        <item x="2"/>
        <item x="12"/>
        <item x="4"/>
        <item x="13"/>
        <item x="14"/>
        <item x="15"/>
        <item x="16"/>
      </items>
    </pivotField>
    <pivotField axis="axisRow" showAll="0" defaultSubtotal="0">
      <items count="33">
        <item x="23"/>
        <item x="2"/>
        <item x="4"/>
        <item x="5"/>
        <item x="21"/>
        <item x="22"/>
        <item x="7"/>
        <item x="10"/>
        <item x="1"/>
        <item x="9"/>
        <item x="14"/>
        <item x="6"/>
        <item x="16"/>
        <item x="18"/>
        <item x="3"/>
        <item x="20"/>
        <item x="13"/>
        <item x="12"/>
        <item x="11"/>
        <item x="15"/>
        <item x="19"/>
        <item x="0"/>
        <item x="8"/>
        <item x="17"/>
        <item x="24"/>
        <item x="25"/>
        <item x="26"/>
        <item x="27"/>
        <item x="28"/>
        <item x="29"/>
        <item x="30"/>
        <item x="31"/>
        <item x="32"/>
      </items>
    </pivotField>
    <pivotField showAll="0"/>
    <pivotField showAll="0"/>
    <pivotField axis="axisCol" showAll="0">
      <items count="3">
        <item n="ABIERTA " x="1"/>
        <item n="RECOMENDACIÓN DE CIERRE" x="0"/>
        <item t="default"/>
      </items>
    </pivotField>
    <pivotField showAll="0"/>
    <pivotField showAll="0"/>
    <pivotField showAll="0"/>
  </pivotFields>
  <rowFields count="2">
    <field x="26"/>
    <field x="27"/>
  </rowFields>
  <rowItems count="33">
    <i>
      <x/>
    </i>
    <i r="1">
      <x v="10"/>
    </i>
    <i>
      <x v="2"/>
    </i>
    <i r="1">
      <x v="18"/>
    </i>
    <i r="1">
      <x v="24"/>
    </i>
    <i r="1">
      <x v="28"/>
    </i>
    <i>
      <x v="4"/>
    </i>
    <i r="1">
      <x v="16"/>
    </i>
    <i r="1">
      <x v="17"/>
    </i>
    <i r="1">
      <x v="23"/>
    </i>
    <i r="1">
      <x v="25"/>
    </i>
    <i>
      <x v="5"/>
    </i>
    <i r="1">
      <x v="30"/>
    </i>
    <i>
      <x v="6"/>
    </i>
    <i r="1">
      <x v="7"/>
    </i>
    <i>
      <x v="7"/>
    </i>
    <i r="1">
      <x v="20"/>
    </i>
    <i>
      <x v="8"/>
    </i>
    <i r="1">
      <x/>
    </i>
    <i r="1">
      <x v="3"/>
    </i>
    <i r="1">
      <x v="21"/>
    </i>
    <i>
      <x v="11"/>
    </i>
    <i r="1">
      <x v="5"/>
    </i>
    <i>
      <x v="13"/>
    </i>
    <i r="1">
      <x v="26"/>
    </i>
    <i>
      <x v="14"/>
    </i>
    <i r="1">
      <x v="27"/>
    </i>
    <i r="1">
      <x v="29"/>
    </i>
    <i>
      <x v="15"/>
    </i>
    <i r="1">
      <x v="31"/>
    </i>
    <i>
      <x v="16"/>
    </i>
    <i r="1">
      <x v="32"/>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23">
    <format dxfId="60">
      <pivotArea type="origin" dataOnly="0" labelOnly="1" outline="0" fieldPosition="0"/>
    </format>
    <format dxfId="61">
      <pivotArea dataOnly="0" labelOnly="1" grandRow="1" outline="0" fieldPosition="0"/>
    </format>
    <format dxfId="62">
      <pivotArea outline="0" collapsedLevelsAreSubtotals="1" fieldPosition="0"/>
    </format>
    <format dxfId="63">
      <pivotArea outline="0" collapsedLevelsAreSubtotals="1" fieldPosition="0"/>
    </format>
    <format dxfId="64">
      <pivotArea dataOnly="0" labelOnly="1" fieldPosition="0">
        <references count="1">
          <reference field="30" count="1">
            <x v="1"/>
          </reference>
        </references>
      </pivotArea>
    </format>
    <format dxfId="65">
      <pivotArea dataOnly="0" labelOnly="1" fieldPosition="0">
        <references count="1">
          <reference field="30" count="1">
            <x v="1"/>
          </reference>
        </references>
      </pivotArea>
    </format>
    <format dxfId="66">
      <pivotArea dataOnly="0" labelOnly="1" fieldPosition="0">
        <references count="1">
          <reference field="30" count="1">
            <x v="1"/>
          </reference>
        </references>
      </pivotArea>
    </format>
    <format dxfId="67">
      <pivotArea dataOnly="0" labelOnly="1" fieldPosition="0">
        <references count="1">
          <reference field="26" count="0"/>
        </references>
      </pivotArea>
    </format>
    <format dxfId="68">
      <pivotArea dataOnly="0" labelOnly="1" fieldPosition="0">
        <references count="2">
          <reference field="26" count="1" selected="0">
            <x v="0"/>
          </reference>
          <reference field="27" count="1">
            <x v="10"/>
          </reference>
        </references>
      </pivotArea>
    </format>
    <format dxfId="69">
      <pivotArea dataOnly="0" labelOnly="1" fieldPosition="0">
        <references count="2">
          <reference field="26" count="1" selected="0">
            <x v="1"/>
          </reference>
          <reference field="27" count="1">
            <x v="11"/>
          </reference>
        </references>
      </pivotArea>
    </format>
    <format dxfId="70">
      <pivotArea dataOnly="0" labelOnly="1" fieldPosition="0">
        <references count="2">
          <reference field="26" count="1" selected="0">
            <x v="2"/>
          </reference>
          <reference field="27" count="2">
            <x v="18"/>
            <x v="19"/>
          </reference>
        </references>
      </pivotArea>
    </format>
    <format dxfId="71">
      <pivotArea dataOnly="0" labelOnly="1" fieldPosition="0">
        <references count="2">
          <reference field="26" count="1" selected="0">
            <x v="3"/>
          </reference>
          <reference field="27" count="1">
            <x v="12"/>
          </reference>
        </references>
      </pivotArea>
    </format>
    <format dxfId="72">
      <pivotArea dataOnly="0" labelOnly="1" fieldPosition="0">
        <references count="2">
          <reference field="26" count="1" selected="0">
            <x v="4"/>
          </reference>
          <reference field="27" count="2">
            <x v="16"/>
            <x v="17"/>
          </reference>
        </references>
      </pivotArea>
    </format>
    <format dxfId="73">
      <pivotArea dataOnly="0" labelOnly="1" fieldPosition="0">
        <references count="2">
          <reference field="26" count="1" selected="0">
            <x v="5"/>
          </reference>
          <reference field="27" count="2">
            <x v="6"/>
            <x v="8"/>
          </reference>
        </references>
      </pivotArea>
    </format>
    <format dxfId="74">
      <pivotArea dataOnly="0" labelOnly="1" fieldPosition="0">
        <references count="2">
          <reference field="26" count="1" selected="0">
            <x v="6"/>
          </reference>
          <reference field="27" count="1">
            <x v="7"/>
          </reference>
        </references>
      </pivotArea>
    </format>
    <format dxfId="75">
      <pivotArea dataOnly="0" labelOnly="1" fieldPosition="0">
        <references count="2">
          <reference field="26" count="1" selected="0">
            <x v="7"/>
          </reference>
          <reference field="27" count="2">
            <x v="9"/>
            <x v="20"/>
          </reference>
        </references>
      </pivotArea>
    </format>
    <format dxfId="76">
      <pivotArea dataOnly="0" labelOnly="1" fieldPosition="0">
        <references count="2">
          <reference field="26" count="1" selected="0">
            <x v="8"/>
          </reference>
          <reference field="27" count="5">
            <x v="0"/>
            <x v="1"/>
            <x v="3"/>
            <x v="14"/>
            <x v="21"/>
          </reference>
        </references>
      </pivotArea>
    </format>
    <format dxfId="77">
      <pivotArea dataOnly="0" labelOnly="1" fieldPosition="0">
        <references count="2">
          <reference field="26" count="1" selected="0">
            <x v="9"/>
          </reference>
          <reference field="27" count="1">
            <x v="13"/>
          </reference>
        </references>
      </pivotArea>
    </format>
    <format dxfId="78">
      <pivotArea dataOnly="0" labelOnly="1" fieldPosition="0">
        <references count="2">
          <reference field="26" count="1" selected="0">
            <x v="10"/>
          </reference>
          <reference field="27" count="3">
            <x v="2"/>
            <x v="4"/>
            <x v="15"/>
          </reference>
        </references>
      </pivotArea>
    </format>
    <format dxfId="79">
      <pivotArea dataOnly="0" labelOnly="1" fieldPosition="0">
        <references count="2">
          <reference field="26" count="1" selected="0">
            <x v="11"/>
          </reference>
          <reference field="27" count="1">
            <x v="5"/>
          </reference>
        </references>
      </pivotArea>
    </format>
    <format dxfId="80">
      <pivotArea dataOnly="0" labelOnly="1" fieldPosition="0">
        <references count="2">
          <reference field="26" count="1" selected="0">
            <x v="12"/>
          </reference>
          <reference field="27" count="1">
            <x v="22"/>
          </reference>
        </references>
      </pivotArea>
    </format>
    <format dxfId="81">
      <pivotArea dataOnly="0" labelOnly="1" fieldPosition="0">
        <references count="1">
          <reference field="30" count="1">
            <x v="1"/>
          </reference>
        </references>
      </pivotArea>
    </format>
    <format dxfId="82">
      <pivotArea dataOnly="0" labelOnly="1" fieldPosition="0">
        <references count="1">
          <reference field="30" count="1">
            <x v="1"/>
          </reference>
        </references>
      </pivotArea>
    </format>
  </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1" cacheId="17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
  <location ref="A3:E22"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4">
        <item x="2"/>
        <item x="0"/>
        <item x="1"/>
        <item t="default"/>
      </items>
    </pivotField>
    <pivotField axis="axisRow" showAll="0" defaultSubtotal="0">
      <items count="17">
        <item x="9"/>
        <item x="3"/>
        <item x="7"/>
        <item x="10"/>
        <item x="8"/>
        <item x="1"/>
        <item x="6"/>
        <item x="5"/>
        <item x="0"/>
        <item x="11"/>
        <item x="2"/>
        <item x="12"/>
        <item x="4"/>
        <item x="13"/>
        <item x="14"/>
        <item x="15"/>
        <item x="16"/>
      </items>
    </pivotField>
    <pivotField showAll="0" defaultSubtotal="0"/>
    <pivotField showAll="0"/>
    <pivotField showAll="0"/>
    <pivotField showAll="0"/>
    <pivotField showAll="0"/>
    <pivotField showAll="0"/>
    <pivotField showAll="0"/>
  </pivotFields>
  <rowFields count="1">
    <field x="26"/>
  </rowFields>
  <rowItems count="18">
    <i>
      <x/>
    </i>
    <i>
      <x v="1"/>
    </i>
    <i>
      <x v="2"/>
    </i>
    <i>
      <x v="3"/>
    </i>
    <i>
      <x v="4"/>
    </i>
    <i>
      <x v="5"/>
    </i>
    <i>
      <x v="6"/>
    </i>
    <i>
      <x v="7"/>
    </i>
    <i>
      <x v="8"/>
    </i>
    <i>
      <x v="9"/>
    </i>
    <i>
      <x v="10"/>
    </i>
    <i>
      <x v="11"/>
    </i>
    <i>
      <x v="12"/>
    </i>
    <i>
      <x v="13"/>
    </i>
    <i>
      <x v="14"/>
    </i>
    <i>
      <x v="15"/>
    </i>
    <i>
      <x v="16"/>
    </i>
    <i t="grand">
      <x/>
    </i>
  </rowItems>
  <colFields count="1">
    <field x="25"/>
  </colFields>
  <colItems count="4">
    <i>
      <x/>
    </i>
    <i>
      <x v="1"/>
    </i>
    <i>
      <x v="2"/>
    </i>
    <i t="grand">
      <x/>
    </i>
  </colItems>
  <dataFields count="1">
    <dataField name="Cuenta de No. HALLAZGO" fld="6" subtotal="count" baseField="0" baseItem="0"/>
  </dataFields>
  <formats count="6">
    <format dxfId="54">
      <pivotArea dataOnly="0" labelOnly="1" grandRow="1" outline="0" fieldPosition="0"/>
    </format>
    <format dxfId="55">
      <pivotArea dataOnly="0" labelOnly="1" grandCol="1" outline="0" fieldPosition="0"/>
    </format>
    <format dxfId="56">
      <pivotArea dataOnly="0" labelOnly="1" grandCol="1" outline="0" fieldPosition="0"/>
    </format>
    <format dxfId="57">
      <pivotArea dataOnly="0" labelOnly="1" grandCol="1" outline="0" fieldPosition="0"/>
    </format>
    <format dxfId="58">
      <pivotArea dataOnly="0" labelOnly="1" fieldPosition="0">
        <references count="1">
          <reference field="26" count="0"/>
        </references>
      </pivotArea>
    </format>
    <format dxfId="59">
      <pivotArea dataOnly="0" labelOnly="1" fieldPosition="0">
        <references count="1">
          <reference field="25" count="2">
            <x v="1"/>
            <x v="2"/>
          </reference>
        </references>
      </pivotArea>
    </format>
  </formats>
  <chartFormats count="3">
    <chartFormat chart="1" format="11" series="1">
      <pivotArea type="data" outline="0" fieldPosition="0">
        <references count="2">
          <reference field="4294967294" count="1" selected="0">
            <x v="0"/>
          </reference>
          <reference field="25" count="1" selected="0">
            <x v="0"/>
          </reference>
        </references>
      </pivotArea>
    </chartFormat>
    <chartFormat chart="1" format="12" series="1">
      <pivotArea type="data" outline="0" fieldPosition="0">
        <references count="2">
          <reference field="4294967294" count="1" selected="0">
            <x v="0"/>
          </reference>
          <reference field="25" count="1" selected="0">
            <x v="1"/>
          </reference>
        </references>
      </pivotArea>
    </chartFormat>
    <chartFormat chart="1" format="13" series="1">
      <pivotArea type="data" outline="0" fieldPosition="0">
        <references count="2">
          <reference field="4294967294" count="1" selected="0">
            <x v="0"/>
          </reference>
          <reference field="25" count="1" selected="0">
            <x v="2"/>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1" cacheId="16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12" firstHeaderRow="1" firstDataRow="1" firstDataCol="1" rowPageCount="1" colPageCount="1"/>
  <pivotFields count="34">
    <pivotField showAll="0"/>
    <pivotField showAll="0"/>
    <pivotField showAll="0"/>
    <pivotField showAll="0"/>
    <pivotField showAll="0"/>
    <pivotField showAll="0"/>
    <pivotField axis="axisRow" showAll="0">
      <items count="40">
        <item x="1"/>
        <item x="2"/>
        <item x="8"/>
        <item x="9"/>
        <item x="10"/>
        <item x="3"/>
        <item x="11"/>
        <item x="12"/>
        <item x="13"/>
        <item x="14"/>
        <item x="15"/>
        <item x="16"/>
        <item x="17"/>
        <item x="18"/>
        <item x="4"/>
        <item x="5"/>
        <item x="6"/>
        <item x="0"/>
        <item x="19"/>
        <item x="20"/>
        <item x="21"/>
        <item x="7"/>
        <item x="32"/>
        <item x="33"/>
        <item x="34"/>
        <item x="35"/>
        <item x="22"/>
        <item x="23"/>
        <item x="24"/>
        <item x="25"/>
        <item x="26"/>
        <item x="27"/>
        <item x="28"/>
        <item x="29"/>
        <item x="30"/>
        <item x="31"/>
        <item x="36"/>
        <item x="37"/>
        <item x="38"/>
        <item t="default"/>
      </items>
    </pivotField>
    <pivotField dataField="1" showAll="0"/>
    <pivotField showAll="0"/>
    <pivotField showAll="0"/>
    <pivotField axis="axisRow" showAll="0">
      <items count="4">
        <item x="1"/>
        <item x="2"/>
        <item x="0"/>
        <item t="default"/>
      </items>
    </pivotField>
    <pivotField axis="axisRow" showAll="0">
      <items count="6">
        <item sd="0" x="1"/>
        <item sd="0" x="3"/>
        <item sd="0" x="0"/>
        <item sd="0" x="4"/>
        <item sd="0"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2"/>
        <item x="0"/>
        <item x="1"/>
        <item t="default"/>
      </items>
    </pivotField>
    <pivotField showAll="0"/>
    <pivotField showAll="0"/>
    <pivotField numFmtId="1" showAll="0"/>
    <pivotField numFmtId="1" showAll="0"/>
    <pivotField showAll="0"/>
    <pivotField numFmtId="14" showAll="0"/>
    <pivotField showAll="0"/>
    <pivotField showAll="0"/>
  </pivotFields>
  <rowFields count="3">
    <field x="10"/>
    <field x="11"/>
    <field x="6"/>
  </rowFields>
  <rowItems count="9">
    <i>
      <x/>
    </i>
    <i r="1">
      <x v="4"/>
    </i>
    <i>
      <x v="1"/>
    </i>
    <i r="1">
      <x v="1"/>
    </i>
    <i r="1">
      <x v="3"/>
    </i>
    <i>
      <x v="2"/>
    </i>
    <i r="1">
      <x/>
    </i>
    <i r="1">
      <x v="2"/>
    </i>
    <i t="grand">
      <x/>
    </i>
  </rowItems>
  <colItems count="1">
    <i/>
  </colItems>
  <pageFields count="1">
    <pageField fld="25" hier="-1"/>
  </pageFields>
  <dataFields count="1">
    <dataField name="Cuenta de CODIGO ACCION" fld="7"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4" cacheId="16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24">
      <pivotArea type="all" dataOnly="0" outline="0" fieldPosition="0"/>
    </format>
    <format dxfId="25">
      <pivotArea outline="0" collapsedLevelsAreSubtotals="1" fieldPosition="0"/>
    </format>
    <format dxfId="26">
      <pivotArea field="4" type="button" dataOnly="0" labelOnly="1" outline="0" axis="axisRow" fieldPosition="0"/>
    </format>
    <format dxfId="27">
      <pivotArea dataOnly="0" labelOnly="1" outline="0" axis="axisValues" fieldPosition="0"/>
    </format>
    <format dxfId="28">
      <pivotArea dataOnly="0" labelOnly="1" fieldPosition="0">
        <references count="1">
          <reference field="4" count="0"/>
        </references>
      </pivotArea>
    </format>
    <format dxfId="29">
      <pivotArea dataOnly="0" labelOnly="1" grandRow="1" outline="0" fieldPosition="0"/>
    </format>
    <format dxfId="30">
      <pivotArea dataOnly="0" labelOnly="1" outline="0" axis="axisValues" fieldPosition="0"/>
    </format>
    <format dxfId="31">
      <pivotArea grandRow="1" outline="0" collapsedLevelsAreSubtotals="1" fieldPosition="0"/>
    </format>
    <format dxfId="32">
      <pivotArea dataOnly="0" labelOnly="1" grandRow="1" outline="0" fieldPosition="0"/>
    </format>
    <format dxfId="33">
      <pivotArea type="all" dataOnly="0" outline="0" fieldPosition="0"/>
    </format>
    <format dxfId="34">
      <pivotArea outline="0" collapsedLevelsAreSubtotals="1" fieldPosition="0"/>
    </format>
    <format dxfId="35">
      <pivotArea field="4" type="button" dataOnly="0" labelOnly="1" outline="0" axis="axisRow" fieldPosition="0"/>
    </format>
    <format dxfId="36">
      <pivotArea dataOnly="0" labelOnly="1" outline="0" axis="axisValues" fieldPosition="0"/>
    </format>
    <format dxfId="37">
      <pivotArea dataOnly="0" labelOnly="1" fieldPosition="0">
        <references count="1">
          <reference field="4" count="0"/>
        </references>
      </pivotArea>
    </format>
    <format dxfId="38">
      <pivotArea dataOnly="0" labelOnly="1" grandRow="1" outline="0" fieldPosition="0"/>
    </format>
    <format dxfId="39">
      <pivotArea dataOnly="0" labelOnly="1" outline="0" axis="axisValues" fieldPosition="0"/>
    </format>
    <format dxfId="40">
      <pivotArea type="all" dataOnly="0" outline="0" fieldPosition="0"/>
    </format>
    <format dxfId="41">
      <pivotArea outline="0" collapsedLevelsAreSubtotals="1" fieldPosition="0"/>
    </format>
    <format dxfId="42">
      <pivotArea field="4" type="button" dataOnly="0" labelOnly="1" outline="0" axis="axisRow" fieldPosition="0"/>
    </format>
    <format dxfId="43">
      <pivotArea dataOnly="0" labelOnly="1" outline="0" axis="axisValues" fieldPosition="0"/>
    </format>
    <format dxfId="44">
      <pivotArea dataOnly="0" labelOnly="1" fieldPosition="0">
        <references count="1">
          <reference field="4" count="0"/>
        </references>
      </pivotArea>
    </format>
    <format dxfId="45">
      <pivotArea dataOnly="0" labelOnly="1" grandRow="1" outline="0" fieldPosition="0"/>
    </format>
    <format dxfId="46">
      <pivotArea dataOnly="0" labelOnly="1" outline="0" axis="axisValues" fieldPosition="0"/>
    </format>
    <format dxfId="47">
      <pivotArea type="all" dataOnly="0" outline="0" fieldPosition="0"/>
    </format>
    <format dxfId="48">
      <pivotArea outline="0" collapsedLevelsAreSubtotals="1" fieldPosition="0"/>
    </format>
    <format dxfId="49">
      <pivotArea field="4" type="button" dataOnly="0" labelOnly="1" outline="0" axis="axisRow" fieldPosition="0"/>
    </format>
    <format dxfId="50">
      <pivotArea dataOnly="0" labelOnly="1" outline="0" axis="axisValues" fieldPosition="0"/>
    </format>
    <format dxfId="51">
      <pivotArea dataOnly="0" labelOnly="1" fieldPosition="0">
        <references count="1">
          <reference field="4" count="0"/>
        </references>
      </pivotArea>
    </format>
    <format dxfId="52">
      <pivotArea dataOnly="0" labelOnly="1" grandRow="1" outline="0" fieldPosition="0"/>
    </format>
    <format dxfId="5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8"/>
  <sheetViews>
    <sheetView tabSelected="1" topLeftCell="A4" zoomScale="90" zoomScaleNormal="90" workbookViewId="0">
      <selection activeCell="B24" sqref="B24"/>
    </sheetView>
  </sheetViews>
  <sheetFormatPr baseColWidth="10" defaultRowHeight="15" x14ac:dyDescent="0.25"/>
  <cols>
    <col min="1" max="1" width="99.5703125" style="14" customWidth="1"/>
    <col min="2" max="2" width="12.7109375" customWidth="1"/>
    <col min="3" max="3" width="12.5703125" customWidth="1"/>
    <col min="4" max="4" width="14" customWidth="1"/>
    <col min="5" max="5" width="12.42578125" customWidth="1"/>
    <col min="6" max="9" width="11.28515625" customWidth="1"/>
    <col min="10" max="11" width="12.5703125" customWidth="1"/>
    <col min="12" max="12" width="11.85546875" customWidth="1"/>
    <col min="13" max="14" width="12.5703125" customWidth="1"/>
    <col min="15" max="15" width="11.28515625" customWidth="1"/>
    <col min="16" max="16" width="12.85546875" customWidth="1"/>
    <col min="17" max="18" width="11.28515625" customWidth="1"/>
    <col min="19" max="21" width="12.85546875" customWidth="1"/>
    <col min="22" max="22" width="12.85546875" bestFit="1" customWidth="1"/>
  </cols>
  <sheetData>
    <row r="1" spans="1:6" ht="117.75" customHeight="1" x14ac:dyDescent="0.25">
      <c r="A1" s="186" t="s">
        <v>3529</v>
      </c>
      <c r="B1" s="186"/>
      <c r="C1" s="147"/>
      <c r="D1" s="147"/>
      <c r="E1" s="147"/>
      <c r="F1" s="147"/>
    </row>
    <row r="2" spans="1:6" ht="18" customHeight="1" x14ac:dyDescent="0.25">
      <c r="A2" s="21"/>
      <c r="B2" s="21"/>
    </row>
    <row r="3" spans="1:6" x14ac:dyDescent="0.25">
      <c r="A3" s="8" t="s">
        <v>2814</v>
      </c>
      <c r="B3" s="8" t="s">
        <v>2815</v>
      </c>
    </row>
    <row r="4" spans="1:6" ht="120" x14ac:dyDescent="0.25">
      <c r="A4" s="8" t="s">
        <v>2816</v>
      </c>
      <c r="B4" t="s">
        <v>1743</v>
      </c>
      <c r="C4" s="14" t="s">
        <v>3336</v>
      </c>
      <c r="D4" s="14" t="s">
        <v>3337</v>
      </c>
      <c r="E4" s="138" t="s">
        <v>2811</v>
      </c>
    </row>
    <row r="5" spans="1:6" x14ac:dyDescent="0.25">
      <c r="A5" s="13" t="s">
        <v>1787</v>
      </c>
      <c r="B5" s="9">
        <v>2</v>
      </c>
      <c r="C5" s="9">
        <v>5</v>
      </c>
      <c r="D5" s="9"/>
      <c r="E5" s="9">
        <v>7</v>
      </c>
    </row>
    <row r="6" spans="1:6" x14ac:dyDescent="0.25">
      <c r="A6" s="13" t="s">
        <v>3169</v>
      </c>
      <c r="B6" s="9"/>
      <c r="C6" s="9">
        <v>5</v>
      </c>
      <c r="D6" s="9">
        <v>1</v>
      </c>
      <c r="E6" s="9">
        <v>6</v>
      </c>
    </row>
    <row r="7" spans="1:6" x14ac:dyDescent="0.25">
      <c r="A7" s="13" t="s">
        <v>2810</v>
      </c>
      <c r="B7" s="9">
        <v>16</v>
      </c>
      <c r="C7" s="9">
        <v>5</v>
      </c>
      <c r="D7" s="9">
        <v>1</v>
      </c>
      <c r="E7" s="9">
        <v>22</v>
      </c>
    </row>
    <row r="8" spans="1:6" x14ac:dyDescent="0.25">
      <c r="A8" s="13" t="s">
        <v>3171</v>
      </c>
      <c r="B8" s="9"/>
      <c r="C8" s="9"/>
      <c r="D8" s="9">
        <v>1</v>
      </c>
      <c r="E8" s="9">
        <v>1</v>
      </c>
    </row>
    <row r="9" spans="1:6" x14ac:dyDescent="0.25">
      <c r="A9" s="13" t="s">
        <v>2005</v>
      </c>
      <c r="B9" s="9">
        <v>21</v>
      </c>
      <c r="C9" s="9">
        <v>2</v>
      </c>
      <c r="D9" s="9"/>
      <c r="E9" s="9">
        <v>23</v>
      </c>
    </row>
    <row r="10" spans="1:6" x14ac:dyDescent="0.25">
      <c r="A10" s="13" t="s">
        <v>2809</v>
      </c>
      <c r="B10" s="9">
        <v>1</v>
      </c>
      <c r="C10" s="9">
        <v>16</v>
      </c>
      <c r="D10" s="9">
        <v>1</v>
      </c>
      <c r="E10" s="9">
        <v>18</v>
      </c>
    </row>
    <row r="11" spans="1:6" x14ac:dyDescent="0.25">
      <c r="A11" s="13" t="s">
        <v>3168</v>
      </c>
      <c r="B11" s="9">
        <v>1</v>
      </c>
      <c r="C11" s="9"/>
      <c r="D11" s="9"/>
      <c r="E11" s="9">
        <v>1</v>
      </c>
    </row>
    <row r="12" spans="1:6" x14ac:dyDescent="0.25">
      <c r="A12" s="13" t="s">
        <v>2807</v>
      </c>
      <c r="B12" s="9">
        <v>1</v>
      </c>
      <c r="C12" s="9">
        <v>2</v>
      </c>
      <c r="D12" s="9"/>
      <c r="E12" s="9">
        <v>3</v>
      </c>
    </row>
    <row r="13" spans="1:6" x14ac:dyDescent="0.25">
      <c r="A13" s="13" t="s">
        <v>2804</v>
      </c>
      <c r="B13" s="9">
        <v>7</v>
      </c>
      <c r="C13" s="9">
        <v>14</v>
      </c>
      <c r="D13" s="9"/>
      <c r="E13" s="9">
        <v>21</v>
      </c>
    </row>
    <row r="14" spans="1:6" ht="30" x14ac:dyDescent="0.25">
      <c r="A14" s="13" t="s">
        <v>3233</v>
      </c>
      <c r="B14" s="9"/>
      <c r="C14" s="9">
        <v>1</v>
      </c>
      <c r="D14" s="9"/>
      <c r="E14" s="9">
        <v>1</v>
      </c>
    </row>
    <row r="15" spans="1:6" ht="30" x14ac:dyDescent="0.25">
      <c r="A15" s="13" t="s">
        <v>2895</v>
      </c>
      <c r="B15" s="9"/>
      <c r="C15" s="9">
        <v>3</v>
      </c>
      <c r="D15" s="9"/>
      <c r="E15" s="9">
        <v>3</v>
      </c>
    </row>
    <row r="16" spans="1:6" x14ac:dyDescent="0.25">
      <c r="A16" s="13" t="s">
        <v>3317</v>
      </c>
      <c r="B16" s="9">
        <v>1</v>
      </c>
      <c r="C16" s="9"/>
      <c r="D16" s="9"/>
      <c r="E16" s="9">
        <v>1</v>
      </c>
    </row>
    <row r="17" spans="1:7" ht="30" x14ac:dyDescent="0.25">
      <c r="A17" s="13" t="s">
        <v>3170</v>
      </c>
      <c r="B17" s="9"/>
      <c r="C17" s="9">
        <v>1</v>
      </c>
      <c r="D17" s="9"/>
      <c r="E17" s="9">
        <v>1</v>
      </c>
    </row>
    <row r="18" spans="1:7" ht="15.75" x14ac:dyDescent="0.25">
      <c r="A18" s="13" t="s">
        <v>3514</v>
      </c>
      <c r="B18" s="9">
        <v>2</v>
      </c>
      <c r="C18" s="9"/>
      <c r="D18" s="9"/>
      <c r="E18" s="9">
        <v>2</v>
      </c>
      <c r="F18" s="131"/>
    </row>
    <row r="19" spans="1:7" ht="15.75" x14ac:dyDescent="0.25">
      <c r="A19" s="13" t="s">
        <v>3460</v>
      </c>
      <c r="B19" s="9">
        <v>2</v>
      </c>
      <c r="C19" s="9"/>
      <c r="D19" s="9"/>
      <c r="E19" s="9">
        <v>2</v>
      </c>
      <c r="F19" s="131"/>
    </row>
    <row r="20" spans="1:7" ht="15.75" x14ac:dyDescent="0.25">
      <c r="A20" s="13" t="s">
        <v>1188</v>
      </c>
      <c r="B20" s="9">
        <v>1</v>
      </c>
      <c r="C20" s="9"/>
      <c r="D20" s="9"/>
      <c r="E20" s="9">
        <v>1</v>
      </c>
      <c r="F20" s="131"/>
    </row>
    <row r="21" spans="1:7" ht="15.75" x14ac:dyDescent="0.25">
      <c r="A21" s="13" t="s">
        <v>3513</v>
      </c>
      <c r="B21" s="9">
        <v>1</v>
      </c>
      <c r="C21" s="9"/>
      <c r="D21" s="9"/>
      <c r="E21" s="9">
        <v>1</v>
      </c>
      <c r="F21" s="131"/>
    </row>
    <row r="22" spans="1:7" ht="15.75" x14ac:dyDescent="0.25">
      <c r="A22" s="13" t="s">
        <v>2811</v>
      </c>
      <c r="B22" s="9">
        <v>56</v>
      </c>
      <c r="C22" s="9">
        <v>54</v>
      </c>
      <c r="D22" s="9">
        <v>4</v>
      </c>
      <c r="E22" s="9">
        <v>114</v>
      </c>
      <c r="F22" s="131"/>
    </row>
    <row r="23" spans="1:7" ht="15.75" x14ac:dyDescent="0.25">
      <c r="A23" s="129"/>
      <c r="B23" s="130"/>
      <c r="C23" s="132"/>
      <c r="D23" s="130"/>
      <c r="E23" s="130"/>
      <c r="F23" s="131"/>
    </row>
    <row r="24" spans="1:7" x14ac:dyDescent="0.25">
      <c r="A24"/>
      <c r="C24" s="9"/>
      <c r="D24" s="9"/>
      <c r="E24" s="9"/>
      <c r="F24" s="9"/>
    </row>
    <row r="25" spans="1:7" ht="40.5" customHeight="1" x14ac:dyDescent="0.35">
      <c r="A25" s="185" t="s">
        <v>3235</v>
      </c>
      <c r="B25" s="185"/>
      <c r="C25" s="185"/>
      <c r="D25" s="185"/>
    </row>
    <row r="26" spans="1:7" x14ac:dyDescent="0.25">
      <c r="A26" s="8" t="s">
        <v>24</v>
      </c>
      <c r="B26" t="s">
        <v>1743</v>
      </c>
    </row>
    <row r="27" spans="1:7" ht="21" x14ac:dyDescent="0.35">
      <c r="A27" s="140"/>
    </row>
    <row r="28" spans="1:7" x14ac:dyDescent="0.25">
      <c r="A28" s="12" t="s">
        <v>2814</v>
      </c>
      <c r="B28" s="8" t="s">
        <v>2815</v>
      </c>
    </row>
    <row r="29" spans="1:7" ht="45" x14ac:dyDescent="0.25">
      <c r="A29" s="8" t="s">
        <v>2904</v>
      </c>
      <c r="B29" t="s">
        <v>3234</v>
      </c>
      <c r="C29" s="14" t="s">
        <v>3175</v>
      </c>
      <c r="D29" t="s">
        <v>2811</v>
      </c>
    </row>
    <row r="30" spans="1:7" x14ac:dyDescent="0.25">
      <c r="A30" s="13" t="s">
        <v>1787</v>
      </c>
      <c r="B30" s="23"/>
      <c r="C30" s="23"/>
      <c r="D30" s="23"/>
    </row>
    <row r="31" spans="1:7" x14ac:dyDescent="0.25">
      <c r="A31" s="151" t="s">
        <v>1787</v>
      </c>
      <c r="B31" s="23">
        <v>2</v>
      </c>
      <c r="C31" s="23"/>
      <c r="D31" s="23">
        <v>2</v>
      </c>
      <c r="F31" t="s">
        <v>3520</v>
      </c>
      <c r="G31">
        <v>2</v>
      </c>
    </row>
    <row r="32" spans="1:7" x14ac:dyDescent="0.25">
      <c r="A32" s="13" t="s">
        <v>2810</v>
      </c>
      <c r="B32" s="23"/>
      <c r="C32" s="23"/>
      <c r="D32" s="23"/>
      <c r="F32" t="s">
        <v>3521</v>
      </c>
      <c r="G32">
        <v>16</v>
      </c>
    </row>
    <row r="33" spans="1:7" x14ac:dyDescent="0.25">
      <c r="A33" s="151" t="s">
        <v>481</v>
      </c>
      <c r="B33" s="23">
        <v>8</v>
      </c>
      <c r="C33" s="23"/>
      <c r="D33" s="23">
        <v>8</v>
      </c>
      <c r="F33" t="s">
        <v>3522</v>
      </c>
      <c r="G33">
        <v>13</v>
      </c>
    </row>
    <row r="34" spans="1:7" x14ac:dyDescent="0.25">
      <c r="A34" s="26" t="s">
        <v>307</v>
      </c>
      <c r="B34" s="23">
        <v>7</v>
      </c>
      <c r="C34" s="23"/>
      <c r="D34" s="23">
        <v>7</v>
      </c>
      <c r="F34" t="s">
        <v>3523</v>
      </c>
      <c r="G34">
        <v>1</v>
      </c>
    </row>
    <row r="35" spans="1:7" x14ac:dyDescent="0.25">
      <c r="A35" s="26" t="s">
        <v>3473</v>
      </c>
      <c r="B35" s="23">
        <v>1</v>
      </c>
      <c r="C35" s="23"/>
      <c r="D35" s="23">
        <v>1</v>
      </c>
      <c r="F35" t="s">
        <v>3524</v>
      </c>
      <c r="G35">
        <v>1</v>
      </c>
    </row>
    <row r="36" spans="1:7" x14ac:dyDescent="0.25">
      <c r="A36" s="13" t="s">
        <v>2005</v>
      </c>
      <c r="B36" s="23"/>
      <c r="C36" s="23"/>
      <c r="D36" s="23"/>
      <c r="F36" t="s">
        <v>3525</v>
      </c>
      <c r="G36">
        <v>1</v>
      </c>
    </row>
    <row r="37" spans="1:7" x14ac:dyDescent="0.25">
      <c r="A37" s="151" t="s">
        <v>2805</v>
      </c>
      <c r="B37" s="23"/>
      <c r="C37" s="23">
        <v>5</v>
      </c>
      <c r="D37" s="23">
        <v>5</v>
      </c>
      <c r="F37" t="s">
        <v>3333</v>
      </c>
      <c r="G37">
        <v>5</v>
      </c>
    </row>
    <row r="38" spans="1:7" x14ac:dyDescent="0.25">
      <c r="A38" s="151" t="s">
        <v>1984</v>
      </c>
      <c r="B38" s="23">
        <v>7</v>
      </c>
      <c r="C38" s="23">
        <v>3</v>
      </c>
      <c r="D38" s="23">
        <v>10</v>
      </c>
      <c r="F38" t="s">
        <v>3526</v>
      </c>
      <c r="G38">
        <v>2</v>
      </c>
    </row>
    <row r="39" spans="1:7" x14ac:dyDescent="0.25">
      <c r="A39" s="26" t="s">
        <v>2005</v>
      </c>
      <c r="B39" s="23">
        <v>3</v>
      </c>
      <c r="C39" s="23"/>
      <c r="D39" s="23">
        <v>3</v>
      </c>
      <c r="F39" t="s">
        <v>3527</v>
      </c>
      <c r="G39">
        <v>2</v>
      </c>
    </row>
    <row r="40" spans="1:7" x14ac:dyDescent="0.25">
      <c r="A40" s="26" t="s">
        <v>1910</v>
      </c>
      <c r="B40" s="23">
        <v>3</v>
      </c>
      <c r="C40" s="23"/>
      <c r="D40" s="23">
        <v>3</v>
      </c>
      <c r="F40" t="s">
        <v>1188</v>
      </c>
      <c r="G40">
        <v>1</v>
      </c>
    </row>
    <row r="41" spans="1:7" x14ac:dyDescent="0.25">
      <c r="A41" s="13" t="s">
        <v>2809</v>
      </c>
      <c r="B41" s="23"/>
      <c r="C41" s="23"/>
      <c r="D41" s="23"/>
      <c r="F41" t="s">
        <v>3528</v>
      </c>
      <c r="G41">
        <v>1</v>
      </c>
    </row>
    <row r="42" spans="1:7" x14ac:dyDescent="0.25">
      <c r="A42" s="26" t="s">
        <v>3483</v>
      </c>
      <c r="B42" s="23">
        <v>1</v>
      </c>
      <c r="C42" s="23"/>
      <c r="D42" s="23">
        <v>1</v>
      </c>
    </row>
    <row r="43" spans="1:7" x14ac:dyDescent="0.25">
      <c r="A43" s="13" t="s">
        <v>3168</v>
      </c>
      <c r="B43" s="23"/>
      <c r="C43" s="23"/>
      <c r="D43" s="23"/>
    </row>
    <row r="44" spans="1:7" ht="30" x14ac:dyDescent="0.25">
      <c r="A44" s="151" t="s">
        <v>3063</v>
      </c>
      <c r="B44" s="23">
        <v>1</v>
      </c>
      <c r="C44" s="23"/>
      <c r="D44" s="23">
        <v>1</v>
      </c>
    </row>
    <row r="45" spans="1:7" x14ac:dyDescent="0.25">
      <c r="A45" s="13" t="s">
        <v>2807</v>
      </c>
      <c r="B45" s="23"/>
      <c r="C45" s="23"/>
      <c r="D45" s="23"/>
    </row>
    <row r="46" spans="1:7" x14ac:dyDescent="0.25">
      <c r="A46" s="151" t="s">
        <v>2807</v>
      </c>
      <c r="B46" s="23">
        <v>1</v>
      </c>
      <c r="C46" s="23"/>
      <c r="D46" s="23">
        <v>1</v>
      </c>
    </row>
    <row r="47" spans="1:7" x14ac:dyDescent="0.25">
      <c r="A47" s="13" t="s">
        <v>2804</v>
      </c>
      <c r="B47" s="23"/>
      <c r="C47" s="23"/>
      <c r="D47" s="23"/>
    </row>
    <row r="48" spans="1:7" x14ac:dyDescent="0.25">
      <c r="A48" s="151" t="s">
        <v>3308</v>
      </c>
      <c r="B48" s="23">
        <v>1</v>
      </c>
      <c r="C48" s="23">
        <v>2</v>
      </c>
      <c r="D48" s="23">
        <v>3</v>
      </c>
    </row>
    <row r="49" spans="1:4" x14ac:dyDescent="0.25">
      <c r="A49" s="151" t="s">
        <v>2740</v>
      </c>
      <c r="B49" s="23">
        <v>3</v>
      </c>
      <c r="C49" s="23"/>
      <c r="D49" s="23">
        <v>3</v>
      </c>
    </row>
    <row r="50" spans="1:4" x14ac:dyDescent="0.25">
      <c r="A50" s="151" t="s">
        <v>2804</v>
      </c>
      <c r="B50" s="23">
        <v>1</v>
      </c>
      <c r="C50" s="23"/>
      <c r="D50" s="23">
        <v>1</v>
      </c>
    </row>
    <row r="51" spans="1:4" x14ac:dyDescent="0.25">
      <c r="A51" s="13" t="s">
        <v>3317</v>
      </c>
      <c r="B51" s="23"/>
      <c r="C51" s="23"/>
      <c r="D51" s="23"/>
    </row>
    <row r="52" spans="1:4" x14ac:dyDescent="0.25">
      <c r="A52" s="151" t="s">
        <v>3318</v>
      </c>
      <c r="B52" s="23"/>
      <c r="C52" s="23">
        <v>1</v>
      </c>
      <c r="D52" s="23">
        <v>1</v>
      </c>
    </row>
    <row r="53" spans="1:4" x14ac:dyDescent="0.25">
      <c r="A53" s="13" t="s">
        <v>3514</v>
      </c>
      <c r="B53" s="23"/>
      <c r="C53" s="23"/>
      <c r="D53" s="23"/>
    </row>
    <row r="54" spans="1:4" x14ac:dyDescent="0.25">
      <c r="A54" s="26" t="s">
        <v>3439</v>
      </c>
      <c r="B54" s="23">
        <v>2</v>
      </c>
      <c r="C54" s="23"/>
      <c r="D54" s="23">
        <v>2</v>
      </c>
    </row>
    <row r="55" spans="1:4" x14ac:dyDescent="0.25">
      <c r="A55" s="13" t="s">
        <v>3460</v>
      </c>
      <c r="B55" s="23"/>
      <c r="C55" s="23"/>
      <c r="D55" s="23"/>
    </row>
    <row r="56" spans="1:4" x14ac:dyDescent="0.25">
      <c r="A56" s="26" t="s">
        <v>3460</v>
      </c>
      <c r="B56" s="23">
        <v>1</v>
      </c>
      <c r="C56" s="23"/>
      <c r="D56" s="23">
        <v>1</v>
      </c>
    </row>
    <row r="57" spans="1:4" x14ac:dyDescent="0.25">
      <c r="A57" s="26" t="s">
        <v>3476</v>
      </c>
      <c r="B57" s="23">
        <v>1</v>
      </c>
      <c r="C57" s="23"/>
      <c r="D57" s="23">
        <v>1</v>
      </c>
    </row>
    <row r="58" spans="1:4" x14ac:dyDescent="0.25">
      <c r="A58" s="13" t="s">
        <v>1188</v>
      </c>
      <c r="B58" s="23"/>
      <c r="C58" s="23"/>
      <c r="D58" s="23"/>
    </row>
    <row r="59" spans="1:4" x14ac:dyDescent="0.25">
      <c r="A59" s="26" t="s">
        <v>1188</v>
      </c>
      <c r="B59" s="23">
        <v>1</v>
      </c>
      <c r="C59" s="23"/>
      <c r="D59" s="23">
        <v>1</v>
      </c>
    </row>
    <row r="60" spans="1:4" x14ac:dyDescent="0.25">
      <c r="A60" s="13" t="s">
        <v>3513</v>
      </c>
      <c r="B60" s="23"/>
      <c r="C60" s="23"/>
      <c r="D60" s="23"/>
    </row>
    <row r="61" spans="1:4" x14ac:dyDescent="0.25">
      <c r="A61" s="26" t="s">
        <v>3509</v>
      </c>
      <c r="B61" s="23">
        <v>1</v>
      </c>
      <c r="C61" s="23"/>
      <c r="D61" s="23">
        <v>1</v>
      </c>
    </row>
    <row r="62" spans="1:4" x14ac:dyDescent="0.25">
      <c r="A62" s="13" t="s">
        <v>2811</v>
      </c>
      <c r="B62" s="23">
        <v>45</v>
      </c>
      <c r="C62" s="23">
        <v>11</v>
      </c>
      <c r="D62" s="23">
        <v>56</v>
      </c>
    </row>
    <row r="63" spans="1:4" x14ac:dyDescent="0.25">
      <c r="A63"/>
    </row>
    <row r="64" spans="1:4" x14ac:dyDescent="0.25">
      <c r="A64"/>
    </row>
    <row r="65" spans="1:1" x14ac:dyDescent="0.25">
      <c r="A65"/>
    </row>
    <row r="66" spans="1:1" hidden="1" x14ac:dyDescent="0.25">
      <c r="A66"/>
    </row>
    <row r="67" spans="1:1" hidden="1" x14ac:dyDescent="0.25">
      <c r="A67"/>
    </row>
    <row r="68" spans="1:1" hidden="1" x14ac:dyDescent="0.25">
      <c r="A68"/>
    </row>
    <row r="69" spans="1:1" hidden="1" x14ac:dyDescent="0.25">
      <c r="A69"/>
    </row>
    <row r="70" spans="1:1" hidden="1" x14ac:dyDescent="0.25">
      <c r="A70"/>
    </row>
    <row r="71" spans="1:1" hidden="1" x14ac:dyDescent="0.25">
      <c r="A71"/>
    </row>
    <row r="72" spans="1:1" hidden="1" x14ac:dyDescent="0.25">
      <c r="A72"/>
    </row>
    <row r="73" spans="1:1" hidden="1" x14ac:dyDescent="0.25">
      <c r="A73"/>
    </row>
    <row r="74" spans="1:1" hidden="1" x14ac:dyDescent="0.25">
      <c r="A74"/>
    </row>
    <row r="75" spans="1:1" hidden="1" x14ac:dyDescent="0.25">
      <c r="A75"/>
    </row>
    <row r="76" spans="1:1" hidden="1" x14ac:dyDescent="0.25">
      <c r="A76"/>
    </row>
    <row r="77" spans="1:1" hidden="1" x14ac:dyDescent="0.25">
      <c r="A77"/>
    </row>
    <row r="78" spans="1:1" hidden="1" x14ac:dyDescent="0.25">
      <c r="A78"/>
    </row>
    <row r="79" spans="1:1" hidden="1" x14ac:dyDescent="0.25">
      <c r="A79"/>
    </row>
    <row r="80" spans="1:1" hidden="1" x14ac:dyDescent="0.25">
      <c r="A80"/>
    </row>
    <row r="81" spans="1:10" hidden="1" x14ac:dyDescent="0.25">
      <c r="A81"/>
    </row>
    <row r="82" spans="1:10" ht="15.75" customHeight="1" x14ac:dyDescent="0.25">
      <c r="A82" s="13"/>
      <c r="B82" s="23"/>
      <c r="C82" s="23"/>
      <c r="D82" s="23"/>
    </row>
    <row r="83" spans="1:10" x14ac:dyDescent="0.25">
      <c r="A83" s="13"/>
      <c r="B83" s="23"/>
      <c r="C83" s="23"/>
      <c r="D83" s="23"/>
    </row>
    <row r="84" spans="1:10" ht="30" x14ac:dyDescent="0.25">
      <c r="A84" s="12" t="s">
        <v>2800</v>
      </c>
      <c r="B84" t="s">
        <v>1743</v>
      </c>
    </row>
    <row r="85" spans="1:10" x14ac:dyDescent="0.25">
      <c r="A85" s="8" t="s">
        <v>24</v>
      </c>
      <c r="B85" t="s">
        <v>1743</v>
      </c>
    </row>
    <row r="86" spans="1:10" ht="52.5" customHeight="1" x14ac:dyDescent="0.25">
      <c r="A86" s="140" t="s">
        <v>2985</v>
      </c>
    </row>
    <row r="87" spans="1:10" x14ac:dyDescent="0.25">
      <c r="A87" s="12" t="s">
        <v>2812</v>
      </c>
      <c r="B87" s="8" t="s">
        <v>2815</v>
      </c>
    </row>
    <row r="88" spans="1:10" x14ac:dyDescent="0.25">
      <c r="A88" s="8" t="s">
        <v>2816</v>
      </c>
      <c r="B88" t="s">
        <v>3384</v>
      </c>
      <c r="C88" t="s">
        <v>3185</v>
      </c>
      <c r="D88" t="s">
        <v>3435</v>
      </c>
      <c r="E88" t="s">
        <v>3288</v>
      </c>
      <c r="F88" t="s">
        <v>3362</v>
      </c>
      <c r="G88" t="s">
        <v>3441</v>
      </c>
      <c r="H88" t="s">
        <v>3405</v>
      </c>
      <c r="I88" t="s">
        <v>3389</v>
      </c>
      <c r="J88" t="s">
        <v>2811</v>
      </c>
    </row>
    <row r="89" spans="1:10" x14ac:dyDescent="0.25">
      <c r="A89" s="22" t="s">
        <v>1787</v>
      </c>
      <c r="B89" s="128"/>
      <c r="C89" s="128"/>
      <c r="D89" s="128"/>
      <c r="E89" s="128"/>
      <c r="F89" s="128"/>
      <c r="G89" s="128"/>
      <c r="H89" s="128"/>
      <c r="I89" s="128"/>
      <c r="J89" s="128"/>
    </row>
    <row r="90" spans="1:10" x14ac:dyDescent="0.25">
      <c r="A90" s="26" t="s">
        <v>1787</v>
      </c>
      <c r="B90" s="128"/>
      <c r="C90" s="128"/>
      <c r="D90" s="128">
        <v>2</v>
      </c>
      <c r="E90" s="128"/>
      <c r="F90" s="128"/>
      <c r="G90" s="128"/>
      <c r="H90" s="128"/>
      <c r="I90" s="128"/>
      <c r="J90" s="128">
        <v>2</v>
      </c>
    </row>
    <row r="91" spans="1:10" x14ac:dyDescent="0.25">
      <c r="A91" s="22" t="s">
        <v>2810</v>
      </c>
      <c r="B91" s="128"/>
      <c r="C91" s="128"/>
      <c r="D91" s="128"/>
      <c r="E91" s="128"/>
      <c r="F91" s="128"/>
      <c r="G91" s="128"/>
      <c r="H91" s="128"/>
      <c r="I91" s="128"/>
      <c r="J91" s="128"/>
    </row>
    <row r="92" spans="1:10" x14ac:dyDescent="0.25">
      <c r="A92" s="26" t="s">
        <v>481</v>
      </c>
      <c r="B92" s="128"/>
      <c r="C92" s="128"/>
      <c r="D92" s="128"/>
      <c r="E92" s="128"/>
      <c r="F92" s="128">
        <v>7</v>
      </c>
      <c r="G92" s="128"/>
      <c r="H92" s="128"/>
      <c r="I92" s="128">
        <v>1</v>
      </c>
      <c r="J92" s="128">
        <v>8</v>
      </c>
    </row>
    <row r="93" spans="1:10" x14ac:dyDescent="0.25">
      <c r="A93" s="26" t="s">
        <v>307</v>
      </c>
      <c r="B93" s="128">
        <v>3</v>
      </c>
      <c r="C93" s="128"/>
      <c r="D93" s="128"/>
      <c r="E93" s="128"/>
      <c r="F93" s="128"/>
      <c r="G93" s="128"/>
      <c r="H93" s="128"/>
      <c r="I93" s="128">
        <v>4</v>
      </c>
      <c r="J93" s="128">
        <v>7</v>
      </c>
    </row>
    <row r="94" spans="1:10" x14ac:dyDescent="0.25">
      <c r="A94" s="26" t="s">
        <v>3473</v>
      </c>
      <c r="B94" s="128"/>
      <c r="C94" s="128"/>
      <c r="D94" s="128"/>
      <c r="E94" s="128"/>
      <c r="F94" s="128">
        <v>1</v>
      </c>
      <c r="G94" s="128"/>
      <c r="H94" s="128"/>
      <c r="I94" s="128"/>
      <c r="J94" s="128">
        <v>1</v>
      </c>
    </row>
    <row r="95" spans="1:10" x14ac:dyDescent="0.25">
      <c r="A95" s="13" t="s">
        <v>2005</v>
      </c>
      <c r="B95" s="128"/>
      <c r="C95" s="128"/>
      <c r="D95" s="128"/>
      <c r="E95" s="128"/>
      <c r="F95" s="128"/>
      <c r="G95" s="128"/>
      <c r="H95" s="128"/>
      <c r="I95" s="128"/>
      <c r="J95" s="128"/>
    </row>
    <row r="96" spans="1:10" x14ac:dyDescent="0.25">
      <c r="A96" s="151" t="s">
        <v>1984</v>
      </c>
      <c r="B96" s="128"/>
      <c r="C96" s="128"/>
      <c r="D96" s="128"/>
      <c r="E96" s="128"/>
      <c r="F96" s="128">
        <v>4</v>
      </c>
      <c r="G96" s="128"/>
      <c r="H96" s="128">
        <v>3</v>
      </c>
      <c r="I96" s="128"/>
      <c r="J96" s="128">
        <v>7</v>
      </c>
    </row>
    <row r="97" spans="1:10" x14ac:dyDescent="0.25">
      <c r="A97" s="26" t="s">
        <v>2005</v>
      </c>
      <c r="B97" s="128"/>
      <c r="C97" s="128"/>
      <c r="D97" s="128"/>
      <c r="E97" s="128"/>
      <c r="F97" s="128">
        <v>3</v>
      </c>
      <c r="G97" s="128"/>
      <c r="H97" s="128"/>
      <c r="I97" s="128"/>
      <c r="J97" s="128">
        <v>3</v>
      </c>
    </row>
    <row r="98" spans="1:10" x14ac:dyDescent="0.25">
      <c r="A98" s="26" t="s">
        <v>1910</v>
      </c>
      <c r="B98" s="128"/>
      <c r="C98" s="128"/>
      <c r="D98" s="128"/>
      <c r="E98" s="128"/>
      <c r="F98" s="128">
        <v>1</v>
      </c>
      <c r="G98" s="128"/>
      <c r="H98" s="128">
        <v>2</v>
      </c>
      <c r="I98" s="128"/>
      <c r="J98" s="128">
        <v>3</v>
      </c>
    </row>
    <row r="99" spans="1:10" x14ac:dyDescent="0.25">
      <c r="A99" s="22" t="s">
        <v>2809</v>
      </c>
      <c r="B99" s="128"/>
      <c r="C99" s="128"/>
      <c r="D99" s="128"/>
      <c r="E99" s="128"/>
      <c r="F99" s="128"/>
      <c r="G99" s="128"/>
      <c r="H99" s="128"/>
      <c r="I99" s="128"/>
      <c r="J99" s="128"/>
    </row>
    <row r="100" spans="1:10" x14ac:dyDescent="0.25">
      <c r="A100" s="26" t="s">
        <v>3483</v>
      </c>
      <c r="B100" s="128"/>
      <c r="C100" s="128"/>
      <c r="D100" s="128"/>
      <c r="E100" s="128"/>
      <c r="F100" s="128"/>
      <c r="G100" s="128"/>
      <c r="H100" s="128"/>
      <c r="I100" s="128">
        <v>1</v>
      </c>
      <c r="J100" s="128">
        <v>1</v>
      </c>
    </row>
    <row r="101" spans="1:10" x14ac:dyDescent="0.25">
      <c r="A101" s="13" t="s">
        <v>3168</v>
      </c>
      <c r="B101" s="128"/>
      <c r="C101" s="128"/>
      <c r="D101" s="128"/>
      <c r="E101" s="128"/>
      <c r="F101" s="128"/>
      <c r="G101" s="128"/>
      <c r="H101" s="128"/>
      <c r="I101" s="128"/>
      <c r="J101" s="128"/>
    </row>
    <row r="102" spans="1:10" ht="30" x14ac:dyDescent="0.25">
      <c r="A102" s="151" t="s">
        <v>3063</v>
      </c>
      <c r="B102" s="128"/>
      <c r="C102" s="128"/>
      <c r="D102" s="128"/>
      <c r="E102" s="128"/>
      <c r="F102" s="128">
        <v>1</v>
      </c>
      <c r="G102" s="128"/>
      <c r="H102" s="128"/>
      <c r="I102" s="128"/>
      <c r="J102" s="128">
        <v>1</v>
      </c>
    </row>
    <row r="103" spans="1:10" x14ac:dyDescent="0.25">
      <c r="A103" s="22" t="s">
        <v>2807</v>
      </c>
      <c r="B103" s="128"/>
      <c r="C103" s="128"/>
      <c r="D103" s="128"/>
      <c r="E103" s="128"/>
      <c r="F103" s="128"/>
      <c r="G103" s="128"/>
      <c r="H103" s="128"/>
      <c r="I103" s="128"/>
      <c r="J103" s="128"/>
    </row>
    <row r="104" spans="1:10" x14ac:dyDescent="0.25">
      <c r="A104" s="26" t="s">
        <v>2807</v>
      </c>
      <c r="B104" s="128"/>
      <c r="C104" s="128"/>
      <c r="D104" s="128"/>
      <c r="E104" s="128"/>
      <c r="F104" s="128">
        <v>1</v>
      </c>
      <c r="G104" s="128"/>
      <c r="H104" s="128"/>
      <c r="I104" s="128"/>
      <c r="J104" s="128">
        <v>1</v>
      </c>
    </row>
    <row r="105" spans="1:10" x14ac:dyDescent="0.25">
      <c r="A105" s="13" t="s">
        <v>2804</v>
      </c>
      <c r="B105" s="128"/>
      <c r="C105" s="128"/>
      <c r="D105" s="128"/>
      <c r="E105" s="128"/>
      <c r="F105" s="128"/>
      <c r="G105" s="128"/>
      <c r="H105" s="128"/>
      <c r="I105" s="128"/>
      <c r="J105" s="128"/>
    </row>
    <row r="106" spans="1:10" x14ac:dyDescent="0.25">
      <c r="A106" s="151" t="s">
        <v>3308</v>
      </c>
      <c r="B106" s="128"/>
      <c r="C106" s="128"/>
      <c r="D106" s="128"/>
      <c r="E106" s="128">
        <v>1</v>
      </c>
      <c r="F106" s="128"/>
      <c r="G106" s="128"/>
      <c r="H106" s="128"/>
      <c r="I106" s="128"/>
      <c r="J106" s="128">
        <v>1</v>
      </c>
    </row>
    <row r="107" spans="1:10" x14ac:dyDescent="0.25">
      <c r="A107" s="151" t="s">
        <v>2740</v>
      </c>
      <c r="B107" s="128"/>
      <c r="C107" s="128"/>
      <c r="D107" s="128"/>
      <c r="E107" s="128">
        <v>3</v>
      </c>
      <c r="F107" s="128"/>
      <c r="G107" s="128"/>
      <c r="H107" s="128"/>
      <c r="I107" s="128"/>
      <c r="J107" s="128">
        <v>3</v>
      </c>
    </row>
    <row r="108" spans="1:10" x14ac:dyDescent="0.25">
      <c r="A108" s="151" t="s">
        <v>2804</v>
      </c>
      <c r="B108" s="128"/>
      <c r="C108" s="128">
        <v>1</v>
      </c>
      <c r="D108" s="128"/>
      <c r="E108" s="128"/>
      <c r="F108" s="128"/>
      <c r="G108" s="128"/>
      <c r="H108" s="128"/>
      <c r="I108" s="128"/>
      <c r="J108" s="128">
        <v>1</v>
      </c>
    </row>
    <row r="109" spans="1:10" x14ac:dyDescent="0.25">
      <c r="A109" s="22" t="s">
        <v>3514</v>
      </c>
      <c r="B109" s="128"/>
      <c r="C109" s="128"/>
      <c r="D109" s="128"/>
      <c r="E109" s="128"/>
      <c r="F109" s="128"/>
      <c r="G109" s="128"/>
      <c r="H109" s="128"/>
      <c r="I109" s="128"/>
      <c r="J109" s="128"/>
    </row>
    <row r="110" spans="1:10" x14ac:dyDescent="0.25">
      <c r="A110" s="26" t="s">
        <v>3439</v>
      </c>
      <c r="B110" s="128"/>
      <c r="C110" s="128"/>
      <c r="D110" s="128"/>
      <c r="E110" s="128"/>
      <c r="F110" s="128"/>
      <c r="G110" s="128">
        <v>2</v>
      </c>
      <c r="H110" s="128"/>
      <c r="I110" s="128"/>
      <c r="J110" s="128">
        <v>2</v>
      </c>
    </row>
    <row r="111" spans="1:10" x14ac:dyDescent="0.25">
      <c r="A111" s="22" t="s">
        <v>3460</v>
      </c>
      <c r="B111" s="128"/>
      <c r="C111" s="128"/>
      <c r="D111" s="128"/>
      <c r="E111" s="128"/>
      <c r="F111" s="128"/>
      <c r="G111" s="128"/>
      <c r="H111" s="128"/>
      <c r="I111" s="128"/>
      <c r="J111" s="128"/>
    </row>
    <row r="112" spans="1:10" x14ac:dyDescent="0.25">
      <c r="A112" s="26" t="s">
        <v>3460</v>
      </c>
      <c r="B112" s="128"/>
      <c r="C112" s="128"/>
      <c r="D112" s="128"/>
      <c r="E112" s="128"/>
      <c r="F112" s="128"/>
      <c r="G112" s="128"/>
      <c r="H112" s="128"/>
      <c r="I112" s="128">
        <v>1</v>
      </c>
      <c r="J112" s="128">
        <v>1</v>
      </c>
    </row>
    <row r="113" spans="1:10" x14ac:dyDescent="0.25">
      <c r="A113" s="26" t="s">
        <v>3476</v>
      </c>
      <c r="B113" s="128"/>
      <c r="C113" s="128"/>
      <c r="D113" s="128"/>
      <c r="E113" s="128"/>
      <c r="F113" s="128"/>
      <c r="G113" s="128"/>
      <c r="H113" s="128"/>
      <c r="I113" s="128">
        <v>1</v>
      </c>
      <c r="J113" s="128">
        <v>1</v>
      </c>
    </row>
    <row r="114" spans="1:10" x14ac:dyDescent="0.25">
      <c r="A114" s="22" t="s">
        <v>1188</v>
      </c>
      <c r="B114" s="128"/>
      <c r="C114" s="128"/>
      <c r="D114" s="128"/>
      <c r="E114" s="128"/>
      <c r="F114" s="128"/>
      <c r="G114" s="128"/>
      <c r="H114" s="128"/>
      <c r="I114" s="128"/>
      <c r="J114" s="128"/>
    </row>
    <row r="115" spans="1:10" x14ac:dyDescent="0.25">
      <c r="A115" s="26" t="s">
        <v>1188</v>
      </c>
      <c r="B115" s="128"/>
      <c r="C115" s="128"/>
      <c r="D115" s="128"/>
      <c r="E115" s="128"/>
      <c r="F115" s="128">
        <v>1</v>
      </c>
      <c r="G115" s="128"/>
      <c r="H115" s="128"/>
      <c r="I115" s="128"/>
      <c r="J115" s="128">
        <v>1</v>
      </c>
    </row>
    <row r="116" spans="1:10" x14ac:dyDescent="0.25">
      <c r="A116" s="22" t="s">
        <v>3513</v>
      </c>
      <c r="B116" s="128"/>
      <c r="C116" s="128"/>
      <c r="D116" s="128"/>
      <c r="E116" s="128"/>
      <c r="F116" s="128"/>
      <c r="G116" s="128"/>
      <c r="H116" s="128"/>
      <c r="I116" s="128"/>
      <c r="J116" s="128"/>
    </row>
    <row r="117" spans="1:10" x14ac:dyDescent="0.25">
      <c r="A117" s="26" t="s">
        <v>3509</v>
      </c>
      <c r="B117" s="128"/>
      <c r="C117" s="128"/>
      <c r="D117" s="128"/>
      <c r="E117" s="128"/>
      <c r="F117" s="128">
        <v>1</v>
      </c>
      <c r="G117" s="128"/>
      <c r="H117" s="128"/>
      <c r="I117" s="128"/>
      <c r="J117" s="128">
        <v>1</v>
      </c>
    </row>
    <row r="118" spans="1:10" x14ac:dyDescent="0.25">
      <c r="A118" s="13" t="s">
        <v>2811</v>
      </c>
      <c r="B118" s="9">
        <v>3</v>
      </c>
      <c r="C118" s="9">
        <v>1</v>
      </c>
      <c r="D118" s="9">
        <v>2</v>
      </c>
      <c r="E118" s="9">
        <v>4</v>
      </c>
      <c r="F118" s="9">
        <v>20</v>
      </c>
      <c r="G118" s="9">
        <v>2</v>
      </c>
      <c r="H118" s="9">
        <v>5</v>
      </c>
      <c r="I118" s="9">
        <v>8</v>
      </c>
      <c r="J118" s="9">
        <v>45</v>
      </c>
    </row>
    <row r="119" spans="1:10" x14ac:dyDescent="0.25">
      <c r="A119"/>
    </row>
    <row r="120" spans="1:10" x14ac:dyDescent="0.25">
      <c r="A120"/>
    </row>
    <row r="121" spans="1:10" x14ac:dyDescent="0.25">
      <c r="A121"/>
    </row>
    <row r="122" spans="1:10" x14ac:dyDescent="0.25">
      <c r="A122"/>
    </row>
    <row r="123" spans="1:10" x14ac:dyDescent="0.25">
      <c r="A123"/>
    </row>
    <row r="124" spans="1:10" ht="15.75" x14ac:dyDescent="0.25">
      <c r="A124" s="141" t="s">
        <v>2986</v>
      </c>
    </row>
    <row r="125" spans="1:10" ht="15.75" x14ac:dyDescent="0.25">
      <c r="A125" s="142" t="s">
        <v>2987</v>
      </c>
    </row>
    <row r="126" spans="1:10" ht="15.75" x14ac:dyDescent="0.25">
      <c r="A126" s="143" t="s">
        <v>2988</v>
      </c>
      <c r="B126" s="9"/>
      <c r="C126" s="9"/>
      <c r="D126" s="9"/>
      <c r="E126" s="9"/>
    </row>
    <row r="127" spans="1:10" s="16" customFormat="1" ht="15.75" x14ac:dyDescent="0.25">
      <c r="A127" s="144"/>
      <c r="B127" s="145"/>
      <c r="C127" s="145"/>
      <c r="D127" s="145"/>
      <c r="E127" s="145"/>
    </row>
    <row r="128" spans="1:10" s="16" customFormat="1" ht="15.75" x14ac:dyDescent="0.25">
      <c r="A128" s="144"/>
      <c r="B128" s="145"/>
      <c r="C128" s="145"/>
      <c r="D128" s="145"/>
      <c r="E128" s="145"/>
    </row>
    <row r="129" spans="1:5" ht="21" x14ac:dyDescent="0.35">
      <c r="A129" s="139" t="s">
        <v>2984</v>
      </c>
      <c r="B129" s="9"/>
      <c r="C129" s="9"/>
      <c r="D129" s="9"/>
      <c r="E129" s="9"/>
    </row>
    <row r="130" spans="1:5" x14ac:dyDescent="0.25">
      <c r="A130" s="8" t="s">
        <v>24</v>
      </c>
      <c r="B130" t="s">
        <v>1743</v>
      </c>
    </row>
    <row r="132" spans="1:5" ht="45" x14ac:dyDescent="0.25">
      <c r="A132" s="8" t="s">
        <v>2900</v>
      </c>
      <c r="B132" s="14" t="s">
        <v>2901</v>
      </c>
      <c r="C132" s="14" t="s">
        <v>2902</v>
      </c>
      <c r="D132" s="14" t="s">
        <v>2903</v>
      </c>
    </row>
    <row r="133" spans="1:5" x14ac:dyDescent="0.25">
      <c r="A133" s="13" t="s">
        <v>1787</v>
      </c>
      <c r="B133" s="24">
        <v>2</v>
      </c>
      <c r="C133" s="24"/>
      <c r="D133" s="24"/>
    </row>
    <row r="134" spans="1:5" x14ac:dyDescent="0.25">
      <c r="A134" s="13" t="s">
        <v>2810</v>
      </c>
      <c r="B134" s="24">
        <v>16</v>
      </c>
      <c r="C134" s="24">
        <v>10</v>
      </c>
      <c r="D134" s="24"/>
    </row>
    <row r="135" spans="1:5" x14ac:dyDescent="0.25">
      <c r="A135" s="13" t="s">
        <v>2005</v>
      </c>
      <c r="B135" s="24">
        <v>21</v>
      </c>
      <c r="C135" s="24">
        <v>19</v>
      </c>
      <c r="D135" s="24">
        <v>3</v>
      </c>
    </row>
    <row r="136" spans="1:5" x14ac:dyDescent="0.25">
      <c r="A136" s="13" t="s">
        <v>2809</v>
      </c>
      <c r="B136" s="24">
        <v>1</v>
      </c>
      <c r="C136" s="24"/>
      <c r="D136" s="24"/>
    </row>
    <row r="137" spans="1:5" x14ac:dyDescent="0.25">
      <c r="A137" s="13" t="s">
        <v>3168</v>
      </c>
      <c r="B137" s="24">
        <v>1</v>
      </c>
      <c r="C137" s="24">
        <v>1</v>
      </c>
      <c r="D137" s="24"/>
    </row>
    <row r="138" spans="1:5" x14ac:dyDescent="0.25">
      <c r="A138" s="13" t="s">
        <v>2807</v>
      </c>
      <c r="B138" s="24">
        <v>1</v>
      </c>
      <c r="C138" s="24"/>
      <c r="D138" s="24"/>
    </row>
    <row r="139" spans="1:5" x14ac:dyDescent="0.25">
      <c r="A139" s="13" t="s">
        <v>2804</v>
      </c>
      <c r="B139" s="24">
        <v>7</v>
      </c>
      <c r="C139" s="24">
        <v>7</v>
      </c>
      <c r="D139" s="24"/>
    </row>
    <row r="140" spans="1:5" x14ac:dyDescent="0.25">
      <c r="A140" s="13" t="s">
        <v>3317</v>
      </c>
      <c r="B140" s="24">
        <v>1</v>
      </c>
      <c r="C140" s="24"/>
      <c r="D140" s="24"/>
    </row>
    <row r="141" spans="1:5" x14ac:dyDescent="0.25">
      <c r="A141" s="13" t="s">
        <v>3514</v>
      </c>
      <c r="B141" s="24">
        <v>2</v>
      </c>
      <c r="C141" s="24"/>
      <c r="D141" s="24"/>
    </row>
    <row r="142" spans="1:5" x14ac:dyDescent="0.25">
      <c r="A142" s="13" t="s">
        <v>3460</v>
      </c>
      <c r="B142" s="24">
        <v>2</v>
      </c>
      <c r="C142" s="24">
        <v>1</v>
      </c>
      <c r="D142" s="24"/>
    </row>
    <row r="143" spans="1:5" x14ac:dyDescent="0.25">
      <c r="A143" s="13" t="s">
        <v>1188</v>
      </c>
      <c r="B143" s="24">
        <v>1</v>
      </c>
      <c r="C143" s="24"/>
      <c r="D143" s="24"/>
    </row>
    <row r="144" spans="1:5" x14ac:dyDescent="0.25">
      <c r="A144" s="13" t="s">
        <v>3513</v>
      </c>
      <c r="B144" s="24">
        <v>1</v>
      </c>
      <c r="C144" s="24"/>
      <c r="D144" s="24"/>
    </row>
    <row r="145" spans="1:4" x14ac:dyDescent="0.25">
      <c r="A145" s="22" t="s">
        <v>2811</v>
      </c>
      <c r="B145" s="24">
        <v>56</v>
      </c>
      <c r="C145" s="24">
        <v>38</v>
      </c>
      <c r="D145" s="24">
        <v>3</v>
      </c>
    </row>
    <row r="146" spans="1:4" x14ac:dyDescent="0.25">
      <c r="A146"/>
    </row>
    <row r="147" spans="1:4" x14ac:dyDescent="0.25">
      <c r="A147"/>
    </row>
    <row r="148" spans="1:4" x14ac:dyDescent="0.25">
      <c r="A148"/>
    </row>
    <row r="149" spans="1:4" x14ac:dyDescent="0.25">
      <c r="A149"/>
    </row>
    <row r="150" spans="1:4" x14ac:dyDescent="0.25">
      <c r="A150"/>
    </row>
    <row r="151" spans="1:4" x14ac:dyDescent="0.25">
      <c r="A151"/>
    </row>
    <row r="152" spans="1:4" x14ac:dyDescent="0.25">
      <c r="A152"/>
    </row>
    <row r="153" spans="1:4" x14ac:dyDescent="0.25">
      <c r="A153"/>
    </row>
    <row r="154" spans="1:4" x14ac:dyDescent="0.25">
      <c r="A154"/>
    </row>
    <row r="155" spans="1:4" x14ac:dyDescent="0.25">
      <c r="A155"/>
    </row>
    <row r="156" spans="1:4" x14ac:dyDescent="0.25">
      <c r="A156"/>
    </row>
    <row r="157" spans="1:4" x14ac:dyDescent="0.25">
      <c r="A157"/>
    </row>
    <row r="158" spans="1:4" x14ac:dyDescent="0.25">
      <c r="A158"/>
    </row>
    <row r="159" spans="1:4" x14ac:dyDescent="0.25">
      <c r="A159"/>
    </row>
    <row r="160" spans="1:4"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2" x14ac:dyDescent="0.25">
      <c r="A177"/>
      <c r="B177" s="169"/>
    </row>
    <row r="178" spans="1:2" x14ac:dyDescent="0.25">
      <c r="A178"/>
    </row>
    <row r="179" spans="1:2" x14ac:dyDescent="0.25">
      <c r="A179"/>
    </row>
    <row r="180" spans="1:2" x14ac:dyDescent="0.25">
      <c r="A180"/>
    </row>
    <row r="181" spans="1:2" x14ac:dyDescent="0.25">
      <c r="A181"/>
    </row>
    <row r="182" spans="1:2" x14ac:dyDescent="0.25">
      <c r="A182"/>
    </row>
    <row r="183" spans="1:2" x14ac:dyDescent="0.25">
      <c r="A183"/>
    </row>
    <row r="184" spans="1:2" x14ac:dyDescent="0.25">
      <c r="A184"/>
    </row>
    <row r="185" spans="1:2" x14ac:dyDescent="0.25">
      <c r="A185"/>
    </row>
    <row r="186" spans="1:2" x14ac:dyDescent="0.25">
      <c r="A186"/>
    </row>
    <row r="187" spans="1:2" x14ac:dyDescent="0.25">
      <c r="A187"/>
    </row>
    <row r="188" spans="1:2" x14ac:dyDescent="0.25">
      <c r="A188"/>
    </row>
    <row r="189" spans="1:2" x14ac:dyDescent="0.25">
      <c r="A189"/>
    </row>
    <row r="190" spans="1:2" x14ac:dyDescent="0.25">
      <c r="A190"/>
    </row>
    <row r="191" spans="1:2" x14ac:dyDescent="0.25">
      <c r="A191"/>
    </row>
    <row r="192" spans="1:2"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sheetData>
  <mergeCells count="2">
    <mergeCell ref="A25:D25"/>
    <mergeCell ref="A1:B1"/>
  </mergeCells>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4"/>
  <sheetViews>
    <sheetView topLeftCell="B25" zoomScaleNormal="100" workbookViewId="0">
      <selection activeCell="F78" sqref="F78:F116"/>
    </sheetView>
  </sheetViews>
  <sheetFormatPr baseColWidth="10" defaultRowHeight="15" x14ac:dyDescent="0.25"/>
  <cols>
    <col min="1" max="1" width="11.28515625" customWidth="1"/>
    <col min="2" max="2" width="12.140625" customWidth="1"/>
    <col min="3" max="3" width="26.42578125" customWidth="1"/>
    <col min="4" max="4" width="4.28515625" customWidth="1"/>
    <col min="5" max="5" width="9.5703125" customWidth="1"/>
    <col min="6" max="6" width="6.28515625" customWidth="1"/>
    <col min="7" max="7" width="5.42578125" customWidth="1"/>
    <col min="8" max="8" width="5.5703125" customWidth="1"/>
    <col min="9" max="13" width="11.42578125" customWidth="1"/>
    <col min="14" max="16" width="11.42578125" hidden="1"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9.42578125" customWidth="1"/>
    <col min="28" max="28" width="32.42578125" customWidth="1"/>
    <col min="29" max="31" width="11.42578125" customWidth="1"/>
    <col min="32" max="32" width="16.140625" style="10" customWidth="1"/>
    <col min="33" max="33" width="18.140625" customWidth="1"/>
    <col min="34" max="34" width="69.28515625" customWidth="1"/>
  </cols>
  <sheetData>
    <row r="1" spans="1:34" ht="15.75" x14ac:dyDescent="0.25">
      <c r="A1" s="122" t="s">
        <v>0</v>
      </c>
    </row>
    <row r="2" spans="1:34" ht="42.75" customHeight="1" x14ac:dyDescent="0.25">
      <c r="A2" s="19" t="s">
        <v>2</v>
      </c>
      <c r="B2" s="2" t="s">
        <v>3</v>
      </c>
      <c r="C2" s="2" t="s">
        <v>4</v>
      </c>
      <c r="D2" s="2" t="s">
        <v>5</v>
      </c>
      <c r="E2" s="2" t="s">
        <v>6</v>
      </c>
      <c r="F2" s="2" t="s">
        <v>7</v>
      </c>
      <c r="G2" s="2" t="s">
        <v>8</v>
      </c>
      <c r="H2" s="2" t="s">
        <v>9</v>
      </c>
      <c r="I2" s="2" t="s">
        <v>10</v>
      </c>
      <c r="J2" s="2" t="s">
        <v>11</v>
      </c>
      <c r="K2" s="124" t="s">
        <v>12</v>
      </c>
      <c r="L2" s="124" t="s">
        <v>13</v>
      </c>
      <c r="M2" s="124" t="s">
        <v>14</v>
      </c>
      <c r="N2" s="125" t="s">
        <v>2896</v>
      </c>
      <c r="O2" s="125" t="s">
        <v>2897</v>
      </c>
      <c r="P2" s="125" t="s">
        <v>2898</v>
      </c>
      <c r="Q2" s="124" t="s">
        <v>15</v>
      </c>
      <c r="R2" s="124" t="s">
        <v>16</v>
      </c>
      <c r="S2" s="124" t="s">
        <v>17</v>
      </c>
      <c r="T2" s="124" t="s">
        <v>18</v>
      </c>
      <c r="U2" s="124" t="s">
        <v>19</v>
      </c>
      <c r="V2" s="2" t="s">
        <v>20</v>
      </c>
      <c r="W2" s="2" t="s">
        <v>21</v>
      </c>
      <c r="X2" s="2" t="s">
        <v>22</v>
      </c>
      <c r="Y2" s="2" t="s">
        <v>23</v>
      </c>
      <c r="Z2" s="2" t="s">
        <v>24</v>
      </c>
      <c r="AA2" s="6" t="s">
        <v>3323</v>
      </c>
      <c r="AB2" s="6" t="s">
        <v>3324</v>
      </c>
      <c r="AC2" s="6" t="s">
        <v>2798</v>
      </c>
      <c r="AD2" s="6" t="s">
        <v>2799</v>
      </c>
      <c r="AE2" s="6" t="s">
        <v>2800</v>
      </c>
      <c r="AF2" s="7" t="s">
        <v>2801</v>
      </c>
      <c r="AG2" s="6" t="s">
        <v>2802</v>
      </c>
      <c r="AH2" s="6" t="s">
        <v>2803</v>
      </c>
    </row>
    <row r="3" spans="1:34" s="16" customFormat="1" ht="12" customHeight="1" x14ac:dyDescent="0.25">
      <c r="A3" s="100" t="s">
        <v>2817</v>
      </c>
      <c r="B3" s="100" t="s">
        <v>26</v>
      </c>
      <c r="C3" s="100" t="s">
        <v>27</v>
      </c>
      <c r="D3" s="100" t="s">
        <v>28</v>
      </c>
      <c r="E3" s="100">
        <v>2019</v>
      </c>
      <c r="F3" s="100">
        <v>69</v>
      </c>
      <c r="G3" s="100" t="s">
        <v>2246</v>
      </c>
      <c r="H3" s="100">
        <v>2</v>
      </c>
      <c r="I3" s="100" t="s">
        <v>30</v>
      </c>
      <c r="J3" s="173" t="s">
        <v>1723</v>
      </c>
      <c r="K3" s="174" t="s">
        <v>32</v>
      </c>
      <c r="L3" s="174" t="s">
        <v>424</v>
      </c>
      <c r="M3" s="175" t="s">
        <v>2820</v>
      </c>
      <c r="N3" s="127" t="s">
        <v>2899</v>
      </c>
      <c r="O3" s="127" t="s">
        <v>2899</v>
      </c>
      <c r="P3" s="126"/>
      <c r="Q3" s="174" t="s">
        <v>2821</v>
      </c>
      <c r="R3" s="174" t="s">
        <v>2822</v>
      </c>
      <c r="S3" s="174" t="s">
        <v>2823</v>
      </c>
      <c r="T3" s="174" t="s">
        <v>2824</v>
      </c>
      <c r="U3" s="174">
        <v>1</v>
      </c>
      <c r="V3" s="176" t="s">
        <v>2804</v>
      </c>
      <c r="W3" s="100" t="s">
        <v>2819</v>
      </c>
      <c r="X3" s="182" t="s">
        <v>2825</v>
      </c>
      <c r="Y3" s="100" t="s">
        <v>42</v>
      </c>
      <c r="Z3" s="177" t="s">
        <v>3336</v>
      </c>
      <c r="AA3" s="100" t="s">
        <v>2804</v>
      </c>
      <c r="AB3" s="100" t="s">
        <v>2804</v>
      </c>
      <c r="AC3" s="20">
        <v>100</v>
      </c>
      <c r="AD3" s="20">
        <v>100</v>
      </c>
      <c r="AE3" s="105" t="s">
        <v>43</v>
      </c>
      <c r="AF3" s="17">
        <v>44111</v>
      </c>
      <c r="AG3" s="18" t="s">
        <v>2828</v>
      </c>
      <c r="AH3" s="178" t="s">
        <v>3239</v>
      </c>
    </row>
    <row r="4" spans="1:34" s="16" customFormat="1" ht="12" customHeight="1" x14ac:dyDescent="0.25">
      <c r="A4" s="100" t="s">
        <v>2829</v>
      </c>
      <c r="B4" s="100" t="s">
        <v>26</v>
      </c>
      <c r="C4" s="100" t="s">
        <v>27</v>
      </c>
      <c r="D4" s="100" t="s">
        <v>28</v>
      </c>
      <c r="E4" s="100">
        <v>2019</v>
      </c>
      <c r="F4" s="100">
        <v>74</v>
      </c>
      <c r="G4" s="100" t="s">
        <v>1722</v>
      </c>
      <c r="H4" s="100">
        <v>1</v>
      </c>
      <c r="I4" s="100" t="s">
        <v>30</v>
      </c>
      <c r="J4" s="173" t="s">
        <v>1723</v>
      </c>
      <c r="K4" s="174" t="s">
        <v>32</v>
      </c>
      <c r="L4" s="174" t="s">
        <v>68</v>
      </c>
      <c r="M4" s="127" t="s">
        <v>2830</v>
      </c>
      <c r="N4" s="127" t="s">
        <v>2899</v>
      </c>
      <c r="O4" s="127" t="s">
        <v>2899</v>
      </c>
      <c r="P4" s="126" t="s">
        <v>2899</v>
      </c>
      <c r="Q4" s="174" t="s">
        <v>2831</v>
      </c>
      <c r="R4" s="174" t="s">
        <v>2832</v>
      </c>
      <c r="S4" s="174" t="s">
        <v>2833</v>
      </c>
      <c r="T4" s="174" t="s">
        <v>2834</v>
      </c>
      <c r="U4" s="174">
        <v>100</v>
      </c>
      <c r="V4" s="176" t="s">
        <v>2835</v>
      </c>
      <c r="W4" s="100" t="s">
        <v>2836</v>
      </c>
      <c r="X4" s="182" t="s">
        <v>2837</v>
      </c>
      <c r="Y4" s="100" t="s">
        <v>42</v>
      </c>
      <c r="Z4" s="177" t="s">
        <v>3336</v>
      </c>
      <c r="AA4" s="18" t="s">
        <v>2809</v>
      </c>
      <c r="AB4" s="100" t="s">
        <v>1902</v>
      </c>
      <c r="AC4" s="179">
        <v>100</v>
      </c>
      <c r="AD4" s="179">
        <v>100</v>
      </c>
      <c r="AE4" s="105" t="s">
        <v>43</v>
      </c>
      <c r="AF4" s="17">
        <v>44174</v>
      </c>
      <c r="AG4" s="18" t="s">
        <v>3244</v>
      </c>
      <c r="AH4" s="11" t="s">
        <v>3245</v>
      </c>
    </row>
    <row r="5" spans="1:34" s="16" customFormat="1" ht="12" customHeight="1" x14ac:dyDescent="0.25">
      <c r="A5" s="100" t="s">
        <v>2829</v>
      </c>
      <c r="B5" s="100" t="s">
        <v>26</v>
      </c>
      <c r="C5" s="100" t="s">
        <v>27</v>
      </c>
      <c r="D5" s="100" t="s">
        <v>28</v>
      </c>
      <c r="E5" s="100">
        <v>2019</v>
      </c>
      <c r="F5" s="100">
        <v>74</v>
      </c>
      <c r="G5" s="100" t="s">
        <v>1802</v>
      </c>
      <c r="H5" s="100">
        <v>1</v>
      </c>
      <c r="I5" s="100" t="s">
        <v>30</v>
      </c>
      <c r="J5" s="173" t="s">
        <v>1723</v>
      </c>
      <c r="K5" s="174" t="s">
        <v>32</v>
      </c>
      <c r="L5" s="174" t="s">
        <v>68</v>
      </c>
      <c r="M5" s="127" t="s">
        <v>2838</v>
      </c>
      <c r="N5" s="127" t="s">
        <v>2899</v>
      </c>
      <c r="O5" s="127" t="s">
        <v>2899</v>
      </c>
      <c r="P5" s="126" t="s">
        <v>2899</v>
      </c>
      <c r="Q5" s="174" t="s">
        <v>2839</v>
      </c>
      <c r="R5" s="174" t="s">
        <v>2840</v>
      </c>
      <c r="S5" s="174" t="s">
        <v>2841</v>
      </c>
      <c r="T5" s="174" t="s">
        <v>2842</v>
      </c>
      <c r="U5" s="174">
        <v>100</v>
      </c>
      <c r="V5" s="176" t="s">
        <v>2843</v>
      </c>
      <c r="W5" s="100" t="s">
        <v>2844</v>
      </c>
      <c r="X5" s="182" t="s">
        <v>2837</v>
      </c>
      <c r="Y5" s="100" t="s">
        <v>42</v>
      </c>
      <c r="Z5" s="177" t="s">
        <v>3336</v>
      </c>
      <c r="AA5" s="18" t="s">
        <v>2804</v>
      </c>
      <c r="AB5" s="100" t="s">
        <v>2843</v>
      </c>
      <c r="AC5" s="179">
        <v>100</v>
      </c>
      <c r="AD5" s="179">
        <v>100</v>
      </c>
      <c r="AE5" s="105" t="s">
        <v>43</v>
      </c>
      <c r="AF5" s="17">
        <v>44196</v>
      </c>
      <c r="AG5" s="18" t="s">
        <v>2828</v>
      </c>
      <c r="AH5" s="178" t="s">
        <v>3258</v>
      </c>
    </row>
    <row r="6" spans="1:34" s="16" customFormat="1" ht="12" customHeight="1" x14ac:dyDescent="0.25">
      <c r="A6" s="100" t="s">
        <v>2829</v>
      </c>
      <c r="B6" s="100" t="s">
        <v>26</v>
      </c>
      <c r="C6" s="100" t="s">
        <v>27</v>
      </c>
      <c r="D6" s="100" t="s">
        <v>28</v>
      </c>
      <c r="E6" s="100">
        <v>2019</v>
      </c>
      <c r="F6" s="100">
        <v>74</v>
      </c>
      <c r="G6" s="100" t="s">
        <v>1802</v>
      </c>
      <c r="H6" s="100">
        <v>2</v>
      </c>
      <c r="I6" s="100" t="s">
        <v>30</v>
      </c>
      <c r="J6" s="173" t="s">
        <v>1723</v>
      </c>
      <c r="K6" s="174" t="s">
        <v>32</v>
      </c>
      <c r="L6" s="174" t="s">
        <v>68</v>
      </c>
      <c r="M6" s="174" t="s">
        <v>2838</v>
      </c>
      <c r="N6" s="127" t="s">
        <v>2899</v>
      </c>
      <c r="O6" s="127" t="s">
        <v>2899</v>
      </c>
      <c r="P6" s="126" t="s">
        <v>2899</v>
      </c>
      <c r="Q6" s="174" t="s">
        <v>2839</v>
      </c>
      <c r="R6" s="174" t="s">
        <v>2845</v>
      </c>
      <c r="S6" s="174" t="s">
        <v>2846</v>
      </c>
      <c r="T6" s="174" t="s">
        <v>2847</v>
      </c>
      <c r="U6" s="174">
        <v>100</v>
      </c>
      <c r="V6" s="176" t="s">
        <v>2843</v>
      </c>
      <c r="W6" s="100" t="s">
        <v>2836</v>
      </c>
      <c r="X6" s="182" t="s">
        <v>2837</v>
      </c>
      <c r="Y6" s="100" t="s">
        <v>42</v>
      </c>
      <c r="Z6" s="177" t="s">
        <v>3336</v>
      </c>
      <c r="AA6" s="18" t="s">
        <v>2804</v>
      </c>
      <c r="AB6" s="100" t="s">
        <v>2843</v>
      </c>
      <c r="AC6" s="179">
        <v>100</v>
      </c>
      <c r="AD6" s="179">
        <v>100</v>
      </c>
      <c r="AE6" s="105" t="s">
        <v>43</v>
      </c>
      <c r="AF6" s="17">
        <v>44196</v>
      </c>
      <c r="AG6" s="18" t="s">
        <v>2828</v>
      </c>
      <c r="AH6" s="178" t="s">
        <v>3259</v>
      </c>
    </row>
    <row r="7" spans="1:34" s="16" customFormat="1" ht="12" customHeight="1" x14ac:dyDescent="0.25">
      <c r="A7" s="100" t="s">
        <v>2829</v>
      </c>
      <c r="B7" s="100" t="s">
        <v>26</v>
      </c>
      <c r="C7" s="100" t="s">
        <v>27</v>
      </c>
      <c r="D7" s="100" t="s">
        <v>28</v>
      </c>
      <c r="E7" s="100">
        <v>2019</v>
      </c>
      <c r="F7" s="100">
        <v>74</v>
      </c>
      <c r="G7" s="100" t="s">
        <v>1802</v>
      </c>
      <c r="H7" s="100">
        <v>3</v>
      </c>
      <c r="I7" s="100" t="s">
        <v>30</v>
      </c>
      <c r="J7" s="173" t="s">
        <v>1723</v>
      </c>
      <c r="K7" s="174" t="s">
        <v>32</v>
      </c>
      <c r="L7" s="174" t="s">
        <v>68</v>
      </c>
      <c r="M7" s="127" t="s">
        <v>2838</v>
      </c>
      <c r="N7" s="127" t="s">
        <v>2899</v>
      </c>
      <c r="O7" s="127" t="s">
        <v>2899</v>
      </c>
      <c r="P7" s="126" t="s">
        <v>2899</v>
      </c>
      <c r="Q7" s="174" t="s">
        <v>2848</v>
      </c>
      <c r="R7" s="174" t="s">
        <v>2849</v>
      </c>
      <c r="S7" s="174" t="s">
        <v>2846</v>
      </c>
      <c r="T7" s="174" t="s">
        <v>2850</v>
      </c>
      <c r="U7" s="174">
        <v>100</v>
      </c>
      <c r="V7" s="176" t="s">
        <v>2851</v>
      </c>
      <c r="W7" s="100" t="s">
        <v>2836</v>
      </c>
      <c r="X7" s="182" t="s">
        <v>2837</v>
      </c>
      <c r="Y7" s="100" t="s">
        <v>42</v>
      </c>
      <c r="Z7" s="177" t="s">
        <v>3336</v>
      </c>
      <c r="AA7" s="18" t="s">
        <v>2804</v>
      </c>
      <c r="AB7" s="100" t="s">
        <v>2851</v>
      </c>
      <c r="AC7" s="179">
        <v>100</v>
      </c>
      <c r="AD7" s="179">
        <v>100</v>
      </c>
      <c r="AE7" s="105" t="s">
        <v>43</v>
      </c>
      <c r="AF7" s="17">
        <v>44196</v>
      </c>
      <c r="AG7" s="18" t="s">
        <v>2828</v>
      </c>
      <c r="AH7" s="178" t="s">
        <v>3260</v>
      </c>
    </row>
    <row r="8" spans="1:34" s="16" customFormat="1" ht="12" customHeight="1" x14ac:dyDescent="0.25">
      <c r="A8" s="100" t="s">
        <v>2829</v>
      </c>
      <c r="B8" s="100" t="s">
        <v>26</v>
      </c>
      <c r="C8" s="100" t="s">
        <v>27</v>
      </c>
      <c r="D8" s="100" t="s">
        <v>28</v>
      </c>
      <c r="E8" s="100">
        <v>2019</v>
      </c>
      <c r="F8" s="100">
        <v>74</v>
      </c>
      <c r="G8" s="100" t="s">
        <v>1802</v>
      </c>
      <c r="H8" s="100">
        <v>4</v>
      </c>
      <c r="I8" s="100" t="s">
        <v>30</v>
      </c>
      <c r="J8" s="173" t="s">
        <v>1723</v>
      </c>
      <c r="K8" s="174" t="s">
        <v>32</v>
      </c>
      <c r="L8" s="174" t="s">
        <v>68</v>
      </c>
      <c r="M8" s="174" t="s">
        <v>2838</v>
      </c>
      <c r="N8" s="127" t="s">
        <v>2899</v>
      </c>
      <c r="O8" s="127" t="s">
        <v>2899</v>
      </c>
      <c r="P8" s="126" t="s">
        <v>2899</v>
      </c>
      <c r="Q8" s="174" t="s">
        <v>2852</v>
      </c>
      <c r="R8" s="174" t="s">
        <v>2853</v>
      </c>
      <c r="S8" s="174" t="s">
        <v>2854</v>
      </c>
      <c r="T8" s="174" t="s">
        <v>2855</v>
      </c>
      <c r="U8" s="174">
        <v>2</v>
      </c>
      <c r="V8" s="176" t="s">
        <v>2851</v>
      </c>
      <c r="W8" s="100" t="s">
        <v>2836</v>
      </c>
      <c r="X8" s="182" t="s">
        <v>2837</v>
      </c>
      <c r="Y8" s="100" t="s">
        <v>42</v>
      </c>
      <c r="Z8" s="177" t="s">
        <v>3336</v>
      </c>
      <c r="AA8" s="18" t="s">
        <v>2804</v>
      </c>
      <c r="AB8" s="100" t="s">
        <v>2851</v>
      </c>
      <c r="AC8" s="179">
        <v>100</v>
      </c>
      <c r="AD8" s="179">
        <v>100</v>
      </c>
      <c r="AE8" s="105" t="s">
        <v>43</v>
      </c>
      <c r="AF8" s="17">
        <v>44140</v>
      </c>
      <c r="AG8" s="18" t="s">
        <v>2828</v>
      </c>
      <c r="AH8" s="178" t="s">
        <v>3261</v>
      </c>
    </row>
    <row r="9" spans="1:34" s="16" customFormat="1" ht="12" customHeight="1" x14ac:dyDescent="0.25">
      <c r="A9" s="100" t="s">
        <v>2829</v>
      </c>
      <c r="B9" s="100" t="s">
        <v>26</v>
      </c>
      <c r="C9" s="100" t="s">
        <v>27</v>
      </c>
      <c r="D9" s="100" t="s">
        <v>28</v>
      </c>
      <c r="E9" s="100">
        <v>2019</v>
      </c>
      <c r="F9" s="100">
        <v>74</v>
      </c>
      <c r="G9" s="100" t="s">
        <v>1968</v>
      </c>
      <c r="H9" s="100">
        <v>1</v>
      </c>
      <c r="I9" s="100" t="s">
        <v>30</v>
      </c>
      <c r="J9" s="173" t="s">
        <v>1723</v>
      </c>
      <c r="K9" s="174" t="s">
        <v>32</v>
      </c>
      <c r="L9" s="174" t="s">
        <v>68</v>
      </c>
      <c r="M9" s="127" t="s">
        <v>2856</v>
      </c>
      <c r="N9" s="127" t="s">
        <v>2899</v>
      </c>
      <c r="O9" s="127" t="s">
        <v>2899</v>
      </c>
      <c r="P9" s="126" t="s">
        <v>2899</v>
      </c>
      <c r="Q9" s="174" t="s">
        <v>2852</v>
      </c>
      <c r="R9" s="174" t="s">
        <v>2853</v>
      </c>
      <c r="S9" s="174" t="s">
        <v>2854</v>
      </c>
      <c r="T9" s="174" t="s">
        <v>2855</v>
      </c>
      <c r="U9" s="174">
        <v>2</v>
      </c>
      <c r="V9" s="176" t="s">
        <v>2851</v>
      </c>
      <c r="W9" s="100" t="s">
        <v>2836</v>
      </c>
      <c r="X9" s="182" t="s">
        <v>2837</v>
      </c>
      <c r="Y9" s="100" t="s">
        <v>42</v>
      </c>
      <c r="Z9" s="177" t="s">
        <v>3336</v>
      </c>
      <c r="AA9" s="18" t="s">
        <v>2804</v>
      </c>
      <c r="AB9" s="100" t="s">
        <v>2851</v>
      </c>
      <c r="AC9" s="179">
        <v>100</v>
      </c>
      <c r="AD9" s="179">
        <v>100</v>
      </c>
      <c r="AE9" s="105" t="s">
        <v>43</v>
      </c>
      <c r="AF9" s="17">
        <v>44196</v>
      </c>
      <c r="AG9" s="18" t="s">
        <v>2828</v>
      </c>
      <c r="AH9" s="178" t="s">
        <v>3261</v>
      </c>
    </row>
    <row r="10" spans="1:34" s="16" customFormat="1" ht="12" customHeight="1" x14ac:dyDescent="0.25">
      <c r="A10" s="100" t="s">
        <v>2829</v>
      </c>
      <c r="B10" s="100" t="s">
        <v>26</v>
      </c>
      <c r="C10" s="100" t="s">
        <v>27</v>
      </c>
      <c r="D10" s="100" t="s">
        <v>28</v>
      </c>
      <c r="E10" s="100">
        <v>2019</v>
      </c>
      <c r="F10" s="100">
        <v>74</v>
      </c>
      <c r="G10" s="100" t="s">
        <v>2857</v>
      </c>
      <c r="H10" s="100">
        <v>1</v>
      </c>
      <c r="I10" s="100" t="s">
        <v>30</v>
      </c>
      <c r="J10" s="173" t="s">
        <v>1723</v>
      </c>
      <c r="K10" s="174" t="s">
        <v>32</v>
      </c>
      <c r="L10" s="174" t="s">
        <v>68</v>
      </c>
      <c r="M10" s="174" t="s">
        <v>2858</v>
      </c>
      <c r="N10" s="127" t="s">
        <v>2899</v>
      </c>
      <c r="O10" s="127" t="s">
        <v>2899</v>
      </c>
      <c r="P10" s="126"/>
      <c r="Q10" s="174" t="s">
        <v>2859</v>
      </c>
      <c r="R10" s="174" t="s">
        <v>2860</v>
      </c>
      <c r="S10" s="174" t="s">
        <v>2861</v>
      </c>
      <c r="T10" s="174" t="s">
        <v>2862</v>
      </c>
      <c r="U10" s="174">
        <v>100</v>
      </c>
      <c r="V10" s="176" t="s">
        <v>2851</v>
      </c>
      <c r="W10" s="100" t="s">
        <v>2836</v>
      </c>
      <c r="X10" s="182" t="s">
        <v>2837</v>
      </c>
      <c r="Y10" s="100" t="s">
        <v>42</v>
      </c>
      <c r="Z10" s="177" t="s">
        <v>3336</v>
      </c>
      <c r="AA10" s="18" t="s">
        <v>2804</v>
      </c>
      <c r="AB10" s="100" t="s">
        <v>2851</v>
      </c>
      <c r="AC10" s="179">
        <v>100</v>
      </c>
      <c r="AD10" s="179">
        <v>100</v>
      </c>
      <c r="AE10" s="105" t="s">
        <v>43</v>
      </c>
      <c r="AF10" s="17">
        <v>44196</v>
      </c>
      <c r="AG10" s="18" t="s">
        <v>2828</v>
      </c>
      <c r="AH10" s="178" t="s">
        <v>3262</v>
      </c>
    </row>
    <row r="11" spans="1:34" s="16" customFormat="1" ht="12" customHeight="1" x14ac:dyDescent="0.25">
      <c r="A11" s="100" t="s">
        <v>2829</v>
      </c>
      <c r="B11" s="100" t="s">
        <v>26</v>
      </c>
      <c r="C11" s="100" t="s">
        <v>27</v>
      </c>
      <c r="D11" s="100" t="s">
        <v>28</v>
      </c>
      <c r="E11" s="100">
        <v>2019</v>
      </c>
      <c r="F11" s="100">
        <v>74</v>
      </c>
      <c r="G11" s="100" t="s">
        <v>2857</v>
      </c>
      <c r="H11" s="100">
        <v>2</v>
      </c>
      <c r="I11" s="100" t="s">
        <v>30</v>
      </c>
      <c r="J11" s="173" t="s">
        <v>1723</v>
      </c>
      <c r="K11" s="174" t="s">
        <v>32</v>
      </c>
      <c r="L11" s="174" t="s">
        <v>68</v>
      </c>
      <c r="M11" s="174" t="s">
        <v>2858</v>
      </c>
      <c r="N11" s="127" t="s">
        <v>2899</v>
      </c>
      <c r="O11" s="127" t="s">
        <v>2899</v>
      </c>
      <c r="P11" s="126"/>
      <c r="Q11" s="174" t="s">
        <v>2863</v>
      </c>
      <c r="R11" s="174" t="s">
        <v>2864</v>
      </c>
      <c r="S11" s="174" t="s">
        <v>2865</v>
      </c>
      <c r="T11" s="174" t="s">
        <v>2866</v>
      </c>
      <c r="U11" s="174">
        <v>1</v>
      </c>
      <c r="V11" s="176" t="s">
        <v>2851</v>
      </c>
      <c r="W11" s="100" t="s">
        <v>2836</v>
      </c>
      <c r="X11" s="182" t="s">
        <v>2867</v>
      </c>
      <c r="Y11" s="100" t="s">
        <v>42</v>
      </c>
      <c r="Z11" s="177" t="s">
        <v>3336</v>
      </c>
      <c r="AA11" s="18" t="s">
        <v>2804</v>
      </c>
      <c r="AB11" s="100" t="s">
        <v>2851</v>
      </c>
      <c r="AC11" s="179">
        <v>100</v>
      </c>
      <c r="AD11" s="179">
        <v>100</v>
      </c>
      <c r="AE11" s="105" t="s">
        <v>43</v>
      </c>
      <c r="AF11" s="17">
        <v>44018</v>
      </c>
      <c r="AG11" s="18" t="s">
        <v>2828</v>
      </c>
      <c r="AH11" s="178" t="s">
        <v>2981</v>
      </c>
    </row>
    <row r="12" spans="1:34" s="16" customFormat="1" ht="12" customHeight="1" x14ac:dyDescent="0.25">
      <c r="A12" s="100" t="s">
        <v>2829</v>
      </c>
      <c r="B12" s="100" t="s">
        <v>26</v>
      </c>
      <c r="C12" s="100" t="s">
        <v>27</v>
      </c>
      <c r="D12" s="100" t="s">
        <v>28</v>
      </c>
      <c r="E12" s="100">
        <v>2019</v>
      </c>
      <c r="F12" s="100">
        <v>74</v>
      </c>
      <c r="G12" s="100" t="s">
        <v>2868</v>
      </c>
      <c r="H12" s="100">
        <v>1</v>
      </c>
      <c r="I12" s="100" t="s">
        <v>30</v>
      </c>
      <c r="J12" s="173" t="s">
        <v>1723</v>
      </c>
      <c r="K12" s="174" t="s">
        <v>32</v>
      </c>
      <c r="L12" s="174" t="s">
        <v>68</v>
      </c>
      <c r="M12" s="174" t="s">
        <v>2869</v>
      </c>
      <c r="N12" s="127" t="s">
        <v>2899</v>
      </c>
      <c r="O12" s="127" t="s">
        <v>2899</v>
      </c>
      <c r="P12" s="126"/>
      <c r="Q12" s="174" t="s">
        <v>2870</v>
      </c>
      <c r="R12" s="174" t="s">
        <v>2871</v>
      </c>
      <c r="S12" s="174" t="s">
        <v>2872</v>
      </c>
      <c r="T12" s="174" t="s">
        <v>2873</v>
      </c>
      <c r="U12" s="174">
        <v>4</v>
      </c>
      <c r="V12" s="176" t="s">
        <v>2835</v>
      </c>
      <c r="W12" s="100" t="s">
        <v>2836</v>
      </c>
      <c r="X12" s="182" t="s">
        <v>2837</v>
      </c>
      <c r="Y12" s="100" t="s">
        <v>42</v>
      </c>
      <c r="Z12" s="177" t="s">
        <v>3336</v>
      </c>
      <c r="AA12" s="18" t="s">
        <v>2809</v>
      </c>
      <c r="AB12" s="100" t="s">
        <v>1902</v>
      </c>
      <c r="AC12" s="179">
        <v>100</v>
      </c>
      <c r="AD12" s="179">
        <v>100</v>
      </c>
      <c r="AE12" s="105" t="s">
        <v>43</v>
      </c>
      <c r="AF12" s="17">
        <v>44174</v>
      </c>
      <c r="AG12" s="18" t="s">
        <v>3244</v>
      </c>
      <c r="AH12" s="11" t="s">
        <v>3246</v>
      </c>
    </row>
    <row r="13" spans="1:34" s="16" customFormat="1" ht="12" customHeight="1" x14ac:dyDescent="0.25">
      <c r="A13" s="100" t="s">
        <v>2829</v>
      </c>
      <c r="B13" s="100" t="s">
        <v>26</v>
      </c>
      <c r="C13" s="100" t="s">
        <v>27</v>
      </c>
      <c r="D13" s="100" t="s">
        <v>28</v>
      </c>
      <c r="E13" s="100">
        <v>2019</v>
      </c>
      <c r="F13" s="100">
        <v>74</v>
      </c>
      <c r="G13" s="100" t="s">
        <v>2874</v>
      </c>
      <c r="H13" s="100">
        <v>1</v>
      </c>
      <c r="I13" s="100" t="s">
        <v>30</v>
      </c>
      <c r="J13" s="173" t="s">
        <v>1723</v>
      </c>
      <c r="K13" s="174" t="s">
        <v>32</v>
      </c>
      <c r="L13" s="174" t="s">
        <v>68</v>
      </c>
      <c r="M13" s="174" t="s">
        <v>2875</v>
      </c>
      <c r="N13" s="127" t="s">
        <v>2899</v>
      </c>
      <c r="O13" s="127" t="s">
        <v>2899</v>
      </c>
      <c r="P13" s="126"/>
      <c r="Q13" s="174" t="s">
        <v>2876</v>
      </c>
      <c r="R13" s="174" t="s">
        <v>2877</v>
      </c>
      <c r="S13" s="174" t="s">
        <v>2878</v>
      </c>
      <c r="T13" s="174" t="s">
        <v>2879</v>
      </c>
      <c r="U13" s="174">
        <v>100</v>
      </c>
      <c r="V13" s="176" t="s">
        <v>2880</v>
      </c>
      <c r="W13" s="100" t="s">
        <v>2836</v>
      </c>
      <c r="X13" s="182" t="s">
        <v>2837</v>
      </c>
      <c r="Y13" s="100" t="s">
        <v>42</v>
      </c>
      <c r="Z13" s="177" t="s">
        <v>3336</v>
      </c>
      <c r="AA13" s="18" t="s">
        <v>2895</v>
      </c>
      <c r="AB13" s="100" t="s">
        <v>2880</v>
      </c>
      <c r="AC13" s="179">
        <v>100</v>
      </c>
      <c r="AD13" s="179">
        <v>100</v>
      </c>
      <c r="AE13" s="105" t="s">
        <v>43</v>
      </c>
      <c r="AF13" s="17">
        <v>44196</v>
      </c>
      <c r="AG13" s="18" t="s">
        <v>2828</v>
      </c>
      <c r="AH13" s="178" t="s">
        <v>3263</v>
      </c>
    </row>
    <row r="14" spans="1:34" s="16" customFormat="1" ht="12" customHeight="1" x14ac:dyDescent="0.25">
      <c r="A14" s="100" t="s">
        <v>2829</v>
      </c>
      <c r="B14" s="100" t="s">
        <v>26</v>
      </c>
      <c r="C14" s="100" t="s">
        <v>27</v>
      </c>
      <c r="D14" s="100" t="s">
        <v>28</v>
      </c>
      <c r="E14" s="100">
        <v>2019</v>
      </c>
      <c r="F14" s="100">
        <v>74</v>
      </c>
      <c r="G14" s="100" t="s">
        <v>2246</v>
      </c>
      <c r="H14" s="100">
        <v>1</v>
      </c>
      <c r="I14" s="100" t="s">
        <v>30</v>
      </c>
      <c r="J14" s="173" t="s">
        <v>1723</v>
      </c>
      <c r="K14" s="174" t="s">
        <v>32</v>
      </c>
      <c r="L14" s="174" t="s">
        <v>424</v>
      </c>
      <c r="M14" s="175" t="s">
        <v>2881</v>
      </c>
      <c r="N14" s="127" t="s">
        <v>2899</v>
      </c>
      <c r="O14" s="127" t="s">
        <v>2899</v>
      </c>
      <c r="P14" s="126"/>
      <c r="Q14" s="174" t="s">
        <v>2882</v>
      </c>
      <c r="R14" s="174" t="s">
        <v>2883</v>
      </c>
      <c r="S14" s="174" t="s">
        <v>2884</v>
      </c>
      <c r="T14" s="174" t="s">
        <v>2885</v>
      </c>
      <c r="U14" s="174">
        <v>1</v>
      </c>
      <c r="V14" s="176" t="s">
        <v>2804</v>
      </c>
      <c r="W14" s="100" t="s">
        <v>2836</v>
      </c>
      <c r="X14" s="182" t="s">
        <v>2827</v>
      </c>
      <c r="Y14" s="100" t="s">
        <v>42</v>
      </c>
      <c r="Z14" s="177" t="s">
        <v>3336</v>
      </c>
      <c r="AA14" s="100" t="s">
        <v>2804</v>
      </c>
      <c r="AB14" s="100" t="s">
        <v>2804</v>
      </c>
      <c r="AC14" s="179">
        <v>100</v>
      </c>
      <c r="AD14" s="179">
        <v>100</v>
      </c>
      <c r="AE14" s="105" t="s">
        <v>43</v>
      </c>
      <c r="AF14" s="17">
        <v>43928</v>
      </c>
      <c r="AG14" s="18" t="s">
        <v>2828</v>
      </c>
      <c r="AH14" s="178" t="s">
        <v>2974</v>
      </c>
    </row>
    <row r="15" spans="1:34" s="16" customFormat="1" ht="12" customHeight="1" x14ac:dyDescent="0.25">
      <c r="A15" s="100" t="s">
        <v>2829</v>
      </c>
      <c r="B15" s="100" t="s">
        <v>26</v>
      </c>
      <c r="C15" s="100" t="s">
        <v>27</v>
      </c>
      <c r="D15" s="100" t="s">
        <v>28</v>
      </c>
      <c r="E15" s="100">
        <v>2019</v>
      </c>
      <c r="F15" s="100">
        <v>74</v>
      </c>
      <c r="G15" s="100" t="s">
        <v>2246</v>
      </c>
      <c r="H15" s="100">
        <v>2</v>
      </c>
      <c r="I15" s="100" t="s">
        <v>30</v>
      </c>
      <c r="J15" s="173" t="s">
        <v>1723</v>
      </c>
      <c r="K15" s="174" t="s">
        <v>32</v>
      </c>
      <c r="L15" s="174" t="s">
        <v>424</v>
      </c>
      <c r="M15" s="175" t="s">
        <v>2881</v>
      </c>
      <c r="N15" s="127" t="s">
        <v>2899</v>
      </c>
      <c r="O15" s="127" t="s">
        <v>2899</v>
      </c>
      <c r="P15" s="126"/>
      <c r="Q15" s="174" t="s">
        <v>2886</v>
      </c>
      <c r="R15" s="174" t="s">
        <v>2887</v>
      </c>
      <c r="S15" s="174" t="s">
        <v>2888</v>
      </c>
      <c r="T15" s="174" t="s">
        <v>2889</v>
      </c>
      <c r="U15" s="174">
        <v>100</v>
      </c>
      <c r="V15" s="176" t="s">
        <v>2740</v>
      </c>
      <c r="W15" s="100" t="s">
        <v>2836</v>
      </c>
      <c r="X15" s="182" t="s">
        <v>2867</v>
      </c>
      <c r="Y15" s="100" t="s">
        <v>42</v>
      </c>
      <c r="Z15" s="177" t="s">
        <v>3336</v>
      </c>
      <c r="AA15" s="100" t="s">
        <v>2804</v>
      </c>
      <c r="AB15" s="100" t="s">
        <v>2740</v>
      </c>
      <c r="AC15" s="179">
        <v>100</v>
      </c>
      <c r="AD15" s="179">
        <v>100</v>
      </c>
      <c r="AE15" s="105" t="s">
        <v>43</v>
      </c>
      <c r="AF15" s="17">
        <v>44018</v>
      </c>
      <c r="AG15" s="18" t="s">
        <v>2828</v>
      </c>
      <c r="AH15" s="11" t="s">
        <v>2982</v>
      </c>
    </row>
    <row r="16" spans="1:34" s="16" customFormat="1" ht="12" customHeight="1" x14ac:dyDescent="0.25">
      <c r="A16" s="100" t="s">
        <v>2829</v>
      </c>
      <c r="B16" s="100" t="s">
        <v>26</v>
      </c>
      <c r="C16" s="100" t="s">
        <v>27</v>
      </c>
      <c r="D16" s="100" t="s">
        <v>28</v>
      </c>
      <c r="E16" s="100">
        <v>2019</v>
      </c>
      <c r="F16" s="100">
        <v>74</v>
      </c>
      <c r="G16" s="100" t="s">
        <v>2368</v>
      </c>
      <c r="H16" s="100">
        <v>1</v>
      </c>
      <c r="I16" s="100" t="s">
        <v>30</v>
      </c>
      <c r="J16" s="173" t="s">
        <v>1723</v>
      </c>
      <c r="K16" s="174" t="s">
        <v>32</v>
      </c>
      <c r="L16" s="174" t="s">
        <v>424</v>
      </c>
      <c r="M16" s="175" t="s">
        <v>2890</v>
      </c>
      <c r="N16" s="127" t="s">
        <v>2899</v>
      </c>
      <c r="O16" s="127" t="s">
        <v>2899</v>
      </c>
      <c r="P16" s="126" t="s">
        <v>2899</v>
      </c>
      <c r="Q16" s="174" t="s">
        <v>2891</v>
      </c>
      <c r="R16" s="174" t="s">
        <v>2892</v>
      </c>
      <c r="S16" s="174" t="s">
        <v>2893</v>
      </c>
      <c r="T16" s="174" t="s">
        <v>2894</v>
      </c>
      <c r="U16" s="174">
        <v>1</v>
      </c>
      <c r="V16" s="176" t="s">
        <v>2740</v>
      </c>
      <c r="W16" s="100" t="s">
        <v>2836</v>
      </c>
      <c r="X16" s="182" t="s">
        <v>2867</v>
      </c>
      <c r="Y16" s="100" t="s">
        <v>42</v>
      </c>
      <c r="Z16" s="177" t="s">
        <v>3336</v>
      </c>
      <c r="AA16" s="100" t="s">
        <v>2804</v>
      </c>
      <c r="AB16" s="100" t="s">
        <v>2740</v>
      </c>
      <c r="AC16" s="179">
        <v>100</v>
      </c>
      <c r="AD16" s="179">
        <v>100</v>
      </c>
      <c r="AE16" s="105" t="s">
        <v>43</v>
      </c>
      <c r="AF16" s="17">
        <v>44018</v>
      </c>
      <c r="AG16" s="18" t="s">
        <v>2828</v>
      </c>
      <c r="AH16" s="11" t="s">
        <v>2983</v>
      </c>
    </row>
    <row r="17" spans="1:34" s="16" customFormat="1" ht="12" customHeight="1" x14ac:dyDescent="0.25">
      <c r="A17" s="146" t="s">
        <v>2989</v>
      </c>
      <c r="B17" s="146" t="s">
        <v>26</v>
      </c>
      <c r="C17" s="146" t="s">
        <v>27</v>
      </c>
      <c r="D17" s="146" t="s">
        <v>28</v>
      </c>
      <c r="E17" s="146">
        <v>2020</v>
      </c>
      <c r="F17" s="146">
        <v>107</v>
      </c>
      <c r="G17" s="146" t="s">
        <v>1810</v>
      </c>
      <c r="H17" s="146">
        <v>1</v>
      </c>
      <c r="I17" s="146" t="s">
        <v>30</v>
      </c>
      <c r="J17" s="146" t="s">
        <v>67</v>
      </c>
      <c r="K17" s="146" t="s">
        <v>32</v>
      </c>
      <c r="L17" s="146" t="s">
        <v>68</v>
      </c>
      <c r="M17" s="146" t="s">
        <v>2990</v>
      </c>
      <c r="N17" s="127" t="s">
        <v>2899</v>
      </c>
      <c r="O17" s="127"/>
      <c r="P17" s="126"/>
      <c r="Q17" s="146" t="s">
        <v>3035</v>
      </c>
      <c r="R17" s="146" t="s">
        <v>3036</v>
      </c>
      <c r="S17" s="146" t="s">
        <v>3037</v>
      </c>
      <c r="T17" s="146" t="s">
        <v>3038</v>
      </c>
      <c r="U17" s="146">
        <v>1</v>
      </c>
      <c r="V17" s="146" t="s">
        <v>3039</v>
      </c>
      <c r="W17" s="146" t="s">
        <v>3040</v>
      </c>
      <c r="X17" s="182" t="s">
        <v>3041</v>
      </c>
      <c r="Y17" s="146" t="s">
        <v>42</v>
      </c>
      <c r="Z17" s="18" t="s">
        <v>3337</v>
      </c>
      <c r="AA17" s="177" t="s">
        <v>3169</v>
      </c>
      <c r="AB17" s="100" t="s">
        <v>3039</v>
      </c>
      <c r="AC17" s="20">
        <v>100</v>
      </c>
      <c r="AD17" s="20">
        <v>100</v>
      </c>
      <c r="AE17" s="105" t="s">
        <v>43</v>
      </c>
      <c r="AF17" s="17">
        <v>44203</v>
      </c>
      <c r="AG17" s="18" t="s">
        <v>3172</v>
      </c>
      <c r="AH17" s="11" t="s">
        <v>3272</v>
      </c>
    </row>
    <row r="18" spans="1:34" s="16" customFormat="1" ht="12" customHeight="1" x14ac:dyDescent="0.25">
      <c r="A18" s="146" t="s">
        <v>2989</v>
      </c>
      <c r="B18" s="146" t="s">
        <v>26</v>
      </c>
      <c r="C18" s="146" t="s">
        <v>27</v>
      </c>
      <c r="D18" s="146" t="s">
        <v>28</v>
      </c>
      <c r="E18" s="146">
        <v>2020</v>
      </c>
      <c r="F18" s="146">
        <v>107</v>
      </c>
      <c r="G18" s="146" t="s">
        <v>1810</v>
      </c>
      <c r="H18" s="146">
        <v>2</v>
      </c>
      <c r="I18" s="146" t="s">
        <v>30</v>
      </c>
      <c r="J18" s="146" t="s">
        <v>67</v>
      </c>
      <c r="K18" s="146" t="s">
        <v>32</v>
      </c>
      <c r="L18" s="146" t="s">
        <v>68</v>
      </c>
      <c r="M18" s="146" t="s">
        <v>2990</v>
      </c>
      <c r="N18" s="127" t="s">
        <v>2899</v>
      </c>
      <c r="O18" s="127"/>
      <c r="P18" s="126"/>
      <c r="Q18" s="146" t="s">
        <v>3035</v>
      </c>
      <c r="R18" s="146" t="s">
        <v>3042</v>
      </c>
      <c r="S18" s="146" t="s">
        <v>2818</v>
      </c>
      <c r="T18" s="146" t="s">
        <v>2818</v>
      </c>
      <c r="U18" s="146">
        <v>1</v>
      </c>
      <c r="V18" s="146" t="s">
        <v>2168</v>
      </c>
      <c r="W18" s="146" t="s">
        <v>3040</v>
      </c>
      <c r="X18" s="182" t="s">
        <v>3043</v>
      </c>
      <c r="Y18" s="146" t="s">
        <v>42</v>
      </c>
      <c r="Z18" s="177" t="s">
        <v>3336</v>
      </c>
      <c r="AA18" s="18" t="s">
        <v>2809</v>
      </c>
      <c r="AB18" s="100" t="s">
        <v>2168</v>
      </c>
      <c r="AC18" s="20">
        <v>90</v>
      </c>
      <c r="AD18" s="20">
        <v>100</v>
      </c>
      <c r="AE18" s="105" t="s">
        <v>43</v>
      </c>
      <c r="AF18" s="17">
        <v>44204</v>
      </c>
      <c r="AG18" s="18" t="s">
        <v>3244</v>
      </c>
      <c r="AH18" s="148" t="s">
        <v>3275</v>
      </c>
    </row>
    <row r="19" spans="1:34" s="16" customFormat="1" ht="14.25" customHeight="1" x14ac:dyDescent="0.25">
      <c r="A19" s="146" t="s">
        <v>2989</v>
      </c>
      <c r="B19" s="146" t="s">
        <v>26</v>
      </c>
      <c r="C19" s="146" t="s">
        <v>27</v>
      </c>
      <c r="D19" s="146" t="s">
        <v>28</v>
      </c>
      <c r="E19" s="146">
        <v>2020</v>
      </c>
      <c r="F19" s="146">
        <v>107</v>
      </c>
      <c r="G19" s="146" t="s">
        <v>1889</v>
      </c>
      <c r="H19" s="146">
        <v>1</v>
      </c>
      <c r="I19" s="146" t="s">
        <v>30</v>
      </c>
      <c r="J19" s="146" t="s">
        <v>67</v>
      </c>
      <c r="K19" s="146" t="s">
        <v>32</v>
      </c>
      <c r="L19" s="146" t="s">
        <v>68</v>
      </c>
      <c r="M19" s="146" t="s">
        <v>2991</v>
      </c>
      <c r="N19" s="127" t="s">
        <v>2899</v>
      </c>
      <c r="O19" s="127"/>
      <c r="P19" s="126"/>
      <c r="Q19" s="146" t="s">
        <v>3044</v>
      </c>
      <c r="R19" s="146" t="s">
        <v>3045</v>
      </c>
      <c r="S19" s="146" t="s">
        <v>2135</v>
      </c>
      <c r="T19" s="146" t="s">
        <v>3046</v>
      </c>
      <c r="U19" s="146">
        <v>1</v>
      </c>
      <c r="V19" s="18" t="s">
        <v>3047</v>
      </c>
      <c r="W19" s="146" t="s">
        <v>3048</v>
      </c>
      <c r="X19" s="182" t="s">
        <v>3049</v>
      </c>
      <c r="Y19" s="146" t="s">
        <v>42</v>
      </c>
      <c r="Z19" s="177" t="s">
        <v>3336</v>
      </c>
      <c r="AA19" s="177" t="s">
        <v>3170</v>
      </c>
      <c r="AB19" s="18" t="s">
        <v>3047</v>
      </c>
      <c r="AC19" s="20">
        <v>100</v>
      </c>
      <c r="AD19" s="20">
        <v>100</v>
      </c>
      <c r="AE19" s="105" t="s">
        <v>43</v>
      </c>
      <c r="AF19" s="17">
        <v>44295</v>
      </c>
      <c r="AG19" s="177" t="s">
        <v>3325</v>
      </c>
      <c r="AH19" s="11" t="s">
        <v>3329</v>
      </c>
    </row>
    <row r="20" spans="1:34" s="16" customFormat="1" ht="12" customHeight="1" x14ac:dyDescent="0.25">
      <c r="A20" s="180">
        <v>44001</v>
      </c>
      <c r="B20" s="146" t="s">
        <v>26</v>
      </c>
      <c r="C20" s="146" t="s">
        <v>27</v>
      </c>
      <c r="D20" s="146" t="s">
        <v>28</v>
      </c>
      <c r="E20" s="146">
        <v>2020</v>
      </c>
      <c r="F20" s="146">
        <v>107</v>
      </c>
      <c r="G20" s="146" t="s">
        <v>1917</v>
      </c>
      <c r="H20" s="146">
        <v>1</v>
      </c>
      <c r="I20" s="146" t="s">
        <v>30</v>
      </c>
      <c r="J20" s="146" t="s">
        <v>67</v>
      </c>
      <c r="K20" s="146" t="s">
        <v>32</v>
      </c>
      <c r="L20" s="146" t="s">
        <v>68</v>
      </c>
      <c r="M20" s="146" t="s">
        <v>2992</v>
      </c>
      <c r="N20" s="127" t="s">
        <v>2899</v>
      </c>
      <c r="O20" s="127"/>
      <c r="P20" s="126"/>
      <c r="Q20" s="146" t="s">
        <v>3050</v>
      </c>
      <c r="R20" s="146" t="s">
        <v>3051</v>
      </c>
      <c r="S20" s="146" t="s">
        <v>3052</v>
      </c>
      <c r="T20" s="146" t="s">
        <v>3053</v>
      </c>
      <c r="U20" s="146">
        <v>1</v>
      </c>
      <c r="V20" s="146" t="s">
        <v>2808</v>
      </c>
      <c r="W20" s="146" t="s">
        <v>3048</v>
      </c>
      <c r="X20" s="182" t="s">
        <v>3054</v>
      </c>
      <c r="Y20" s="146" t="s">
        <v>42</v>
      </c>
      <c r="Z20" s="177" t="s">
        <v>3336</v>
      </c>
      <c r="AA20" s="18" t="s">
        <v>2807</v>
      </c>
      <c r="AB20" s="100" t="s">
        <v>2808</v>
      </c>
      <c r="AC20" s="20">
        <v>100</v>
      </c>
      <c r="AD20" s="20">
        <v>100</v>
      </c>
      <c r="AE20" s="105" t="s">
        <v>43</v>
      </c>
      <c r="AF20" s="17">
        <v>43835</v>
      </c>
      <c r="AG20" s="18" t="s">
        <v>3255</v>
      </c>
      <c r="AH20" s="11" t="s">
        <v>3257</v>
      </c>
    </row>
    <row r="21" spans="1:34" s="16" customFormat="1" ht="12" customHeight="1" x14ac:dyDescent="0.25">
      <c r="A21" s="146" t="s">
        <v>2989</v>
      </c>
      <c r="B21" s="146" t="s">
        <v>26</v>
      </c>
      <c r="C21" s="146" t="s">
        <v>27</v>
      </c>
      <c r="D21" s="146" t="s">
        <v>28</v>
      </c>
      <c r="E21" s="146">
        <v>2020</v>
      </c>
      <c r="F21" s="146">
        <v>107</v>
      </c>
      <c r="G21" s="146" t="s">
        <v>1975</v>
      </c>
      <c r="H21" s="146">
        <v>1</v>
      </c>
      <c r="I21" s="146" t="s">
        <v>30</v>
      </c>
      <c r="J21" s="146" t="s">
        <v>67</v>
      </c>
      <c r="K21" s="146" t="s">
        <v>32</v>
      </c>
      <c r="L21" s="146" t="s">
        <v>424</v>
      </c>
      <c r="M21" s="146" t="s">
        <v>2993</v>
      </c>
      <c r="N21" s="127" t="s">
        <v>2899</v>
      </c>
      <c r="O21" s="127" t="s">
        <v>2899</v>
      </c>
      <c r="P21" s="126"/>
      <c r="Q21" s="146" t="s">
        <v>3055</v>
      </c>
      <c r="R21" s="146" t="s">
        <v>3056</v>
      </c>
      <c r="S21" s="146" t="s">
        <v>3057</v>
      </c>
      <c r="T21" s="146" t="s">
        <v>3058</v>
      </c>
      <c r="U21" s="146">
        <v>7</v>
      </c>
      <c r="V21" s="146" t="s">
        <v>2168</v>
      </c>
      <c r="W21" s="146" t="s">
        <v>3048</v>
      </c>
      <c r="X21" s="182" t="s">
        <v>3059</v>
      </c>
      <c r="Y21" s="146" t="s">
        <v>42</v>
      </c>
      <c r="Z21" s="177" t="s">
        <v>3336</v>
      </c>
      <c r="AA21" s="18" t="s">
        <v>2809</v>
      </c>
      <c r="AB21" s="100" t="s">
        <v>2168</v>
      </c>
      <c r="AC21" s="20">
        <v>100</v>
      </c>
      <c r="AD21" s="20">
        <v>100</v>
      </c>
      <c r="AE21" s="105" t="s">
        <v>43</v>
      </c>
      <c r="AF21" s="17">
        <v>44232</v>
      </c>
      <c r="AG21" s="18" t="s">
        <v>3240</v>
      </c>
      <c r="AH21" s="148" t="s">
        <v>3321</v>
      </c>
    </row>
    <row r="22" spans="1:34" s="16" customFormat="1" ht="12" customHeight="1" x14ac:dyDescent="0.25">
      <c r="A22" s="146" t="s">
        <v>2989</v>
      </c>
      <c r="B22" s="146" t="s">
        <v>26</v>
      </c>
      <c r="C22" s="146" t="s">
        <v>27</v>
      </c>
      <c r="D22" s="146" t="s">
        <v>28</v>
      </c>
      <c r="E22" s="146">
        <v>2020</v>
      </c>
      <c r="F22" s="146">
        <v>107</v>
      </c>
      <c r="G22" s="146" t="s">
        <v>1975</v>
      </c>
      <c r="H22" s="146">
        <v>2</v>
      </c>
      <c r="I22" s="146" t="s">
        <v>30</v>
      </c>
      <c r="J22" s="146" t="s">
        <v>67</v>
      </c>
      <c r="K22" s="146" t="s">
        <v>32</v>
      </c>
      <c r="L22" s="146" t="s">
        <v>424</v>
      </c>
      <c r="M22" s="146" t="s">
        <v>2993</v>
      </c>
      <c r="N22" s="127" t="s">
        <v>2899</v>
      </c>
      <c r="O22" s="127" t="s">
        <v>2899</v>
      </c>
      <c r="P22" s="126"/>
      <c r="Q22" s="146" t="s">
        <v>3055</v>
      </c>
      <c r="R22" s="146" t="s">
        <v>3060</v>
      </c>
      <c r="S22" s="146" t="s">
        <v>3061</v>
      </c>
      <c r="T22" s="146" t="s">
        <v>3062</v>
      </c>
      <c r="U22" s="146">
        <v>1</v>
      </c>
      <c r="V22" s="146" t="s">
        <v>3063</v>
      </c>
      <c r="W22" s="146" t="s">
        <v>3048</v>
      </c>
      <c r="X22" s="182" t="s">
        <v>3362</v>
      </c>
      <c r="Y22" s="146" t="s">
        <v>42</v>
      </c>
      <c r="Z22" s="146" t="s">
        <v>1743</v>
      </c>
      <c r="AA22" s="18" t="s">
        <v>3168</v>
      </c>
      <c r="AB22" s="100" t="s">
        <v>3063</v>
      </c>
      <c r="AC22" s="20">
        <v>0</v>
      </c>
      <c r="AD22" s="20">
        <v>0</v>
      </c>
      <c r="AE22" s="105" t="s">
        <v>1743</v>
      </c>
      <c r="AF22" s="17">
        <v>44323</v>
      </c>
      <c r="AG22" s="18" t="s">
        <v>3331</v>
      </c>
      <c r="AH22" s="148" t="s">
        <v>3332</v>
      </c>
    </row>
    <row r="23" spans="1:34" s="16" customFormat="1" ht="12" customHeight="1" x14ac:dyDescent="0.25">
      <c r="A23" s="146" t="s">
        <v>2989</v>
      </c>
      <c r="B23" s="146" t="s">
        <v>26</v>
      </c>
      <c r="C23" s="146" t="s">
        <v>27</v>
      </c>
      <c r="D23" s="146" t="s">
        <v>28</v>
      </c>
      <c r="E23" s="146">
        <v>2020</v>
      </c>
      <c r="F23" s="146">
        <v>107</v>
      </c>
      <c r="G23" s="146" t="s">
        <v>2994</v>
      </c>
      <c r="H23" s="146">
        <v>1</v>
      </c>
      <c r="I23" s="146" t="s">
        <v>30</v>
      </c>
      <c r="J23" s="146" t="s">
        <v>67</v>
      </c>
      <c r="K23" s="146" t="s">
        <v>32</v>
      </c>
      <c r="L23" s="146" t="s">
        <v>424</v>
      </c>
      <c r="M23" s="146" t="s">
        <v>2995</v>
      </c>
      <c r="N23" s="127" t="s">
        <v>2899</v>
      </c>
      <c r="O23" s="127" t="s">
        <v>2899</v>
      </c>
      <c r="P23" s="126"/>
      <c r="Q23" s="146" t="s">
        <v>3064</v>
      </c>
      <c r="R23" s="146" t="s">
        <v>3065</v>
      </c>
      <c r="S23" s="146" t="s">
        <v>3066</v>
      </c>
      <c r="T23" s="146" t="s">
        <v>974</v>
      </c>
      <c r="U23" s="146">
        <v>1</v>
      </c>
      <c r="V23" s="146" t="s">
        <v>481</v>
      </c>
      <c r="W23" s="146" t="s">
        <v>3067</v>
      </c>
      <c r="X23" s="182" t="s">
        <v>3068</v>
      </c>
      <c r="Y23" s="146" t="s">
        <v>42</v>
      </c>
      <c r="Z23" s="177" t="s">
        <v>3336</v>
      </c>
      <c r="AA23" s="18" t="s">
        <v>2810</v>
      </c>
      <c r="AB23" s="100" t="s">
        <v>481</v>
      </c>
      <c r="AC23" s="20">
        <v>100</v>
      </c>
      <c r="AD23" s="20">
        <v>100</v>
      </c>
      <c r="AE23" s="105" t="s">
        <v>43</v>
      </c>
      <c r="AF23" s="17">
        <v>44110</v>
      </c>
      <c r="AG23" s="18" t="s">
        <v>3236</v>
      </c>
      <c r="AH23" s="11" t="s">
        <v>3237</v>
      </c>
    </row>
    <row r="24" spans="1:34" s="16" customFormat="1" ht="12" customHeight="1" x14ac:dyDescent="0.25">
      <c r="A24" s="146" t="s">
        <v>2989</v>
      </c>
      <c r="B24" s="146" t="s">
        <v>26</v>
      </c>
      <c r="C24" s="146" t="s">
        <v>27</v>
      </c>
      <c r="D24" s="146" t="s">
        <v>28</v>
      </c>
      <c r="E24" s="146">
        <v>2020</v>
      </c>
      <c r="F24" s="146">
        <v>107</v>
      </c>
      <c r="G24" s="146" t="s">
        <v>2996</v>
      </c>
      <c r="H24" s="146">
        <v>1</v>
      </c>
      <c r="I24" s="146" t="s">
        <v>30</v>
      </c>
      <c r="J24" s="146" t="s">
        <v>67</v>
      </c>
      <c r="K24" s="146" t="s">
        <v>32</v>
      </c>
      <c r="L24" s="146" t="s">
        <v>424</v>
      </c>
      <c r="M24" s="146" t="s">
        <v>2997</v>
      </c>
      <c r="N24" s="127" t="s">
        <v>2899</v>
      </c>
      <c r="O24" s="127" t="s">
        <v>2899</v>
      </c>
      <c r="P24" s="126"/>
      <c r="Q24" s="146" t="s">
        <v>3069</v>
      </c>
      <c r="R24" s="146" t="s">
        <v>3070</v>
      </c>
      <c r="S24" s="146" t="s">
        <v>1422</v>
      </c>
      <c r="T24" s="146" t="s">
        <v>3071</v>
      </c>
      <c r="U24" s="146">
        <v>1</v>
      </c>
      <c r="V24" s="146" t="s">
        <v>2168</v>
      </c>
      <c r="W24" s="146" t="s">
        <v>3072</v>
      </c>
      <c r="X24" s="182" t="s">
        <v>3041</v>
      </c>
      <c r="Y24" s="146" t="s">
        <v>42</v>
      </c>
      <c r="Z24" s="177" t="s">
        <v>3336</v>
      </c>
      <c r="AA24" s="18" t="s">
        <v>2809</v>
      </c>
      <c r="AB24" s="100" t="s">
        <v>2168</v>
      </c>
      <c r="AC24" s="20">
        <v>100</v>
      </c>
      <c r="AD24" s="20">
        <v>100</v>
      </c>
      <c r="AE24" s="105" t="s">
        <v>43</v>
      </c>
      <c r="AF24" s="17">
        <v>44174</v>
      </c>
      <c r="AG24" s="18" t="s">
        <v>3244</v>
      </c>
      <c r="AH24" s="148" t="s">
        <v>3247</v>
      </c>
    </row>
    <row r="25" spans="1:34" s="16" customFormat="1" ht="12" customHeight="1" x14ac:dyDescent="0.25">
      <c r="A25" s="146" t="s">
        <v>2989</v>
      </c>
      <c r="B25" s="146" t="s">
        <v>26</v>
      </c>
      <c r="C25" s="146" t="s">
        <v>27</v>
      </c>
      <c r="D25" s="146" t="s">
        <v>28</v>
      </c>
      <c r="E25" s="146">
        <v>2020</v>
      </c>
      <c r="F25" s="146">
        <v>107</v>
      </c>
      <c r="G25" s="18" t="s">
        <v>2067</v>
      </c>
      <c r="H25" s="146">
        <v>1</v>
      </c>
      <c r="I25" s="146" t="s">
        <v>30</v>
      </c>
      <c r="J25" s="146" t="s">
        <v>67</v>
      </c>
      <c r="K25" s="146" t="s">
        <v>32</v>
      </c>
      <c r="L25" s="146" t="s">
        <v>424</v>
      </c>
      <c r="M25" s="146" t="s">
        <v>2998</v>
      </c>
      <c r="N25" s="127" t="s">
        <v>2899</v>
      </c>
      <c r="O25" s="127" t="s">
        <v>2899</v>
      </c>
      <c r="P25" s="126"/>
      <c r="Q25" s="146" t="s">
        <v>3073</v>
      </c>
      <c r="R25" s="146" t="s">
        <v>3074</v>
      </c>
      <c r="S25" s="146" t="s">
        <v>3075</v>
      </c>
      <c r="T25" s="146" t="s">
        <v>3076</v>
      </c>
      <c r="U25" s="146">
        <v>1</v>
      </c>
      <c r="V25" s="146" t="s">
        <v>1984</v>
      </c>
      <c r="W25" s="146" t="s">
        <v>3072</v>
      </c>
      <c r="X25" s="182" t="s">
        <v>3077</v>
      </c>
      <c r="Y25" s="146" t="s">
        <v>42</v>
      </c>
      <c r="Z25" s="146" t="s">
        <v>1743</v>
      </c>
      <c r="AA25" s="15" t="s">
        <v>2005</v>
      </c>
      <c r="AB25" s="100" t="s">
        <v>1984</v>
      </c>
      <c r="AC25" s="20">
        <v>100</v>
      </c>
      <c r="AD25" s="20">
        <v>100</v>
      </c>
      <c r="AE25" s="105" t="s">
        <v>43</v>
      </c>
      <c r="AF25" s="17">
        <v>44385</v>
      </c>
      <c r="AG25" s="150" t="s">
        <v>2813</v>
      </c>
      <c r="AH25" s="148" t="s">
        <v>3516</v>
      </c>
    </row>
    <row r="26" spans="1:34" s="16" customFormat="1" ht="12" customHeight="1" x14ac:dyDescent="0.25">
      <c r="A26" s="146" t="s">
        <v>2989</v>
      </c>
      <c r="B26" s="146" t="s">
        <v>26</v>
      </c>
      <c r="C26" s="146" t="s">
        <v>27</v>
      </c>
      <c r="D26" s="146" t="s">
        <v>28</v>
      </c>
      <c r="E26" s="146">
        <v>2020</v>
      </c>
      <c r="F26" s="146">
        <v>107</v>
      </c>
      <c r="G26" s="146" t="s">
        <v>2067</v>
      </c>
      <c r="H26" s="146">
        <v>2</v>
      </c>
      <c r="I26" s="146" t="s">
        <v>30</v>
      </c>
      <c r="J26" s="146" t="s">
        <v>67</v>
      </c>
      <c r="K26" s="146" t="s">
        <v>32</v>
      </c>
      <c r="L26" s="146" t="s">
        <v>424</v>
      </c>
      <c r="M26" s="146" t="s">
        <v>2998</v>
      </c>
      <c r="N26" s="127" t="s">
        <v>2899</v>
      </c>
      <c r="O26" s="127" t="s">
        <v>2899</v>
      </c>
      <c r="P26" s="126"/>
      <c r="Q26" s="146" t="s">
        <v>3078</v>
      </c>
      <c r="R26" s="146" t="s">
        <v>3079</v>
      </c>
      <c r="S26" s="146" t="s">
        <v>1422</v>
      </c>
      <c r="T26" s="146" t="s">
        <v>3071</v>
      </c>
      <c r="U26" s="146">
        <v>1</v>
      </c>
      <c r="V26" s="146" t="s">
        <v>2168</v>
      </c>
      <c r="W26" s="146" t="s">
        <v>3072</v>
      </c>
      <c r="X26" s="182" t="s">
        <v>3080</v>
      </c>
      <c r="Y26" s="146" t="s">
        <v>42</v>
      </c>
      <c r="Z26" s="177" t="s">
        <v>3336</v>
      </c>
      <c r="AA26" s="18" t="s">
        <v>2809</v>
      </c>
      <c r="AB26" s="100" t="s">
        <v>2168</v>
      </c>
      <c r="AC26" s="20">
        <v>100</v>
      </c>
      <c r="AD26" s="20">
        <v>100</v>
      </c>
      <c r="AE26" s="105" t="s">
        <v>43</v>
      </c>
      <c r="AF26" s="17">
        <v>44174</v>
      </c>
      <c r="AG26" s="18" t="s">
        <v>3244</v>
      </c>
      <c r="AH26" s="148" t="s">
        <v>3248</v>
      </c>
    </row>
    <row r="27" spans="1:34" s="16" customFormat="1" ht="10.5" customHeight="1" x14ac:dyDescent="0.25">
      <c r="A27" s="146" t="s">
        <v>2989</v>
      </c>
      <c r="B27" s="146" t="s">
        <v>26</v>
      </c>
      <c r="C27" s="146" t="s">
        <v>27</v>
      </c>
      <c r="D27" s="146" t="s">
        <v>28</v>
      </c>
      <c r="E27" s="146">
        <v>2020</v>
      </c>
      <c r="F27" s="146">
        <v>107</v>
      </c>
      <c r="G27" s="18" t="s">
        <v>2999</v>
      </c>
      <c r="H27" s="146">
        <v>1</v>
      </c>
      <c r="I27" s="146" t="s">
        <v>30</v>
      </c>
      <c r="J27" s="146" t="s">
        <v>67</v>
      </c>
      <c r="K27" s="146" t="s">
        <v>32</v>
      </c>
      <c r="L27" s="146" t="s">
        <v>424</v>
      </c>
      <c r="M27" s="146" t="s">
        <v>3000</v>
      </c>
      <c r="N27" s="127" t="s">
        <v>2899</v>
      </c>
      <c r="O27" s="127" t="s">
        <v>2899</v>
      </c>
      <c r="P27" s="126"/>
      <c r="Q27" s="146" t="s">
        <v>3081</v>
      </c>
      <c r="R27" s="18" t="s">
        <v>3082</v>
      </c>
      <c r="S27" s="146" t="s">
        <v>3083</v>
      </c>
      <c r="T27" s="146" t="s">
        <v>3084</v>
      </c>
      <c r="U27" s="146">
        <v>1</v>
      </c>
      <c r="V27" s="146" t="s">
        <v>2805</v>
      </c>
      <c r="W27" s="146" t="s">
        <v>3072</v>
      </c>
      <c r="X27" s="182" t="s">
        <v>3077</v>
      </c>
      <c r="Y27" s="146" t="s">
        <v>42</v>
      </c>
      <c r="Z27" s="146" t="s">
        <v>1743</v>
      </c>
      <c r="AA27" s="15" t="s">
        <v>2005</v>
      </c>
      <c r="AB27" s="100" t="s">
        <v>2805</v>
      </c>
      <c r="AC27" s="20">
        <v>100</v>
      </c>
      <c r="AD27" s="20">
        <v>100</v>
      </c>
      <c r="AE27" s="105" t="s">
        <v>43</v>
      </c>
      <c r="AF27" s="17">
        <v>44379</v>
      </c>
      <c r="AG27" s="150" t="s">
        <v>2813</v>
      </c>
      <c r="AH27" s="148" t="s">
        <v>3351</v>
      </c>
    </row>
    <row r="28" spans="1:34" s="16" customFormat="1" ht="10.5" customHeight="1" x14ac:dyDescent="0.25">
      <c r="A28" s="146" t="s">
        <v>2989</v>
      </c>
      <c r="B28" s="146" t="s">
        <v>26</v>
      </c>
      <c r="C28" s="146" t="s">
        <v>27</v>
      </c>
      <c r="D28" s="146" t="s">
        <v>28</v>
      </c>
      <c r="E28" s="146">
        <v>2020</v>
      </c>
      <c r="F28" s="146">
        <v>107</v>
      </c>
      <c r="G28" s="146" t="s">
        <v>2999</v>
      </c>
      <c r="H28" s="146">
        <v>2</v>
      </c>
      <c r="I28" s="146" t="s">
        <v>30</v>
      </c>
      <c r="J28" s="146" t="s">
        <v>67</v>
      </c>
      <c r="K28" s="146" t="s">
        <v>32</v>
      </c>
      <c r="L28" s="146" t="s">
        <v>424</v>
      </c>
      <c r="M28" s="146" t="s">
        <v>3000</v>
      </c>
      <c r="N28" s="127" t="s">
        <v>2899</v>
      </c>
      <c r="O28" s="127" t="s">
        <v>2899</v>
      </c>
      <c r="P28" s="126"/>
      <c r="Q28" s="146" t="s">
        <v>3085</v>
      </c>
      <c r="R28" s="146" t="s">
        <v>3086</v>
      </c>
      <c r="S28" s="146" t="s">
        <v>3083</v>
      </c>
      <c r="T28" s="146" t="s">
        <v>3084</v>
      </c>
      <c r="U28" s="146">
        <v>1</v>
      </c>
      <c r="V28" s="146" t="s">
        <v>2805</v>
      </c>
      <c r="W28" s="146" t="s">
        <v>3072</v>
      </c>
      <c r="X28" s="182" t="s">
        <v>3077</v>
      </c>
      <c r="Y28" s="146" t="s">
        <v>42</v>
      </c>
      <c r="Z28" s="146" t="s">
        <v>1743</v>
      </c>
      <c r="AA28" s="15" t="s">
        <v>2005</v>
      </c>
      <c r="AB28" s="100" t="s">
        <v>2805</v>
      </c>
      <c r="AC28" s="20">
        <v>100</v>
      </c>
      <c r="AD28" s="20">
        <v>100</v>
      </c>
      <c r="AE28" s="105" t="s">
        <v>43</v>
      </c>
      <c r="AF28" s="17">
        <v>44350</v>
      </c>
      <c r="AG28" s="150" t="s">
        <v>2813</v>
      </c>
      <c r="AH28" s="148" t="s">
        <v>3352</v>
      </c>
    </row>
    <row r="29" spans="1:34" s="16" customFormat="1" ht="12" customHeight="1" x14ac:dyDescent="0.25">
      <c r="A29" s="146" t="s">
        <v>2989</v>
      </c>
      <c r="B29" s="146" t="s">
        <v>26</v>
      </c>
      <c r="C29" s="146" t="s">
        <v>27</v>
      </c>
      <c r="D29" s="146" t="s">
        <v>28</v>
      </c>
      <c r="E29" s="146">
        <v>2020</v>
      </c>
      <c r="F29" s="146">
        <v>107</v>
      </c>
      <c r="G29" s="146" t="s">
        <v>2999</v>
      </c>
      <c r="H29" s="146">
        <v>3</v>
      </c>
      <c r="I29" s="146" t="s">
        <v>30</v>
      </c>
      <c r="J29" s="146" t="s">
        <v>67</v>
      </c>
      <c r="K29" s="146" t="s">
        <v>32</v>
      </c>
      <c r="L29" s="146" t="s">
        <v>424</v>
      </c>
      <c r="M29" s="146" t="s">
        <v>3000</v>
      </c>
      <c r="N29" s="127" t="s">
        <v>2899</v>
      </c>
      <c r="O29" s="127" t="s">
        <v>2899</v>
      </c>
      <c r="P29" s="126"/>
      <c r="Q29" s="146" t="s">
        <v>3087</v>
      </c>
      <c r="R29" s="146" t="s">
        <v>3088</v>
      </c>
      <c r="S29" s="146" t="s">
        <v>1908</v>
      </c>
      <c r="T29" s="146" t="s">
        <v>3089</v>
      </c>
      <c r="U29" s="146">
        <v>1</v>
      </c>
      <c r="V29" s="146" t="s">
        <v>2168</v>
      </c>
      <c r="W29" s="146" t="s">
        <v>3048</v>
      </c>
      <c r="X29" s="182" t="s">
        <v>3090</v>
      </c>
      <c r="Y29" s="146" t="s">
        <v>42</v>
      </c>
      <c r="Z29" s="177" t="s">
        <v>3336</v>
      </c>
      <c r="AA29" s="18" t="s">
        <v>2809</v>
      </c>
      <c r="AB29" s="100" t="s">
        <v>2168</v>
      </c>
      <c r="AC29" s="20">
        <v>100</v>
      </c>
      <c r="AD29" s="20">
        <v>100</v>
      </c>
      <c r="AE29" s="105" t="s">
        <v>43</v>
      </c>
      <c r="AF29" s="17">
        <v>44145</v>
      </c>
      <c r="AG29" s="18" t="s">
        <v>3240</v>
      </c>
      <c r="AH29" s="148" t="s">
        <v>3241</v>
      </c>
    </row>
    <row r="30" spans="1:34" s="16" customFormat="1" ht="12" customHeight="1" x14ac:dyDescent="0.25">
      <c r="A30" s="146" t="s">
        <v>2989</v>
      </c>
      <c r="B30" s="146" t="s">
        <v>26</v>
      </c>
      <c r="C30" s="146" t="s">
        <v>27</v>
      </c>
      <c r="D30" s="146" t="s">
        <v>28</v>
      </c>
      <c r="E30" s="146">
        <v>2020</v>
      </c>
      <c r="F30" s="146">
        <v>107</v>
      </c>
      <c r="G30" s="146" t="s">
        <v>2999</v>
      </c>
      <c r="H30" s="146">
        <v>4</v>
      </c>
      <c r="I30" s="146" t="s">
        <v>30</v>
      </c>
      <c r="J30" s="146" t="s">
        <v>67</v>
      </c>
      <c r="K30" s="146" t="s">
        <v>32</v>
      </c>
      <c r="L30" s="146" t="s">
        <v>424</v>
      </c>
      <c r="M30" s="146" t="s">
        <v>3000</v>
      </c>
      <c r="N30" s="127" t="s">
        <v>2899</v>
      </c>
      <c r="O30" s="127" t="s">
        <v>2899</v>
      </c>
      <c r="P30" s="126"/>
      <c r="Q30" s="146" t="s">
        <v>3087</v>
      </c>
      <c r="R30" s="146" t="s">
        <v>3091</v>
      </c>
      <c r="S30" s="146" t="s">
        <v>3092</v>
      </c>
      <c r="T30" s="146" t="s">
        <v>3092</v>
      </c>
      <c r="U30" s="146">
        <v>1</v>
      </c>
      <c r="V30" s="146" t="s">
        <v>2168</v>
      </c>
      <c r="W30" s="146" t="s">
        <v>3048</v>
      </c>
      <c r="X30" s="182" t="s">
        <v>3041</v>
      </c>
      <c r="Y30" s="146" t="s">
        <v>42</v>
      </c>
      <c r="Z30" s="177" t="s">
        <v>3336</v>
      </c>
      <c r="AA30" s="18" t="s">
        <v>2809</v>
      </c>
      <c r="AB30" s="100" t="s">
        <v>2168</v>
      </c>
      <c r="AC30" s="20">
        <v>100</v>
      </c>
      <c r="AD30" s="20">
        <v>100</v>
      </c>
      <c r="AE30" s="105" t="s">
        <v>43</v>
      </c>
      <c r="AF30" s="17">
        <v>44204</v>
      </c>
      <c r="AG30" s="18" t="s">
        <v>3244</v>
      </c>
      <c r="AH30" s="148" t="s">
        <v>3276</v>
      </c>
    </row>
    <row r="31" spans="1:34" s="16" customFormat="1" ht="12" customHeight="1" x14ac:dyDescent="0.25">
      <c r="A31" s="146" t="s">
        <v>2989</v>
      </c>
      <c r="B31" s="146" t="s">
        <v>26</v>
      </c>
      <c r="C31" s="146" t="s">
        <v>27</v>
      </c>
      <c r="D31" s="146" t="s">
        <v>28</v>
      </c>
      <c r="E31" s="146">
        <v>2020</v>
      </c>
      <c r="F31" s="146">
        <v>107</v>
      </c>
      <c r="G31" s="146" t="s">
        <v>3001</v>
      </c>
      <c r="H31" s="146">
        <v>1</v>
      </c>
      <c r="I31" s="146" t="s">
        <v>30</v>
      </c>
      <c r="J31" s="146" t="s">
        <v>67</v>
      </c>
      <c r="K31" s="146" t="s">
        <v>32</v>
      </c>
      <c r="L31" s="146" t="s">
        <v>424</v>
      </c>
      <c r="M31" s="146" t="s">
        <v>3002</v>
      </c>
      <c r="N31" s="127" t="s">
        <v>2899</v>
      </c>
      <c r="O31" s="127" t="s">
        <v>2899</v>
      </c>
      <c r="P31" s="126" t="s">
        <v>2899</v>
      </c>
      <c r="Q31" s="146" t="s">
        <v>3093</v>
      </c>
      <c r="R31" s="146" t="s">
        <v>3094</v>
      </c>
      <c r="S31" s="146" t="s">
        <v>1422</v>
      </c>
      <c r="T31" s="146" t="s">
        <v>3071</v>
      </c>
      <c r="U31" s="146">
        <v>1</v>
      </c>
      <c r="V31" s="146" t="s">
        <v>2805</v>
      </c>
      <c r="W31" s="146" t="s">
        <v>3072</v>
      </c>
      <c r="X31" s="182" t="s">
        <v>3077</v>
      </c>
      <c r="Y31" s="146" t="s">
        <v>42</v>
      </c>
      <c r="Z31" s="177" t="s">
        <v>1743</v>
      </c>
      <c r="AA31" s="15" t="s">
        <v>2005</v>
      </c>
      <c r="AB31" s="100" t="s">
        <v>2805</v>
      </c>
      <c r="AC31" s="20">
        <v>100</v>
      </c>
      <c r="AD31" s="20">
        <v>100</v>
      </c>
      <c r="AE31" s="105" t="s">
        <v>43</v>
      </c>
      <c r="AF31" s="17">
        <v>44379</v>
      </c>
      <c r="AG31" s="18" t="s">
        <v>2813</v>
      </c>
      <c r="AH31" s="148" t="s">
        <v>3515</v>
      </c>
    </row>
    <row r="32" spans="1:34" s="16" customFormat="1" ht="12" customHeight="1" x14ac:dyDescent="0.25">
      <c r="A32" s="146" t="s">
        <v>2989</v>
      </c>
      <c r="B32" s="146" t="s">
        <v>26</v>
      </c>
      <c r="C32" s="146" t="s">
        <v>27</v>
      </c>
      <c r="D32" s="146" t="s">
        <v>28</v>
      </c>
      <c r="E32" s="146">
        <v>2020</v>
      </c>
      <c r="F32" s="146">
        <v>107</v>
      </c>
      <c r="G32" s="146" t="s">
        <v>3003</v>
      </c>
      <c r="H32" s="146">
        <v>1</v>
      </c>
      <c r="I32" s="146" t="s">
        <v>30</v>
      </c>
      <c r="J32" s="146" t="s">
        <v>67</v>
      </c>
      <c r="K32" s="146" t="s">
        <v>32</v>
      </c>
      <c r="L32" s="146" t="s">
        <v>424</v>
      </c>
      <c r="M32" s="146" t="s">
        <v>3004</v>
      </c>
      <c r="N32" s="127" t="s">
        <v>2899</v>
      </c>
      <c r="O32" s="127" t="s">
        <v>2899</v>
      </c>
      <c r="P32" s="126"/>
      <c r="Q32" s="146" t="s">
        <v>3081</v>
      </c>
      <c r="R32" s="146" t="s">
        <v>3086</v>
      </c>
      <c r="S32" s="146" t="s">
        <v>3083</v>
      </c>
      <c r="T32" s="146" t="s">
        <v>3084</v>
      </c>
      <c r="U32" s="146">
        <v>1</v>
      </c>
      <c r="V32" s="146" t="s">
        <v>2805</v>
      </c>
      <c r="W32" s="146" t="s">
        <v>3072</v>
      </c>
      <c r="X32" s="182" t="s">
        <v>3077</v>
      </c>
      <c r="Y32" s="146" t="s">
        <v>42</v>
      </c>
      <c r="Z32" s="177" t="s">
        <v>1743</v>
      </c>
      <c r="AA32" s="15" t="s">
        <v>2005</v>
      </c>
      <c r="AB32" s="100" t="s">
        <v>2805</v>
      </c>
      <c r="AC32" s="20">
        <v>100</v>
      </c>
      <c r="AD32" s="20">
        <v>100</v>
      </c>
      <c r="AE32" s="105" t="s">
        <v>43</v>
      </c>
      <c r="AF32" s="17">
        <v>44350</v>
      </c>
      <c r="AG32" s="18" t="s">
        <v>2813</v>
      </c>
      <c r="AH32" s="148" t="s">
        <v>3353</v>
      </c>
    </row>
    <row r="33" spans="1:34" s="16" customFormat="1" ht="12" customHeight="1" x14ac:dyDescent="0.25">
      <c r="A33" s="146" t="s">
        <v>2989</v>
      </c>
      <c r="B33" s="146" t="s">
        <v>26</v>
      </c>
      <c r="C33" s="146" t="s">
        <v>27</v>
      </c>
      <c r="D33" s="146" t="s">
        <v>28</v>
      </c>
      <c r="E33" s="146">
        <v>2020</v>
      </c>
      <c r="F33" s="146">
        <v>107</v>
      </c>
      <c r="G33" s="146" t="s">
        <v>3003</v>
      </c>
      <c r="H33" s="146">
        <v>2</v>
      </c>
      <c r="I33" s="146" t="s">
        <v>30</v>
      </c>
      <c r="J33" s="146" t="s">
        <v>67</v>
      </c>
      <c r="K33" s="146" t="s">
        <v>32</v>
      </c>
      <c r="L33" s="146" t="s">
        <v>424</v>
      </c>
      <c r="M33" s="146" t="s">
        <v>3004</v>
      </c>
      <c r="N33" s="127" t="s">
        <v>2899</v>
      </c>
      <c r="O33" s="127" t="s">
        <v>2899</v>
      </c>
      <c r="P33" s="126"/>
      <c r="Q33" s="146" t="s">
        <v>3095</v>
      </c>
      <c r="R33" s="146" t="s">
        <v>3086</v>
      </c>
      <c r="S33" s="146" t="s">
        <v>3083</v>
      </c>
      <c r="T33" s="146" t="s">
        <v>3084</v>
      </c>
      <c r="U33" s="146">
        <v>1</v>
      </c>
      <c r="V33" s="146" t="s">
        <v>2805</v>
      </c>
      <c r="W33" s="146" t="s">
        <v>3072</v>
      </c>
      <c r="X33" s="182" t="s">
        <v>3077</v>
      </c>
      <c r="Y33" s="146" t="s">
        <v>42</v>
      </c>
      <c r="Z33" s="177" t="s">
        <v>1743</v>
      </c>
      <c r="AA33" s="15" t="s">
        <v>2005</v>
      </c>
      <c r="AB33" s="100" t="s">
        <v>2805</v>
      </c>
      <c r="AC33" s="20">
        <v>100</v>
      </c>
      <c r="AD33" s="20">
        <v>100</v>
      </c>
      <c r="AE33" s="105" t="s">
        <v>43</v>
      </c>
      <c r="AF33" s="17">
        <v>44350</v>
      </c>
      <c r="AG33" s="18" t="s">
        <v>2813</v>
      </c>
      <c r="AH33" s="148" t="s">
        <v>3354</v>
      </c>
    </row>
    <row r="34" spans="1:34" s="16" customFormat="1" ht="12" customHeight="1" x14ac:dyDescent="0.25">
      <c r="A34" s="146" t="s">
        <v>2989</v>
      </c>
      <c r="B34" s="146" t="s">
        <v>26</v>
      </c>
      <c r="C34" s="146" t="s">
        <v>27</v>
      </c>
      <c r="D34" s="146" t="s">
        <v>28</v>
      </c>
      <c r="E34" s="146">
        <v>2020</v>
      </c>
      <c r="F34" s="146">
        <v>107</v>
      </c>
      <c r="G34" s="146" t="s">
        <v>3005</v>
      </c>
      <c r="H34" s="146">
        <v>1</v>
      </c>
      <c r="I34" s="146" t="s">
        <v>30</v>
      </c>
      <c r="J34" s="146" t="s">
        <v>67</v>
      </c>
      <c r="K34" s="146" t="s">
        <v>32</v>
      </c>
      <c r="L34" s="146" t="s">
        <v>424</v>
      </c>
      <c r="M34" s="146" t="s">
        <v>3006</v>
      </c>
      <c r="N34" s="127" t="s">
        <v>2899</v>
      </c>
      <c r="O34" s="127" t="s">
        <v>2899</v>
      </c>
      <c r="P34" s="126" t="s">
        <v>2899</v>
      </c>
      <c r="Q34" s="146" t="s">
        <v>3096</v>
      </c>
      <c r="R34" s="146" t="s">
        <v>3097</v>
      </c>
      <c r="S34" s="146" t="s">
        <v>3098</v>
      </c>
      <c r="T34" s="146" t="s">
        <v>460</v>
      </c>
      <c r="U34" s="146">
        <v>1</v>
      </c>
      <c r="V34" s="146" t="s">
        <v>1984</v>
      </c>
      <c r="W34" s="146" t="s">
        <v>3072</v>
      </c>
      <c r="X34" s="182" t="s">
        <v>3077</v>
      </c>
      <c r="Y34" s="146" t="s">
        <v>42</v>
      </c>
      <c r="Z34" s="177" t="s">
        <v>1743</v>
      </c>
      <c r="AA34" s="15" t="s">
        <v>2005</v>
      </c>
      <c r="AB34" s="100" t="s">
        <v>1984</v>
      </c>
      <c r="AC34" s="20">
        <v>100</v>
      </c>
      <c r="AD34" s="20">
        <v>100</v>
      </c>
      <c r="AE34" s="105" t="s">
        <v>43</v>
      </c>
      <c r="AF34" s="17">
        <v>44174</v>
      </c>
      <c r="AG34" s="18" t="s">
        <v>2813</v>
      </c>
      <c r="AH34" s="148" t="s">
        <v>3252</v>
      </c>
    </row>
    <row r="35" spans="1:34" s="16" customFormat="1" ht="12" customHeight="1" x14ac:dyDescent="0.25">
      <c r="A35" s="146" t="s">
        <v>2989</v>
      </c>
      <c r="B35" s="146" t="s">
        <v>26</v>
      </c>
      <c r="C35" s="146" t="s">
        <v>27</v>
      </c>
      <c r="D35" s="146" t="s">
        <v>28</v>
      </c>
      <c r="E35" s="146">
        <v>2020</v>
      </c>
      <c r="F35" s="146">
        <v>107</v>
      </c>
      <c r="G35" s="146" t="s">
        <v>3005</v>
      </c>
      <c r="H35" s="146">
        <v>2</v>
      </c>
      <c r="I35" s="146" t="s">
        <v>30</v>
      </c>
      <c r="J35" s="146" t="s">
        <v>67</v>
      </c>
      <c r="K35" s="146" t="s">
        <v>32</v>
      </c>
      <c r="L35" s="146" t="s">
        <v>424</v>
      </c>
      <c r="M35" s="146" t="s">
        <v>3006</v>
      </c>
      <c r="N35" s="127" t="s">
        <v>2899</v>
      </c>
      <c r="O35" s="127" t="s">
        <v>2899</v>
      </c>
      <c r="P35" s="126" t="s">
        <v>2899</v>
      </c>
      <c r="Q35" s="146" t="s">
        <v>3099</v>
      </c>
      <c r="R35" s="146" t="s">
        <v>3100</v>
      </c>
      <c r="S35" s="146" t="s">
        <v>3101</v>
      </c>
      <c r="T35" s="146" t="s">
        <v>3102</v>
      </c>
      <c r="U35" s="146">
        <v>1</v>
      </c>
      <c r="V35" s="146" t="s">
        <v>1984</v>
      </c>
      <c r="W35" s="146" t="s">
        <v>3072</v>
      </c>
      <c r="X35" s="182" t="s">
        <v>3077</v>
      </c>
      <c r="Y35" s="146" t="s">
        <v>42</v>
      </c>
      <c r="Z35" s="177" t="s">
        <v>1743</v>
      </c>
      <c r="AA35" s="15" t="s">
        <v>2005</v>
      </c>
      <c r="AB35" s="100" t="s">
        <v>1984</v>
      </c>
      <c r="AC35" s="20">
        <v>100</v>
      </c>
      <c r="AD35" s="20">
        <v>100</v>
      </c>
      <c r="AE35" s="149" t="s">
        <v>43</v>
      </c>
      <c r="AF35" s="17">
        <v>44379</v>
      </c>
      <c r="AG35" s="18" t="s">
        <v>2813</v>
      </c>
      <c r="AH35" s="148" t="s">
        <v>3350</v>
      </c>
    </row>
    <row r="36" spans="1:34" s="16" customFormat="1" ht="12" customHeight="1" x14ac:dyDescent="0.25">
      <c r="A36" s="146" t="s">
        <v>2989</v>
      </c>
      <c r="B36" s="146" t="s">
        <v>26</v>
      </c>
      <c r="C36" s="146" t="s">
        <v>27</v>
      </c>
      <c r="D36" s="146" t="s">
        <v>28</v>
      </c>
      <c r="E36" s="146">
        <v>2020</v>
      </c>
      <c r="F36" s="146">
        <v>107</v>
      </c>
      <c r="G36" s="146" t="s">
        <v>3007</v>
      </c>
      <c r="H36" s="146">
        <v>1</v>
      </c>
      <c r="I36" s="146" t="s">
        <v>30</v>
      </c>
      <c r="J36" s="146" t="s">
        <v>67</v>
      </c>
      <c r="K36" s="146" t="s">
        <v>1017</v>
      </c>
      <c r="L36" s="146" t="s">
        <v>3008</v>
      </c>
      <c r="M36" s="146" t="s">
        <v>3009</v>
      </c>
      <c r="N36" s="127" t="s">
        <v>2899</v>
      </c>
      <c r="O36" s="127"/>
      <c r="P36" s="126"/>
      <c r="Q36" s="146" t="s">
        <v>3103</v>
      </c>
      <c r="R36" s="146" t="s">
        <v>3326</v>
      </c>
      <c r="S36" s="146" t="s">
        <v>3104</v>
      </c>
      <c r="T36" s="146" t="s">
        <v>3105</v>
      </c>
      <c r="U36" s="146">
        <v>0.7</v>
      </c>
      <c r="V36" s="146" t="s">
        <v>3039</v>
      </c>
      <c r="W36" s="146" t="s">
        <v>3040</v>
      </c>
      <c r="X36" s="182" t="s">
        <v>3327</v>
      </c>
      <c r="Y36" s="146" t="s">
        <v>42</v>
      </c>
      <c r="Z36" s="177" t="s">
        <v>3336</v>
      </c>
      <c r="AA36" s="177" t="s">
        <v>3169</v>
      </c>
      <c r="AB36" s="100" t="s">
        <v>3039</v>
      </c>
      <c r="AC36" s="20">
        <v>100</v>
      </c>
      <c r="AD36" s="20">
        <v>100</v>
      </c>
      <c r="AE36" s="149" t="s">
        <v>43</v>
      </c>
      <c r="AF36" s="17">
        <v>44321</v>
      </c>
      <c r="AG36" s="18" t="s">
        <v>3172</v>
      </c>
      <c r="AH36" s="11" t="s">
        <v>3330</v>
      </c>
    </row>
    <row r="37" spans="1:34" s="16" customFormat="1" ht="12" customHeight="1" x14ac:dyDescent="0.25">
      <c r="A37" s="146" t="s">
        <v>2989</v>
      </c>
      <c r="B37" s="146" t="s">
        <v>26</v>
      </c>
      <c r="C37" s="146" t="s">
        <v>27</v>
      </c>
      <c r="D37" s="146" t="s">
        <v>28</v>
      </c>
      <c r="E37" s="146">
        <v>2020</v>
      </c>
      <c r="F37" s="146">
        <v>107</v>
      </c>
      <c r="G37" s="146" t="s">
        <v>3007</v>
      </c>
      <c r="H37" s="146">
        <v>2</v>
      </c>
      <c r="I37" s="146" t="s">
        <v>30</v>
      </c>
      <c r="J37" s="146" t="s">
        <v>67</v>
      </c>
      <c r="K37" s="146" t="s">
        <v>1017</v>
      </c>
      <c r="L37" s="146" t="s">
        <v>3008</v>
      </c>
      <c r="M37" s="146" t="s">
        <v>3009</v>
      </c>
      <c r="N37" s="127" t="s">
        <v>2899</v>
      </c>
      <c r="O37" s="127"/>
      <c r="P37" s="126"/>
      <c r="Q37" s="146" t="s">
        <v>3103</v>
      </c>
      <c r="R37" s="146" t="s">
        <v>3106</v>
      </c>
      <c r="S37" s="146" t="s">
        <v>3107</v>
      </c>
      <c r="T37" s="146" t="s">
        <v>2818</v>
      </c>
      <c r="U37" s="146">
        <v>1</v>
      </c>
      <c r="V37" s="146" t="s">
        <v>2168</v>
      </c>
      <c r="W37" s="146" t="s">
        <v>3040</v>
      </c>
      <c r="X37" s="182" t="s">
        <v>3043</v>
      </c>
      <c r="Y37" s="146" t="s">
        <v>42</v>
      </c>
      <c r="Z37" s="177" t="s">
        <v>3336</v>
      </c>
      <c r="AA37" s="18" t="s">
        <v>2809</v>
      </c>
      <c r="AB37" s="100" t="s">
        <v>2168</v>
      </c>
      <c r="AC37" s="20">
        <v>100</v>
      </c>
      <c r="AD37" s="20">
        <v>100</v>
      </c>
      <c r="AE37" s="105" t="s">
        <v>43</v>
      </c>
      <c r="AF37" s="17">
        <v>44174</v>
      </c>
      <c r="AG37" s="18" t="s">
        <v>3244</v>
      </c>
      <c r="AH37" s="148" t="s">
        <v>3249</v>
      </c>
    </row>
    <row r="38" spans="1:34" s="16" customFormat="1" ht="12" customHeight="1" x14ac:dyDescent="0.25">
      <c r="A38" s="146" t="s">
        <v>2989</v>
      </c>
      <c r="B38" s="146" t="s">
        <v>26</v>
      </c>
      <c r="C38" s="146" t="s">
        <v>27</v>
      </c>
      <c r="D38" s="146" t="s">
        <v>28</v>
      </c>
      <c r="E38" s="146">
        <v>2020</v>
      </c>
      <c r="F38" s="146">
        <v>107</v>
      </c>
      <c r="G38" s="146" t="s">
        <v>3007</v>
      </c>
      <c r="H38" s="146">
        <v>3</v>
      </c>
      <c r="I38" s="146" t="s">
        <v>30</v>
      </c>
      <c r="J38" s="146" t="s">
        <v>67</v>
      </c>
      <c r="K38" s="146" t="s">
        <v>1017</v>
      </c>
      <c r="L38" s="146" t="s">
        <v>3008</v>
      </c>
      <c r="M38" s="146" t="s">
        <v>3009</v>
      </c>
      <c r="N38" s="127" t="s">
        <v>2899</v>
      </c>
      <c r="O38" s="127"/>
      <c r="P38" s="126"/>
      <c r="Q38" s="146" t="s">
        <v>3108</v>
      </c>
      <c r="R38" s="146" t="s">
        <v>3109</v>
      </c>
      <c r="S38" s="146" t="s">
        <v>3110</v>
      </c>
      <c r="T38" s="146" t="s">
        <v>3111</v>
      </c>
      <c r="U38" s="146">
        <v>1</v>
      </c>
      <c r="V38" s="146" t="s">
        <v>1787</v>
      </c>
      <c r="W38" s="146" t="s">
        <v>3040</v>
      </c>
      <c r="X38" s="182" t="s">
        <v>3041</v>
      </c>
      <c r="Y38" s="146" t="s">
        <v>42</v>
      </c>
      <c r="Z38" s="177" t="s">
        <v>3336</v>
      </c>
      <c r="AA38" s="100" t="s">
        <v>1787</v>
      </c>
      <c r="AB38" s="100" t="s">
        <v>1787</v>
      </c>
      <c r="AC38" s="20">
        <v>100</v>
      </c>
      <c r="AD38" s="20">
        <v>100</v>
      </c>
      <c r="AE38" s="105" t="s">
        <v>43</v>
      </c>
      <c r="AF38" s="17">
        <v>44180</v>
      </c>
      <c r="AG38" s="18" t="s">
        <v>3172</v>
      </c>
      <c r="AH38" s="11" t="s">
        <v>3273</v>
      </c>
    </row>
    <row r="39" spans="1:34" s="16" customFormat="1" ht="12" customHeight="1" x14ac:dyDescent="0.25">
      <c r="A39" s="146" t="s">
        <v>2989</v>
      </c>
      <c r="B39" s="146" t="s">
        <v>26</v>
      </c>
      <c r="C39" s="146" t="s">
        <v>27</v>
      </c>
      <c r="D39" s="146" t="s">
        <v>28</v>
      </c>
      <c r="E39" s="146">
        <v>2020</v>
      </c>
      <c r="F39" s="146">
        <v>107</v>
      </c>
      <c r="G39" s="146" t="s">
        <v>3010</v>
      </c>
      <c r="H39" s="146">
        <v>1</v>
      </c>
      <c r="I39" s="146" t="s">
        <v>30</v>
      </c>
      <c r="J39" s="146" t="s">
        <v>67</v>
      </c>
      <c r="K39" s="146" t="s">
        <v>1017</v>
      </c>
      <c r="L39" s="146" t="s">
        <v>3008</v>
      </c>
      <c r="M39" s="146" t="s">
        <v>3011</v>
      </c>
      <c r="N39" s="127" t="s">
        <v>2899</v>
      </c>
      <c r="O39" s="127" t="s">
        <v>2899</v>
      </c>
      <c r="P39" s="126"/>
      <c r="Q39" s="146" t="s">
        <v>3112</v>
      </c>
      <c r="R39" s="146" t="s">
        <v>3113</v>
      </c>
      <c r="S39" s="146" t="s">
        <v>3114</v>
      </c>
      <c r="T39" s="146" t="s">
        <v>3115</v>
      </c>
      <c r="U39" s="146">
        <v>1</v>
      </c>
      <c r="V39" s="146" t="s">
        <v>3039</v>
      </c>
      <c r="W39" s="146" t="s">
        <v>3040</v>
      </c>
      <c r="X39" s="182" t="s">
        <v>3116</v>
      </c>
      <c r="Y39" s="146" t="s">
        <v>42</v>
      </c>
      <c r="Z39" s="177" t="s">
        <v>3336</v>
      </c>
      <c r="AA39" s="177" t="s">
        <v>3169</v>
      </c>
      <c r="AB39" s="100" t="s">
        <v>3039</v>
      </c>
      <c r="AC39" s="20">
        <v>100</v>
      </c>
      <c r="AD39" s="20">
        <v>100</v>
      </c>
      <c r="AE39" s="149" t="s">
        <v>43</v>
      </c>
      <c r="AF39" s="17">
        <v>44227</v>
      </c>
      <c r="AG39" s="18" t="s">
        <v>3172</v>
      </c>
      <c r="AH39" s="11" t="s">
        <v>3320</v>
      </c>
    </row>
    <row r="40" spans="1:34" s="16" customFormat="1" ht="12" customHeight="1" x14ac:dyDescent="0.25">
      <c r="A40" s="146" t="s">
        <v>2989</v>
      </c>
      <c r="B40" s="146" t="s">
        <v>26</v>
      </c>
      <c r="C40" s="146" t="s">
        <v>27</v>
      </c>
      <c r="D40" s="146" t="s">
        <v>28</v>
      </c>
      <c r="E40" s="146">
        <v>2020</v>
      </c>
      <c r="F40" s="146">
        <v>107</v>
      </c>
      <c r="G40" s="146" t="s">
        <v>3010</v>
      </c>
      <c r="H40" s="146">
        <v>2</v>
      </c>
      <c r="I40" s="146" t="s">
        <v>30</v>
      </c>
      <c r="J40" s="146" t="s">
        <v>67</v>
      </c>
      <c r="K40" s="146" t="s">
        <v>1017</v>
      </c>
      <c r="L40" s="146" t="s">
        <v>3008</v>
      </c>
      <c r="M40" s="146" t="s">
        <v>3011</v>
      </c>
      <c r="N40" s="127" t="s">
        <v>2899</v>
      </c>
      <c r="O40" s="127" t="s">
        <v>2899</v>
      </c>
      <c r="P40" s="126"/>
      <c r="Q40" s="146" t="s">
        <v>3112</v>
      </c>
      <c r="R40" s="146" t="s">
        <v>3117</v>
      </c>
      <c r="S40" s="146" t="s">
        <v>912</v>
      </c>
      <c r="T40" s="146" t="s">
        <v>3118</v>
      </c>
      <c r="U40" s="146">
        <v>1</v>
      </c>
      <c r="V40" s="146" t="s">
        <v>1787</v>
      </c>
      <c r="W40" s="146" t="s">
        <v>3040</v>
      </c>
      <c r="X40" s="182" t="s">
        <v>3119</v>
      </c>
      <c r="Y40" s="146" t="s">
        <v>42</v>
      </c>
      <c r="Z40" s="177" t="s">
        <v>3336</v>
      </c>
      <c r="AA40" s="100" t="s">
        <v>1787</v>
      </c>
      <c r="AB40" s="100" t="s">
        <v>1787</v>
      </c>
      <c r="AC40" s="20">
        <v>100</v>
      </c>
      <c r="AD40" s="20">
        <v>100</v>
      </c>
      <c r="AE40" s="149" t="s">
        <v>43</v>
      </c>
      <c r="AF40" s="17">
        <v>44042</v>
      </c>
      <c r="AG40" s="18" t="s">
        <v>3172</v>
      </c>
      <c r="AH40" s="11" t="s">
        <v>3173</v>
      </c>
    </row>
    <row r="41" spans="1:34" s="16" customFormat="1" ht="12" customHeight="1" x14ac:dyDescent="0.25">
      <c r="A41" s="146" t="s">
        <v>2989</v>
      </c>
      <c r="B41" s="146" t="s">
        <v>26</v>
      </c>
      <c r="C41" s="146" t="s">
        <v>27</v>
      </c>
      <c r="D41" s="146" t="s">
        <v>28</v>
      </c>
      <c r="E41" s="146">
        <v>2020</v>
      </c>
      <c r="F41" s="146">
        <v>107</v>
      </c>
      <c r="G41" s="146" t="s">
        <v>3012</v>
      </c>
      <c r="H41" s="146">
        <v>1</v>
      </c>
      <c r="I41" s="146" t="s">
        <v>30</v>
      </c>
      <c r="J41" s="146" t="s">
        <v>67</v>
      </c>
      <c r="K41" s="146" t="s">
        <v>1017</v>
      </c>
      <c r="L41" s="146" t="s">
        <v>3008</v>
      </c>
      <c r="M41" s="146" t="s">
        <v>3013</v>
      </c>
      <c r="N41" s="127" t="s">
        <v>2899</v>
      </c>
      <c r="O41" s="127" t="s">
        <v>2899</v>
      </c>
      <c r="P41" s="126"/>
      <c r="Q41" s="146" t="s">
        <v>3120</v>
      </c>
      <c r="R41" s="146" t="s">
        <v>3113</v>
      </c>
      <c r="S41" s="146" t="s">
        <v>3114</v>
      </c>
      <c r="T41" s="146" t="s">
        <v>3115</v>
      </c>
      <c r="U41" s="146">
        <v>1</v>
      </c>
      <c r="V41" s="146" t="s">
        <v>3039</v>
      </c>
      <c r="W41" s="146" t="s">
        <v>3040</v>
      </c>
      <c r="X41" s="182" t="s">
        <v>3116</v>
      </c>
      <c r="Y41" s="146" t="s">
        <v>42</v>
      </c>
      <c r="Z41" s="177" t="s">
        <v>3336</v>
      </c>
      <c r="AA41" s="177" t="s">
        <v>3169</v>
      </c>
      <c r="AB41" s="100" t="s">
        <v>3039</v>
      </c>
      <c r="AC41" s="20">
        <v>100</v>
      </c>
      <c r="AD41" s="20">
        <v>100</v>
      </c>
      <c r="AE41" s="149" t="s">
        <v>43</v>
      </c>
      <c r="AF41" s="17">
        <v>44227</v>
      </c>
      <c r="AG41" s="18" t="s">
        <v>3172</v>
      </c>
      <c r="AH41" s="11" t="s">
        <v>3320</v>
      </c>
    </row>
    <row r="42" spans="1:34" s="16" customFormat="1" ht="12" customHeight="1" x14ac:dyDescent="0.25">
      <c r="A42" s="146" t="s">
        <v>2989</v>
      </c>
      <c r="B42" s="146" t="s">
        <v>26</v>
      </c>
      <c r="C42" s="146" t="s">
        <v>27</v>
      </c>
      <c r="D42" s="146" t="s">
        <v>28</v>
      </c>
      <c r="E42" s="146">
        <v>2020</v>
      </c>
      <c r="F42" s="146">
        <v>107</v>
      </c>
      <c r="G42" s="146" t="s">
        <v>3012</v>
      </c>
      <c r="H42" s="146">
        <v>2</v>
      </c>
      <c r="I42" s="146" t="s">
        <v>30</v>
      </c>
      <c r="J42" s="146" t="s">
        <v>67</v>
      </c>
      <c r="K42" s="146" t="s">
        <v>1017</v>
      </c>
      <c r="L42" s="146" t="s">
        <v>3008</v>
      </c>
      <c r="M42" s="146" t="s">
        <v>3013</v>
      </c>
      <c r="N42" s="127" t="s">
        <v>2899</v>
      </c>
      <c r="O42" s="127" t="s">
        <v>2899</v>
      </c>
      <c r="P42" s="126"/>
      <c r="Q42" s="146" t="s">
        <v>3121</v>
      </c>
      <c r="R42" s="146" t="s">
        <v>3122</v>
      </c>
      <c r="S42" s="146" t="s">
        <v>912</v>
      </c>
      <c r="T42" s="146" t="s">
        <v>3118</v>
      </c>
      <c r="U42" s="146">
        <v>1</v>
      </c>
      <c r="V42" s="146" t="s">
        <v>1787</v>
      </c>
      <c r="W42" s="146" t="s">
        <v>3040</v>
      </c>
      <c r="X42" s="182" t="s">
        <v>3119</v>
      </c>
      <c r="Y42" s="146" t="s">
        <v>42</v>
      </c>
      <c r="Z42" s="177" t="s">
        <v>3336</v>
      </c>
      <c r="AA42" s="100" t="s">
        <v>1787</v>
      </c>
      <c r="AB42" s="100" t="s">
        <v>1787</v>
      </c>
      <c r="AC42" s="20">
        <v>100</v>
      </c>
      <c r="AD42" s="20">
        <v>100</v>
      </c>
      <c r="AE42" s="149" t="s">
        <v>43</v>
      </c>
      <c r="AF42" s="17">
        <v>44042</v>
      </c>
      <c r="AG42" s="18" t="s">
        <v>3172</v>
      </c>
      <c r="AH42" s="11" t="s">
        <v>3174</v>
      </c>
    </row>
    <row r="43" spans="1:34" s="16" customFormat="1" ht="12" customHeight="1" x14ac:dyDescent="0.25">
      <c r="A43" s="146" t="s">
        <v>2989</v>
      </c>
      <c r="B43" s="146" t="s">
        <v>26</v>
      </c>
      <c r="C43" s="146" t="s">
        <v>27</v>
      </c>
      <c r="D43" s="146" t="s">
        <v>28</v>
      </c>
      <c r="E43" s="146">
        <v>2020</v>
      </c>
      <c r="F43" s="146">
        <v>107</v>
      </c>
      <c r="G43" s="146" t="s">
        <v>3014</v>
      </c>
      <c r="H43" s="146">
        <v>1</v>
      </c>
      <c r="I43" s="146" t="s">
        <v>30</v>
      </c>
      <c r="J43" s="146" t="s">
        <v>67</v>
      </c>
      <c r="K43" s="146" t="s">
        <v>1286</v>
      </c>
      <c r="L43" s="146" t="s">
        <v>3015</v>
      </c>
      <c r="M43" s="146" t="s">
        <v>3016</v>
      </c>
      <c r="N43" s="127" t="s">
        <v>2899</v>
      </c>
      <c r="O43" s="127" t="s">
        <v>2899</v>
      </c>
      <c r="P43" s="126"/>
      <c r="Q43" s="146" t="s">
        <v>3123</v>
      </c>
      <c r="R43" s="146" t="s">
        <v>3124</v>
      </c>
      <c r="S43" s="146" t="s">
        <v>3125</v>
      </c>
      <c r="T43" s="146" t="s">
        <v>3125</v>
      </c>
      <c r="U43" s="146">
        <v>1</v>
      </c>
      <c r="V43" s="146" t="s">
        <v>1902</v>
      </c>
      <c r="W43" s="146" t="s">
        <v>3048</v>
      </c>
      <c r="X43" s="182" t="s">
        <v>3059</v>
      </c>
      <c r="Y43" s="146" t="s">
        <v>42</v>
      </c>
      <c r="Z43" s="177" t="s">
        <v>3336</v>
      </c>
      <c r="AA43" s="18" t="s">
        <v>2809</v>
      </c>
      <c r="AB43" s="100" t="s">
        <v>1902</v>
      </c>
      <c r="AC43" s="20">
        <v>100</v>
      </c>
      <c r="AD43" s="20">
        <v>100</v>
      </c>
      <c r="AE43" s="105" t="s">
        <v>43</v>
      </c>
      <c r="AF43" s="17">
        <v>44145</v>
      </c>
      <c r="AG43" s="18" t="s">
        <v>3240</v>
      </c>
      <c r="AH43" s="181" t="s">
        <v>3242</v>
      </c>
    </row>
    <row r="44" spans="1:34" s="16" customFormat="1" ht="12" customHeight="1" x14ac:dyDescent="0.25">
      <c r="A44" s="146" t="s">
        <v>2989</v>
      </c>
      <c r="B44" s="146" t="s">
        <v>26</v>
      </c>
      <c r="C44" s="146" t="s">
        <v>27</v>
      </c>
      <c r="D44" s="146" t="s">
        <v>28</v>
      </c>
      <c r="E44" s="146">
        <v>2020</v>
      </c>
      <c r="F44" s="146">
        <v>107</v>
      </c>
      <c r="G44" s="146" t="s">
        <v>3014</v>
      </c>
      <c r="H44" s="146">
        <v>2</v>
      </c>
      <c r="I44" s="146" t="s">
        <v>30</v>
      </c>
      <c r="J44" s="146" t="s">
        <v>67</v>
      </c>
      <c r="K44" s="146" t="s">
        <v>1286</v>
      </c>
      <c r="L44" s="146" t="s">
        <v>3015</v>
      </c>
      <c r="M44" s="146" t="s">
        <v>3016</v>
      </c>
      <c r="N44" s="127" t="s">
        <v>2899</v>
      </c>
      <c r="O44" s="127" t="s">
        <v>2899</v>
      </c>
      <c r="P44" s="126"/>
      <c r="Q44" s="146" t="s">
        <v>3123</v>
      </c>
      <c r="R44" s="18" t="s">
        <v>3274</v>
      </c>
      <c r="S44" s="146" t="s">
        <v>3126</v>
      </c>
      <c r="T44" s="146" t="s">
        <v>3127</v>
      </c>
      <c r="U44" s="146">
        <v>1</v>
      </c>
      <c r="V44" s="146" t="s">
        <v>1902</v>
      </c>
      <c r="W44" s="146" t="s">
        <v>3048</v>
      </c>
      <c r="X44" s="182" t="s">
        <v>3059</v>
      </c>
      <c r="Y44" s="146" t="s">
        <v>42</v>
      </c>
      <c r="Z44" s="177" t="s">
        <v>3336</v>
      </c>
      <c r="AA44" s="18" t="s">
        <v>2809</v>
      </c>
      <c r="AB44" s="100" t="s">
        <v>1902</v>
      </c>
      <c r="AC44" s="20">
        <v>100</v>
      </c>
      <c r="AD44" s="20">
        <v>100</v>
      </c>
      <c r="AE44" s="105" t="s">
        <v>43</v>
      </c>
      <c r="AF44" s="17">
        <v>44204</v>
      </c>
      <c r="AG44" s="18" t="s">
        <v>3244</v>
      </c>
      <c r="AH44" s="148" t="s">
        <v>3277</v>
      </c>
    </row>
    <row r="45" spans="1:34" s="16" customFormat="1" ht="12" customHeight="1" x14ac:dyDescent="0.25">
      <c r="A45" s="146" t="s">
        <v>2989</v>
      </c>
      <c r="B45" s="146" t="s">
        <v>26</v>
      </c>
      <c r="C45" s="146" t="s">
        <v>27</v>
      </c>
      <c r="D45" s="146" t="s">
        <v>28</v>
      </c>
      <c r="E45" s="146">
        <v>2020</v>
      </c>
      <c r="F45" s="146">
        <v>107</v>
      </c>
      <c r="G45" s="146" t="s">
        <v>3014</v>
      </c>
      <c r="H45" s="146">
        <v>3</v>
      </c>
      <c r="I45" s="146" t="s">
        <v>30</v>
      </c>
      <c r="J45" s="146" t="s">
        <v>67</v>
      </c>
      <c r="K45" s="146" t="s">
        <v>1286</v>
      </c>
      <c r="L45" s="146" t="s">
        <v>3015</v>
      </c>
      <c r="M45" s="146" t="s">
        <v>3016</v>
      </c>
      <c r="N45" s="127" t="s">
        <v>2899</v>
      </c>
      <c r="O45" s="127" t="s">
        <v>2899</v>
      </c>
      <c r="P45" s="126"/>
      <c r="Q45" s="146" t="s">
        <v>3123</v>
      </c>
      <c r="R45" s="146" t="s">
        <v>3128</v>
      </c>
      <c r="S45" s="146" t="s">
        <v>3129</v>
      </c>
      <c r="T45" s="146" t="s">
        <v>3129</v>
      </c>
      <c r="U45" s="146">
        <v>7</v>
      </c>
      <c r="V45" s="146" t="s">
        <v>1902</v>
      </c>
      <c r="W45" s="146" t="s">
        <v>3048</v>
      </c>
      <c r="X45" s="182" t="s">
        <v>3059</v>
      </c>
      <c r="Y45" s="146" t="s">
        <v>42</v>
      </c>
      <c r="Z45" s="18" t="s">
        <v>3337</v>
      </c>
      <c r="AA45" s="18" t="s">
        <v>2809</v>
      </c>
      <c r="AB45" s="100" t="s">
        <v>1902</v>
      </c>
      <c r="AC45" s="20">
        <v>100</v>
      </c>
      <c r="AD45" s="20">
        <v>100</v>
      </c>
      <c r="AE45" s="105" t="s">
        <v>43</v>
      </c>
      <c r="AF45" s="17">
        <v>44232</v>
      </c>
      <c r="AG45" s="18" t="s">
        <v>3244</v>
      </c>
      <c r="AH45" s="148" t="s">
        <v>3322</v>
      </c>
    </row>
    <row r="46" spans="1:34" s="16" customFormat="1" ht="12" customHeight="1" x14ac:dyDescent="0.25">
      <c r="A46" s="146" t="s">
        <v>2989</v>
      </c>
      <c r="B46" s="146" t="s">
        <v>26</v>
      </c>
      <c r="C46" s="146" t="s">
        <v>27</v>
      </c>
      <c r="D46" s="146" t="s">
        <v>28</v>
      </c>
      <c r="E46" s="146">
        <v>2020</v>
      </c>
      <c r="F46" s="146">
        <v>107</v>
      </c>
      <c r="G46" s="146" t="s">
        <v>3017</v>
      </c>
      <c r="H46" s="146">
        <v>1</v>
      </c>
      <c r="I46" s="146" t="s">
        <v>30</v>
      </c>
      <c r="J46" s="146" t="s">
        <v>67</v>
      </c>
      <c r="K46" s="146" t="s">
        <v>1286</v>
      </c>
      <c r="L46" s="146" t="s">
        <v>3015</v>
      </c>
      <c r="M46" s="146" t="s">
        <v>3018</v>
      </c>
      <c r="N46" s="127" t="s">
        <v>2899</v>
      </c>
      <c r="O46" s="127" t="s">
        <v>2899</v>
      </c>
      <c r="P46" s="126"/>
      <c r="Q46" s="146" t="s">
        <v>3130</v>
      </c>
      <c r="R46" s="146" t="s">
        <v>3131</v>
      </c>
      <c r="S46" s="146" t="s">
        <v>3132</v>
      </c>
      <c r="T46" s="146" t="s">
        <v>974</v>
      </c>
      <c r="U46" s="146">
        <v>1</v>
      </c>
      <c r="V46" s="146" t="s">
        <v>3133</v>
      </c>
      <c r="W46" s="146" t="s">
        <v>3134</v>
      </c>
      <c r="X46" s="182" t="s">
        <v>3135</v>
      </c>
      <c r="Y46" s="146" t="s">
        <v>42</v>
      </c>
      <c r="Z46" s="177" t="s">
        <v>3336</v>
      </c>
      <c r="AA46" s="18" t="s">
        <v>2810</v>
      </c>
      <c r="AB46" s="100" t="s">
        <v>3133</v>
      </c>
      <c r="AC46" s="20">
        <v>100</v>
      </c>
      <c r="AD46" s="20">
        <v>100</v>
      </c>
      <c r="AE46" s="105" t="s">
        <v>43</v>
      </c>
      <c r="AF46" s="17">
        <v>44195</v>
      </c>
      <c r="AG46" s="18" t="s">
        <v>3236</v>
      </c>
      <c r="AH46" s="11" t="s">
        <v>3267</v>
      </c>
    </row>
    <row r="47" spans="1:34" s="16" customFormat="1" ht="12" customHeight="1" x14ac:dyDescent="0.25">
      <c r="A47" s="146" t="s">
        <v>2989</v>
      </c>
      <c r="B47" s="146" t="s">
        <v>26</v>
      </c>
      <c r="C47" s="146" t="s">
        <v>27</v>
      </c>
      <c r="D47" s="146" t="s">
        <v>28</v>
      </c>
      <c r="E47" s="146">
        <v>2020</v>
      </c>
      <c r="F47" s="146">
        <v>107</v>
      </c>
      <c r="G47" s="146" t="s">
        <v>3019</v>
      </c>
      <c r="H47" s="146">
        <v>1</v>
      </c>
      <c r="I47" s="146" t="s">
        <v>30</v>
      </c>
      <c r="J47" s="146" t="s">
        <v>67</v>
      </c>
      <c r="K47" s="146" t="s">
        <v>1286</v>
      </c>
      <c r="L47" s="146" t="s">
        <v>3015</v>
      </c>
      <c r="M47" s="146" t="s">
        <v>3020</v>
      </c>
      <c r="N47" s="127" t="s">
        <v>2899</v>
      </c>
      <c r="O47" s="127" t="s">
        <v>2899</v>
      </c>
      <c r="P47" s="126"/>
      <c r="Q47" s="146" t="s">
        <v>3136</v>
      </c>
      <c r="R47" s="146" t="s">
        <v>3137</v>
      </c>
      <c r="S47" s="146" t="s">
        <v>3138</v>
      </c>
      <c r="T47" s="146" t="s">
        <v>3139</v>
      </c>
      <c r="U47" s="146">
        <v>1</v>
      </c>
      <c r="V47" s="146" t="s">
        <v>3133</v>
      </c>
      <c r="W47" s="146" t="s">
        <v>3067</v>
      </c>
      <c r="X47" s="182" t="s">
        <v>3135</v>
      </c>
      <c r="Y47" s="146" t="s">
        <v>42</v>
      </c>
      <c r="Z47" s="177" t="s">
        <v>3336</v>
      </c>
      <c r="AA47" s="18" t="s">
        <v>2810</v>
      </c>
      <c r="AB47" s="100" t="s">
        <v>3133</v>
      </c>
      <c r="AC47" s="20">
        <v>100</v>
      </c>
      <c r="AD47" s="20">
        <v>100</v>
      </c>
      <c r="AE47" s="105" t="s">
        <v>43</v>
      </c>
      <c r="AF47" s="17">
        <v>44200</v>
      </c>
      <c r="AG47" s="18" t="s">
        <v>3236</v>
      </c>
      <c r="AH47" s="11" t="s">
        <v>3268</v>
      </c>
    </row>
    <row r="48" spans="1:34" s="16" customFormat="1" ht="12" customHeight="1" x14ac:dyDescent="0.25">
      <c r="A48" s="146" t="s">
        <v>2989</v>
      </c>
      <c r="B48" s="146" t="s">
        <v>26</v>
      </c>
      <c r="C48" s="146" t="s">
        <v>27</v>
      </c>
      <c r="D48" s="146" t="s">
        <v>28</v>
      </c>
      <c r="E48" s="146">
        <v>2020</v>
      </c>
      <c r="F48" s="146">
        <v>107</v>
      </c>
      <c r="G48" s="146" t="s">
        <v>3021</v>
      </c>
      <c r="H48" s="146">
        <v>1</v>
      </c>
      <c r="I48" s="146" t="s">
        <v>30</v>
      </c>
      <c r="J48" s="146" t="s">
        <v>67</v>
      </c>
      <c r="K48" s="146" t="s">
        <v>1286</v>
      </c>
      <c r="L48" s="146" t="s">
        <v>3015</v>
      </c>
      <c r="M48" s="146" t="s">
        <v>3022</v>
      </c>
      <c r="N48" s="127" t="s">
        <v>2899</v>
      </c>
      <c r="O48" s="127"/>
      <c r="P48" s="126"/>
      <c r="Q48" s="146" t="s">
        <v>3140</v>
      </c>
      <c r="R48" s="146" t="s">
        <v>3141</v>
      </c>
      <c r="S48" s="146" t="s">
        <v>3142</v>
      </c>
      <c r="T48" s="146" t="s">
        <v>3143</v>
      </c>
      <c r="U48" s="146">
        <v>1</v>
      </c>
      <c r="V48" s="146" t="s">
        <v>3133</v>
      </c>
      <c r="W48" s="146" t="s">
        <v>3067</v>
      </c>
      <c r="X48" s="182" t="s">
        <v>3135</v>
      </c>
      <c r="Y48" s="146" t="s">
        <v>42</v>
      </c>
      <c r="Z48" s="177" t="s">
        <v>3336</v>
      </c>
      <c r="AA48" s="18" t="s">
        <v>2810</v>
      </c>
      <c r="AB48" s="100" t="s">
        <v>3133</v>
      </c>
      <c r="AC48" s="20">
        <v>100</v>
      </c>
      <c r="AD48" s="20">
        <v>100</v>
      </c>
      <c r="AE48" s="105" t="s">
        <v>43</v>
      </c>
      <c r="AF48" s="17">
        <v>44200</v>
      </c>
      <c r="AG48" s="18" t="s">
        <v>3236</v>
      </c>
      <c r="AH48" s="11" t="s">
        <v>3269</v>
      </c>
    </row>
    <row r="49" spans="1:34" s="16" customFormat="1" ht="12" customHeight="1" x14ac:dyDescent="0.25">
      <c r="A49" s="146" t="s">
        <v>2989</v>
      </c>
      <c r="B49" s="146" t="s">
        <v>26</v>
      </c>
      <c r="C49" s="146" t="s">
        <v>27</v>
      </c>
      <c r="D49" s="146" t="s">
        <v>28</v>
      </c>
      <c r="E49" s="146">
        <v>2020</v>
      </c>
      <c r="F49" s="146">
        <v>107</v>
      </c>
      <c r="G49" s="146" t="s">
        <v>3023</v>
      </c>
      <c r="H49" s="146">
        <v>1</v>
      </c>
      <c r="I49" s="146" t="s">
        <v>30</v>
      </c>
      <c r="J49" s="146" t="s">
        <v>67</v>
      </c>
      <c r="K49" s="146" t="s">
        <v>1286</v>
      </c>
      <c r="L49" s="146" t="s">
        <v>3015</v>
      </c>
      <c r="M49" s="146" t="s">
        <v>3024</v>
      </c>
      <c r="N49" s="127" t="s">
        <v>2899</v>
      </c>
      <c r="O49" s="127"/>
      <c r="P49" s="126"/>
      <c r="Q49" s="146" t="s">
        <v>3144</v>
      </c>
      <c r="R49" s="146" t="s">
        <v>3145</v>
      </c>
      <c r="S49" s="146" t="s">
        <v>3146</v>
      </c>
      <c r="T49" s="146" t="s">
        <v>3147</v>
      </c>
      <c r="U49" s="146">
        <v>1</v>
      </c>
      <c r="V49" s="146" t="s">
        <v>3133</v>
      </c>
      <c r="W49" s="146" t="s">
        <v>3067</v>
      </c>
      <c r="X49" s="182" t="s">
        <v>3135</v>
      </c>
      <c r="Y49" s="146" t="s">
        <v>42</v>
      </c>
      <c r="Z49" s="18" t="s">
        <v>3337</v>
      </c>
      <c r="AA49" s="18" t="s">
        <v>2810</v>
      </c>
      <c r="AB49" s="100" t="s">
        <v>3133</v>
      </c>
      <c r="AC49" s="20">
        <v>100</v>
      </c>
      <c r="AD49" s="20">
        <v>100</v>
      </c>
      <c r="AE49" s="105" t="s">
        <v>43</v>
      </c>
      <c r="AF49" s="17">
        <v>44200</v>
      </c>
      <c r="AG49" s="18" t="s">
        <v>3236</v>
      </c>
      <c r="AH49" s="11" t="s">
        <v>3270</v>
      </c>
    </row>
    <row r="50" spans="1:34" s="16" customFormat="1" ht="12" customHeight="1" x14ac:dyDescent="0.25">
      <c r="A50" s="146" t="s">
        <v>2989</v>
      </c>
      <c r="B50" s="146" t="s">
        <v>26</v>
      </c>
      <c r="C50" s="146" t="s">
        <v>27</v>
      </c>
      <c r="D50" s="146" t="s">
        <v>28</v>
      </c>
      <c r="E50" s="146">
        <v>2020</v>
      </c>
      <c r="F50" s="146">
        <v>107</v>
      </c>
      <c r="G50" s="146" t="s">
        <v>3025</v>
      </c>
      <c r="H50" s="146">
        <v>1</v>
      </c>
      <c r="I50" s="146" t="s">
        <v>30</v>
      </c>
      <c r="J50" s="146" t="s">
        <v>67</v>
      </c>
      <c r="K50" s="146" t="s">
        <v>1286</v>
      </c>
      <c r="L50" s="146" t="s">
        <v>3015</v>
      </c>
      <c r="M50" s="146" t="s">
        <v>3026</v>
      </c>
      <c r="N50" s="127" t="s">
        <v>2899</v>
      </c>
      <c r="O50" s="127"/>
      <c r="P50" s="126"/>
      <c r="Q50" s="146" t="s">
        <v>3140</v>
      </c>
      <c r="R50" s="146" t="s">
        <v>3148</v>
      </c>
      <c r="S50" s="146" t="s">
        <v>3142</v>
      </c>
      <c r="T50" s="146" t="s">
        <v>3149</v>
      </c>
      <c r="U50" s="146">
        <v>1</v>
      </c>
      <c r="V50" s="146" t="s">
        <v>3150</v>
      </c>
      <c r="W50" s="146" t="s">
        <v>3067</v>
      </c>
      <c r="X50" s="182" t="s">
        <v>3135</v>
      </c>
      <c r="Y50" s="146" t="s">
        <v>42</v>
      </c>
      <c r="Z50" s="18" t="s">
        <v>3337</v>
      </c>
      <c r="AA50" s="18" t="s">
        <v>3171</v>
      </c>
      <c r="AB50" s="100" t="s">
        <v>3150</v>
      </c>
      <c r="AC50" s="20">
        <v>100</v>
      </c>
      <c r="AD50" s="20">
        <v>100</v>
      </c>
      <c r="AE50" s="105" t="s">
        <v>43</v>
      </c>
      <c r="AF50" s="17">
        <v>44200</v>
      </c>
      <c r="AG50" s="18" t="s">
        <v>3236</v>
      </c>
      <c r="AH50" s="11" t="s">
        <v>3271</v>
      </c>
    </row>
    <row r="51" spans="1:34" s="16" customFormat="1" ht="12" customHeight="1" x14ac:dyDescent="0.25">
      <c r="A51" s="146" t="s">
        <v>2989</v>
      </c>
      <c r="B51" s="146" t="s">
        <v>26</v>
      </c>
      <c r="C51" s="146" t="s">
        <v>27</v>
      </c>
      <c r="D51" s="146" t="s">
        <v>28</v>
      </c>
      <c r="E51" s="146">
        <v>2020</v>
      </c>
      <c r="F51" s="146">
        <v>107</v>
      </c>
      <c r="G51" s="146" t="s">
        <v>3027</v>
      </c>
      <c r="H51" s="146">
        <v>1</v>
      </c>
      <c r="I51" s="146" t="s">
        <v>30</v>
      </c>
      <c r="J51" s="146" t="s">
        <v>67</v>
      </c>
      <c r="K51" s="146" t="s">
        <v>1286</v>
      </c>
      <c r="L51" s="146" t="s">
        <v>926</v>
      </c>
      <c r="M51" s="146" t="s">
        <v>3028</v>
      </c>
      <c r="N51" s="127" t="s">
        <v>2899</v>
      </c>
      <c r="O51" s="127"/>
      <c r="P51" s="126"/>
      <c r="Q51" s="146" t="s">
        <v>3151</v>
      </c>
      <c r="R51" s="18" t="s">
        <v>3326</v>
      </c>
      <c r="S51" s="146" t="s">
        <v>3104</v>
      </c>
      <c r="T51" s="146" t="s">
        <v>3105</v>
      </c>
      <c r="U51" s="146">
        <v>0.7</v>
      </c>
      <c r="V51" s="146" t="s">
        <v>3039</v>
      </c>
      <c r="W51" s="146" t="s">
        <v>3040</v>
      </c>
      <c r="X51" s="182">
        <v>44316</v>
      </c>
      <c r="Y51" s="146" t="s">
        <v>42</v>
      </c>
      <c r="Z51" s="177" t="s">
        <v>3336</v>
      </c>
      <c r="AA51" s="177" t="s">
        <v>3169</v>
      </c>
      <c r="AB51" s="100" t="s">
        <v>3039</v>
      </c>
      <c r="AC51" s="20">
        <v>100</v>
      </c>
      <c r="AD51" s="20">
        <v>100</v>
      </c>
      <c r="AE51" s="149" t="s">
        <v>43</v>
      </c>
      <c r="AF51" s="17">
        <v>44321</v>
      </c>
      <c r="AG51" s="18" t="s">
        <v>3172</v>
      </c>
      <c r="AH51" s="11" t="s">
        <v>3330</v>
      </c>
    </row>
    <row r="52" spans="1:34" s="16" customFormat="1" ht="12" customHeight="1" x14ac:dyDescent="0.25">
      <c r="A52" s="146" t="s">
        <v>2989</v>
      </c>
      <c r="B52" s="146" t="s">
        <v>26</v>
      </c>
      <c r="C52" s="146" t="s">
        <v>27</v>
      </c>
      <c r="D52" s="146" t="s">
        <v>28</v>
      </c>
      <c r="E52" s="146">
        <v>2020</v>
      </c>
      <c r="F52" s="146">
        <v>107</v>
      </c>
      <c r="G52" s="146" t="s">
        <v>3027</v>
      </c>
      <c r="H52" s="146">
        <v>2</v>
      </c>
      <c r="I52" s="146" t="s">
        <v>30</v>
      </c>
      <c r="J52" s="146" t="s">
        <v>67</v>
      </c>
      <c r="K52" s="146" t="s">
        <v>1286</v>
      </c>
      <c r="L52" s="146" t="s">
        <v>926</v>
      </c>
      <c r="M52" s="146" t="s">
        <v>3028</v>
      </c>
      <c r="N52" s="127" t="s">
        <v>2899</v>
      </c>
      <c r="O52" s="127"/>
      <c r="P52" s="126"/>
      <c r="Q52" s="146" t="s">
        <v>3151</v>
      </c>
      <c r="R52" s="146" t="s">
        <v>3106</v>
      </c>
      <c r="S52" s="146" t="s">
        <v>3107</v>
      </c>
      <c r="T52" s="146" t="s">
        <v>2818</v>
      </c>
      <c r="U52" s="146">
        <v>1</v>
      </c>
      <c r="V52" s="146" t="s">
        <v>2168</v>
      </c>
      <c r="W52" s="146" t="s">
        <v>3040</v>
      </c>
      <c r="X52" s="182" t="s">
        <v>3043</v>
      </c>
      <c r="Y52" s="146" t="s">
        <v>42</v>
      </c>
      <c r="Z52" s="177" t="s">
        <v>3336</v>
      </c>
      <c r="AA52" s="18" t="s">
        <v>2809</v>
      </c>
      <c r="AB52" s="100" t="s">
        <v>2168</v>
      </c>
      <c r="AC52" s="20">
        <v>100</v>
      </c>
      <c r="AD52" s="20">
        <v>100</v>
      </c>
      <c r="AE52" s="105" t="s">
        <v>43</v>
      </c>
      <c r="AF52" s="17">
        <v>44174</v>
      </c>
      <c r="AG52" s="18" t="s">
        <v>3244</v>
      </c>
      <c r="AH52" s="148" t="s">
        <v>3249</v>
      </c>
    </row>
    <row r="53" spans="1:34" s="16" customFormat="1" ht="12" customHeight="1" x14ac:dyDescent="0.25">
      <c r="A53" s="146" t="s">
        <v>2989</v>
      </c>
      <c r="B53" s="146" t="s">
        <v>26</v>
      </c>
      <c r="C53" s="146" t="s">
        <v>27</v>
      </c>
      <c r="D53" s="146" t="s">
        <v>28</v>
      </c>
      <c r="E53" s="146">
        <v>2020</v>
      </c>
      <c r="F53" s="146">
        <v>107</v>
      </c>
      <c r="G53" s="146" t="s">
        <v>3027</v>
      </c>
      <c r="H53" s="146">
        <v>3</v>
      </c>
      <c r="I53" s="146" t="s">
        <v>30</v>
      </c>
      <c r="J53" s="146" t="s">
        <v>67</v>
      </c>
      <c r="K53" s="146" t="s">
        <v>1286</v>
      </c>
      <c r="L53" s="146" t="s">
        <v>926</v>
      </c>
      <c r="M53" s="146" t="s">
        <v>3028</v>
      </c>
      <c r="N53" s="127" t="s">
        <v>2899</v>
      </c>
      <c r="O53" s="127"/>
      <c r="P53" s="126"/>
      <c r="Q53" s="146" t="s">
        <v>3151</v>
      </c>
      <c r="R53" s="146" t="s">
        <v>3152</v>
      </c>
      <c r="S53" s="146" t="s">
        <v>3153</v>
      </c>
      <c r="T53" s="146" t="s">
        <v>3153</v>
      </c>
      <c r="U53" s="146">
        <v>1</v>
      </c>
      <c r="V53" s="146" t="s">
        <v>1787</v>
      </c>
      <c r="W53" s="146" t="s">
        <v>3040</v>
      </c>
      <c r="X53" s="182" t="s">
        <v>3119</v>
      </c>
      <c r="Y53" s="146" t="s">
        <v>42</v>
      </c>
      <c r="Z53" s="177" t="s">
        <v>3336</v>
      </c>
      <c r="AA53" s="100" t="s">
        <v>1787</v>
      </c>
      <c r="AB53" s="100" t="s">
        <v>1787</v>
      </c>
      <c r="AC53" s="20">
        <v>100</v>
      </c>
      <c r="AD53" s="20">
        <v>100</v>
      </c>
      <c r="AE53" s="149" t="s">
        <v>43</v>
      </c>
      <c r="AF53" s="17">
        <v>44042</v>
      </c>
      <c r="AG53" s="18" t="s">
        <v>3172</v>
      </c>
      <c r="AH53" s="11" t="s">
        <v>3174</v>
      </c>
    </row>
    <row r="54" spans="1:34" s="16" customFormat="1" ht="12" customHeight="1" x14ac:dyDescent="0.25">
      <c r="A54" s="146" t="s">
        <v>2989</v>
      </c>
      <c r="B54" s="146" t="s">
        <v>26</v>
      </c>
      <c r="C54" s="146" t="s">
        <v>27</v>
      </c>
      <c r="D54" s="146" t="s">
        <v>28</v>
      </c>
      <c r="E54" s="146">
        <v>2020</v>
      </c>
      <c r="F54" s="146">
        <v>107</v>
      </c>
      <c r="G54" s="18" t="s">
        <v>3029</v>
      </c>
      <c r="H54" s="146">
        <v>1</v>
      </c>
      <c r="I54" s="146" t="s">
        <v>30</v>
      </c>
      <c r="J54" s="146" t="s">
        <v>67</v>
      </c>
      <c r="K54" s="146" t="s">
        <v>1286</v>
      </c>
      <c r="L54" s="146" t="s">
        <v>926</v>
      </c>
      <c r="M54" s="146" t="s">
        <v>3030</v>
      </c>
      <c r="N54" s="127" t="s">
        <v>2899</v>
      </c>
      <c r="O54" s="127" t="s">
        <v>2899</v>
      </c>
      <c r="P54" s="126"/>
      <c r="Q54" s="146" t="s">
        <v>3154</v>
      </c>
      <c r="R54" s="146" t="s">
        <v>3155</v>
      </c>
      <c r="S54" s="146" t="s">
        <v>3156</v>
      </c>
      <c r="T54" s="146" t="s">
        <v>3157</v>
      </c>
      <c r="U54" s="146">
        <v>0.8</v>
      </c>
      <c r="V54" s="146" t="s">
        <v>3039</v>
      </c>
      <c r="W54" s="146" t="s">
        <v>3040</v>
      </c>
      <c r="X54" s="182" t="s">
        <v>3041</v>
      </c>
      <c r="Y54" s="146" t="s">
        <v>42</v>
      </c>
      <c r="Z54" s="177" t="s">
        <v>3336</v>
      </c>
      <c r="AA54" s="177" t="s">
        <v>3169</v>
      </c>
      <c r="AB54" s="100" t="s">
        <v>3039</v>
      </c>
      <c r="AC54" s="20">
        <v>96</v>
      </c>
      <c r="AD54" s="20">
        <v>96</v>
      </c>
      <c r="AE54" s="105" t="s">
        <v>1743</v>
      </c>
      <c r="AF54" s="17">
        <v>44203</v>
      </c>
      <c r="AG54" s="18" t="s">
        <v>3172</v>
      </c>
      <c r="AH54" s="11" t="s">
        <v>3280</v>
      </c>
    </row>
    <row r="55" spans="1:34" s="16" customFormat="1" ht="12" customHeight="1" x14ac:dyDescent="0.25">
      <c r="A55" s="146" t="s">
        <v>2989</v>
      </c>
      <c r="B55" s="146" t="s">
        <v>26</v>
      </c>
      <c r="C55" s="146" t="s">
        <v>27</v>
      </c>
      <c r="D55" s="146" t="s">
        <v>28</v>
      </c>
      <c r="E55" s="146">
        <v>2020</v>
      </c>
      <c r="F55" s="146">
        <v>107</v>
      </c>
      <c r="G55" s="146" t="s">
        <v>3029</v>
      </c>
      <c r="H55" s="146">
        <v>2</v>
      </c>
      <c r="I55" s="146" t="s">
        <v>30</v>
      </c>
      <c r="J55" s="146" t="s">
        <v>67</v>
      </c>
      <c r="K55" s="146" t="s">
        <v>1286</v>
      </c>
      <c r="L55" s="146" t="s">
        <v>926</v>
      </c>
      <c r="M55" s="146" t="s">
        <v>3030</v>
      </c>
      <c r="N55" s="127" t="s">
        <v>2899</v>
      </c>
      <c r="O55" s="127" t="s">
        <v>2899</v>
      </c>
      <c r="P55" s="126"/>
      <c r="Q55" s="146" t="s">
        <v>3154</v>
      </c>
      <c r="R55" s="146" t="s">
        <v>3042</v>
      </c>
      <c r="S55" s="146" t="s">
        <v>2818</v>
      </c>
      <c r="T55" s="146" t="s">
        <v>2818</v>
      </c>
      <c r="U55" s="146">
        <v>1</v>
      </c>
      <c r="V55" s="146" t="s">
        <v>2168</v>
      </c>
      <c r="W55" s="146" t="s">
        <v>3040</v>
      </c>
      <c r="X55" s="182" t="s">
        <v>3043</v>
      </c>
      <c r="Y55" s="146" t="s">
        <v>42</v>
      </c>
      <c r="Z55" s="177" t="s">
        <v>3336</v>
      </c>
      <c r="AA55" s="18" t="s">
        <v>2809</v>
      </c>
      <c r="AB55" s="100" t="s">
        <v>2168</v>
      </c>
      <c r="AC55" s="20">
        <v>90</v>
      </c>
      <c r="AD55" s="20">
        <v>100</v>
      </c>
      <c r="AE55" s="105" t="s">
        <v>43</v>
      </c>
      <c r="AF55" s="17">
        <v>44204</v>
      </c>
      <c r="AG55" s="18" t="s">
        <v>3244</v>
      </c>
      <c r="AH55" s="148" t="s">
        <v>3278</v>
      </c>
    </row>
    <row r="56" spans="1:34" s="16" customFormat="1" ht="12" customHeight="1" x14ac:dyDescent="0.25">
      <c r="A56" s="146" t="s">
        <v>2989</v>
      </c>
      <c r="B56" s="146" t="s">
        <v>26</v>
      </c>
      <c r="C56" s="146" t="s">
        <v>27</v>
      </c>
      <c r="D56" s="146" t="s">
        <v>28</v>
      </c>
      <c r="E56" s="146">
        <v>2020</v>
      </c>
      <c r="F56" s="146">
        <v>107</v>
      </c>
      <c r="G56" s="146" t="s">
        <v>3031</v>
      </c>
      <c r="H56" s="146">
        <v>1</v>
      </c>
      <c r="I56" s="146" t="s">
        <v>30</v>
      </c>
      <c r="J56" s="146" t="s">
        <v>67</v>
      </c>
      <c r="K56" s="146" t="s">
        <v>1286</v>
      </c>
      <c r="L56" s="146" t="s">
        <v>926</v>
      </c>
      <c r="M56" s="146" t="s">
        <v>3032</v>
      </c>
      <c r="N56" s="127" t="s">
        <v>2899</v>
      </c>
      <c r="O56" s="127"/>
      <c r="P56" s="126"/>
      <c r="Q56" s="146" t="s">
        <v>3158</v>
      </c>
      <c r="R56" s="146" t="s">
        <v>3159</v>
      </c>
      <c r="S56" s="146" t="s">
        <v>3153</v>
      </c>
      <c r="T56" s="146" t="s">
        <v>3153</v>
      </c>
      <c r="U56" s="146">
        <v>1</v>
      </c>
      <c r="V56" s="146" t="s">
        <v>1787</v>
      </c>
      <c r="W56" s="146" t="s">
        <v>3040</v>
      </c>
      <c r="X56" s="182" t="s">
        <v>3043</v>
      </c>
      <c r="Y56" s="146" t="s">
        <v>42</v>
      </c>
      <c r="Z56" s="177" t="s">
        <v>3336</v>
      </c>
      <c r="AA56" s="100" t="s">
        <v>1787</v>
      </c>
      <c r="AB56" s="100" t="s">
        <v>1787</v>
      </c>
      <c r="AC56" s="20">
        <v>100</v>
      </c>
      <c r="AD56" s="20">
        <v>100</v>
      </c>
      <c r="AE56" s="105" t="s">
        <v>43</v>
      </c>
      <c r="AF56" s="17">
        <v>44073</v>
      </c>
      <c r="AG56" s="18" t="s">
        <v>3172</v>
      </c>
      <c r="AH56" s="11" t="s">
        <v>3176</v>
      </c>
    </row>
    <row r="57" spans="1:34" s="16" customFormat="1" ht="12" customHeight="1" x14ac:dyDescent="0.25">
      <c r="A57" s="146" t="s">
        <v>2989</v>
      </c>
      <c r="B57" s="146" t="s">
        <v>26</v>
      </c>
      <c r="C57" s="146" t="s">
        <v>27</v>
      </c>
      <c r="D57" s="146" t="s">
        <v>28</v>
      </c>
      <c r="E57" s="146">
        <v>2020</v>
      </c>
      <c r="F57" s="146">
        <v>107</v>
      </c>
      <c r="G57" s="146" t="s">
        <v>3031</v>
      </c>
      <c r="H57" s="146">
        <v>2</v>
      </c>
      <c r="I57" s="146" t="s">
        <v>30</v>
      </c>
      <c r="J57" s="146" t="s">
        <v>67</v>
      </c>
      <c r="K57" s="146" t="s">
        <v>1286</v>
      </c>
      <c r="L57" s="146" t="s">
        <v>926</v>
      </c>
      <c r="M57" s="146" t="s">
        <v>3032</v>
      </c>
      <c r="N57" s="127" t="s">
        <v>2899</v>
      </c>
      <c r="O57" s="127"/>
      <c r="P57" s="126"/>
      <c r="Q57" s="146" t="s">
        <v>3158</v>
      </c>
      <c r="R57" s="146" t="s">
        <v>3160</v>
      </c>
      <c r="S57" s="146" t="s">
        <v>2818</v>
      </c>
      <c r="T57" s="146" t="s">
        <v>2818</v>
      </c>
      <c r="U57" s="146">
        <v>1</v>
      </c>
      <c r="V57" s="146" t="s">
        <v>2168</v>
      </c>
      <c r="W57" s="146" t="s">
        <v>3040</v>
      </c>
      <c r="X57" s="182" t="s">
        <v>3043</v>
      </c>
      <c r="Y57" s="146" t="s">
        <v>42</v>
      </c>
      <c r="Z57" s="177" t="s">
        <v>3336</v>
      </c>
      <c r="AA57" s="18" t="s">
        <v>2809</v>
      </c>
      <c r="AB57" s="100" t="s">
        <v>2168</v>
      </c>
      <c r="AC57" s="20">
        <v>90</v>
      </c>
      <c r="AD57" s="20">
        <v>100</v>
      </c>
      <c r="AE57" s="105" t="s">
        <v>43</v>
      </c>
      <c r="AF57" s="17">
        <v>44204</v>
      </c>
      <c r="AG57" s="18" t="s">
        <v>3244</v>
      </c>
      <c r="AH57" s="148" t="s">
        <v>3279</v>
      </c>
    </row>
    <row r="58" spans="1:34" s="16" customFormat="1" ht="12" customHeight="1" x14ac:dyDescent="0.25">
      <c r="A58" s="146" t="s">
        <v>2989</v>
      </c>
      <c r="B58" s="146" t="s">
        <v>26</v>
      </c>
      <c r="C58" s="146" t="s">
        <v>27</v>
      </c>
      <c r="D58" s="146" t="s">
        <v>28</v>
      </c>
      <c r="E58" s="146">
        <v>2020</v>
      </c>
      <c r="F58" s="146">
        <v>107</v>
      </c>
      <c r="G58" s="146" t="s">
        <v>3031</v>
      </c>
      <c r="H58" s="146">
        <v>3</v>
      </c>
      <c r="I58" s="146" t="s">
        <v>30</v>
      </c>
      <c r="J58" s="146" t="s">
        <v>67</v>
      </c>
      <c r="K58" s="146" t="s">
        <v>1286</v>
      </c>
      <c r="L58" s="146" t="s">
        <v>926</v>
      </c>
      <c r="M58" s="146" t="s">
        <v>3032</v>
      </c>
      <c r="N58" s="127" t="s">
        <v>2899</v>
      </c>
      <c r="O58" s="127"/>
      <c r="P58" s="126"/>
      <c r="Q58" s="146" t="s">
        <v>3158</v>
      </c>
      <c r="R58" s="146" t="s">
        <v>3161</v>
      </c>
      <c r="S58" s="146" t="s">
        <v>3162</v>
      </c>
      <c r="T58" s="146" t="s">
        <v>3163</v>
      </c>
      <c r="U58" s="146">
        <v>1</v>
      </c>
      <c r="V58" s="146" t="s">
        <v>3164</v>
      </c>
      <c r="W58" s="146" t="s">
        <v>3040</v>
      </c>
      <c r="X58" s="182" t="s">
        <v>3041</v>
      </c>
      <c r="Y58" s="146" t="s">
        <v>42</v>
      </c>
      <c r="Z58" s="177" t="s">
        <v>3336</v>
      </c>
      <c r="AA58" s="15" t="s">
        <v>2005</v>
      </c>
      <c r="AB58" s="183" t="s">
        <v>2005</v>
      </c>
      <c r="AC58" s="20">
        <v>100</v>
      </c>
      <c r="AD58" s="20">
        <v>100</v>
      </c>
      <c r="AE58" s="105" t="s">
        <v>43</v>
      </c>
      <c r="AF58" s="17">
        <v>44223</v>
      </c>
      <c r="AG58" s="150" t="s">
        <v>2813</v>
      </c>
      <c r="AH58" s="11" t="s">
        <v>3319</v>
      </c>
    </row>
    <row r="59" spans="1:34" s="16" customFormat="1" ht="12" customHeight="1" x14ac:dyDescent="0.25">
      <c r="A59" s="146" t="s">
        <v>2989</v>
      </c>
      <c r="B59" s="146" t="s">
        <v>26</v>
      </c>
      <c r="C59" s="146" t="s">
        <v>27</v>
      </c>
      <c r="D59" s="146" t="s">
        <v>28</v>
      </c>
      <c r="E59" s="146">
        <v>2020</v>
      </c>
      <c r="F59" s="146">
        <v>107</v>
      </c>
      <c r="G59" s="146" t="s">
        <v>3033</v>
      </c>
      <c r="H59" s="146">
        <v>1</v>
      </c>
      <c r="I59" s="146" t="s">
        <v>30</v>
      </c>
      <c r="J59" s="146" t="s">
        <v>67</v>
      </c>
      <c r="K59" s="146" t="s">
        <v>1286</v>
      </c>
      <c r="L59" s="146" t="s">
        <v>926</v>
      </c>
      <c r="M59" s="146" t="s">
        <v>3034</v>
      </c>
      <c r="N59" s="127" t="s">
        <v>2899</v>
      </c>
      <c r="O59" s="127"/>
      <c r="P59" s="126"/>
      <c r="Q59" s="146" t="s">
        <v>3165</v>
      </c>
      <c r="R59" s="146" t="s">
        <v>3042</v>
      </c>
      <c r="S59" s="146" t="s">
        <v>2818</v>
      </c>
      <c r="T59" s="146" t="s">
        <v>2818</v>
      </c>
      <c r="U59" s="146">
        <v>1</v>
      </c>
      <c r="V59" s="146" t="s">
        <v>2168</v>
      </c>
      <c r="W59" s="146" t="s">
        <v>3040</v>
      </c>
      <c r="X59" s="182" t="s">
        <v>3043</v>
      </c>
      <c r="Y59" s="146" t="s">
        <v>42</v>
      </c>
      <c r="Z59" s="177" t="s">
        <v>3336</v>
      </c>
      <c r="AA59" s="18" t="s">
        <v>2809</v>
      </c>
      <c r="AB59" s="100" t="s">
        <v>2168</v>
      </c>
      <c r="AC59" s="20">
        <v>90</v>
      </c>
      <c r="AD59" s="20">
        <v>100</v>
      </c>
      <c r="AE59" s="105" t="s">
        <v>43</v>
      </c>
      <c r="AF59" s="17">
        <v>44204</v>
      </c>
      <c r="AG59" s="18" t="s">
        <v>3244</v>
      </c>
      <c r="AH59" s="148" t="s">
        <v>3275</v>
      </c>
    </row>
    <row r="60" spans="1:34" s="16" customFormat="1" ht="12" customHeight="1" x14ac:dyDescent="0.25">
      <c r="A60" s="146" t="s">
        <v>2989</v>
      </c>
      <c r="B60" s="146" t="s">
        <v>26</v>
      </c>
      <c r="C60" s="146" t="s">
        <v>27</v>
      </c>
      <c r="D60" s="146" t="s">
        <v>28</v>
      </c>
      <c r="E60" s="146">
        <v>2020</v>
      </c>
      <c r="F60" s="146">
        <v>107</v>
      </c>
      <c r="G60" s="146" t="s">
        <v>3033</v>
      </c>
      <c r="H60" s="146">
        <v>2</v>
      </c>
      <c r="I60" s="146" t="s">
        <v>30</v>
      </c>
      <c r="J60" s="146" t="s">
        <v>67</v>
      </c>
      <c r="K60" s="146" t="s">
        <v>1286</v>
      </c>
      <c r="L60" s="146" t="s">
        <v>926</v>
      </c>
      <c r="M60" s="146" t="s">
        <v>3034</v>
      </c>
      <c r="N60" s="127" t="s">
        <v>2899</v>
      </c>
      <c r="O60" s="127"/>
      <c r="P60" s="126"/>
      <c r="Q60" s="146" t="s">
        <v>3166</v>
      </c>
      <c r="R60" s="146" t="s">
        <v>3167</v>
      </c>
      <c r="S60" s="146" t="s">
        <v>3066</v>
      </c>
      <c r="T60" s="146" t="s">
        <v>974</v>
      </c>
      <c r="U60" s="146">
        <v>1</v>
      </c>
      <c r="V60" s="146" t="s">
        <v>3133</v>
      </c>
      <c r="W60" s="146" t="s">
        <v>3067</v>
      </c>
      <c r="X60" s="182" t="s">
        <v>3068</v>
      </c>
      <c r="Y60" s="146" t="s">
        <v>42</v>
      </c>
      <c r="Z60" s="177" t="s">
        <v>3336</v>
      </c>
      <c r="AA60" s="18" t="s">
        <v>2810</v>
      </c>
      <c r="AB60" s="100" t="s">
        <v>3133</v>
      </c>
      <c r="AC60" s="20">
        <v>100</v>
      </c>
      <c r="AD60" s="20">
        <v>100</v>
      </c>
      <c r="AE60" s="105" t="s">
        <v>43</v>
      </c>
      <c r="AF60" s="17">
        <v>44110</v>
      </c>
      <c r="AG60" s="18" t="s">
        <v>3236</v>
      </c>
      <c r="AH60" s="11" t="s">
        <v>3238</v>
      </c>
    </row>
    <row r="61" spans="1:34" s="16" customFormat="1" ht="12" customHeight="1" x14ac:dyDescent="0.25">
      <c r="A61" s="146" t="s">
        <v>3177</v>
      </c>
      <c r="B61" s="146" t="s">
        <v>26</v>
      </c>
      <c r="C61" s="146" t="s">
        <v>27</v>
      </c>
      <c r="D61" s="146" t="s">
        <v>28</v>
      </c>
      <c r="E61" s="146">
        <v>2020</v>
      </c>
      <c r="F61" s="146">
        <v>112</v>
      </c>
      <c r="G61" s="146" t="s">
        <v>3178</v>
      </c>
      <c r="H61" s="146">
        <v>1</v>
      </c>
      <c r="I61" s="146" t="s">
        <v>30</v>
      </c>
      <c r="J61" s="146" t="s">
        <v>1723</v>
      </c>
      <c r="K61" s="146" t="s">
        <v>32</v>
      </c>
      <c r="L61" s="146" t="s">
        <v>424</v>
      </c>
      <c r="M61" s="146" t="s">
        <v>3179</v>
      </c>
      <c r="N61" s="127" t="s">
        <v>2899</v>
      </c>
      <c r="O61" s="127" t="s">
        <v>2899</v>
      </c>
      <c r="P61" s="127"/>
      <c r="Q61" s="127" t="s">
        <v>3180</v>
      </c>
      <c r="R61" s="127" t="s">
        <v>3181</v>
      </c>
      <c r="S61" s="126" t="s">
        <v>3182</v>
      </c>
      <c r="T61" s="146" t="s">
        <v>3183</v>
      </c>
      <c r="U61" s="146">
        <v>1</v>
      </c>
      <c r="V61" s="146" t="s">
        <v>2804</v>
      </c>
      <c r="W61" s="146" t="s">
        <v>3184</v>
      </c>
      <c r="X61" s="182" t="s">
        <v>3185</v>
      </c>
      <c r="Y61" s="146" t="s">
        <v>42</v>
      </c>
      <c r="Z61" s="146" t="s">
        <v>1743</v>
      </c>
      <c r="AA61" s="18" t="s">
        <v>2804</v>
      </c>
      <c r="AB61" s="146" t="s">
        <v>2804</v>
      </c>
      <c r="AC61" s="20">
        <v>0</v>
      </c>
      <c r="AD61" s="20">
        <v>0</v>
      </c>
      <c r="AE61" s="105" t="s">
        <v>1743</v>
      </c>
      <c r="AF61" s="17">
        <v>44355</v>
      </c>
      <c r="AG61" s="18" t="s">
        <v>2828</v>
      </c>
      <c r="AH61" s="11" t="s">
        <v>3334</v>
      </c>
    </row>
    <row r="62" spans="1:34" s="16" customFormat="1" ht="12" customHeight="1" x14ac:dyDescent="0.25">
      <c r="A62" s="146" t="s">
        <v>3177</v>
      </c>
      <c r="B62" s="146" t="s">
        <v>26</v>
      </c>
      <c r="C62" s="146" t="s">
        <v>27</v>
      </c>
      <c r="D62" s="146" t="s">
        <v>28</v>
      </c>
      <c r="E62" s="146">
        <v>2020</v>
      </c>
      <c r="F62" s="146">
        <v>112</v>
      </c>
      <c r="G62" s="146" t="s">
        <v>3178</v>
      </c>
      <c r="H62" s="146">
        <v>2</v>
      </c>
      <c r="I62" s="146" t="s">
        <v>30</v>
      </c>
      <c r="J62" s="146" t="s">
        <v>1723</v>
      </c>
      <c r="K62" s="146" t="s">
        <v>32</v>
      </c>
      <c r="L62" s="146" t="s">
        <v>424</v>
      </c>
      <c r="M62" s="146" t="s">
        <v>3179</v>
      </c>
      <c r="N62" s="127" t="s">
        <v>2899</v>
      </c>
      <c r="O62" s="127" t="s">
        <v>2899</v>
      </c>
      <c r="P62" s="127"/>
      <c r="Q62" s="127" t="s">
        <v>3180</v>
      </c>
      <c r="R62" s="127" t="s">
        <v>3186</v>
      </c>
      <c r="S62" s="126" t="s">
        <v>3187</v>
      </c>
      <c r="T62" s="146" t="s">
        <v>3188</v>
      </c>
      <c r="U62" s="146">
        <v>0.8</v>
      </c>
      <c r="V62" s="146" t="s">
        <v>2804</v>
      </c>
      <c r="W62" s="146" t="s">
        <v>3184</v>
      </c>
      <c r="X62" s="182" t="s">
        <v>3054</v>
      </c>
      <c r="Y62" s="146" t="s">
        <v>42</v>
      </c>
      <c r="Z62" s="18" t="s">
        <v>3336</v>
      </c>
      <c r="AA62" s="18" t="s">
        <v>2804</v>
      </c>
      <c r="AB62" s="146" t="s">
        <v>2804</v>
      </c>
      <c r="AC62" s="20">
        <v>100</v>
      </c>
      <c r="AD62" s="20">
        <v>100</v>
      </c>
      <c r="AE62" s="105" t="s">
        <v>43</v>
      </c>
      <c r="AF62" s="17">
        <v>44196</v>
      </c>
      <c r="AG62" s="18" t="s">
        <v>2828</v>
      </c>
      <c r="AH62" s="11" t="s">
        <v>3264</v>
      </c>
    </row>
    <row r="63" spans="1:34" s="16" customFormat="1" ht="12" customHeight="1" x14ac:dyDescent="0.25">
      <c r="A63" s="146" t="s">
        <v>3177</v>
      </c>
      <c r="B63" s="146" t="s">
        <v>26</v>
      </c>
      <c r="C63" s="146" t="s">
        <v>27</v>
      </c>
      <c r="D63" s="146" t="s">
        <v>28</v>
      </c>
      <c r="E63" s="146">
        <v>2020</v>
      </c>
      <c r="F63" s="146">
        <v>112</v>
      </c>
      <c r="G63" s="146" t="s">
        <v>3189</v>
      </c>
      <c r="H63" s="146">
        <v>1</v>
      </c>
      <c r="I63" s="146" t="s">
        <v>30</v>
      </c>
      <c r="J63" s="146" t="s">
        <v>1723</v>
      </c>
      <c r="K63" s="146" t="s">
        <v>32</v>
      </c>
      <c r="L63" s="146" t="s">
        <v>424</v>
      </c>
      <c r="M63" s="146" t="s">
        <v>3190</v>
      </c>
      <c r="N63" s="127" t="s">
        <v>2899</v>
      </c>
      <c r="O63" s="127"/>
      <c r="P63" s="127"/>
      <c r="Q63" s="127" t="s">
        <v>3191</v>
      </c>
      <c r="R63" s="127" t="s">
        <v>3192</v>
      </c>
      <c r="S63" s="126" t="s">
        <v>3193</v>
      </c>
      <c r="T63" s="146" t="s">
        <v>3194</v>
      </c>
      <c r="U63" s="146">
        <v>1</v>
      </c>
      <c r="V63" s="146" t="s">
        <v>3195</v>
      </c>
      <c r="W63" s="146" t="s">
        <v>3184</v>
      </c>
      <c r="X63" s="182" t="s">
        <v>3054</v>
      </c>
      <c r="Y63" s="146" t="s">
        <v>42</v>
      </c>
      <c r="Z63" s="18" t="s">
        <v>3336</v>
      </c>
      <c r="AA63" s="18" t="s">
        <v>3233</v>
      </c>
      <c r="AB63" s="146" t="s">
        <v>3195</v>
      </c>
      <c r="AC63" s="20">
        <v>100</v>
      </c>
      <c r="AD63" s="20">
        <v>100</v>
      </c>
      <c r="AE63" s="105" t="s">
        <v>43</v>
      </c>
      <c r="AF63" s="17">
        <v>44196</v>
      </c>
      <c r="AG63" s="18" t="s">
        <v>2828</v>
      </c>
      <c r="AH63" s="11" t="s">
        <v>3265</v>
      </c>
    </row>
    <row r="64" spans="1:34" s="16" customFormat="1" ht="12" customHeight="1" x14ac:dyDescent="0.25">
      <c r="A64" s="146" t="s">
        <v>3177</v>
      </c>
      <c r="B64" s="146" t="s">
        <v>26</v>
      </c>
      <c r="C64" s="146" t="s">
        <v>27</v>
      </c>
      <c r="D64" s="146" t="s">
        <v>28</v>
      </c>
      <c r="E64" s="146">
        <v>2020</v>
      </c>
      <c r="F64" s="146">
        <v>112</v>
      </c>
      <c r="G64" s="146" t="s">
        <v>3196</v>
      </c>
      <c r="H64" s="146">
        <v>1</v>
      </c>
      <c r="I64" s="146" t="s">
        <v>30</v>
      </c>
      <c r="J64" s="146" t="s">
        <v>1723</v>
      </c>
      <c r="K64" s="146" t="s">
        <v>32</v>
      </c>
      <c r="L64" s="146" t="s">
        <v>424</v>
      </c>
      <c r="M64" s="146" t="s">
        <v>3197</v>
      </c>
      <c r="N64" s="127" t="s">
        <v>2899</v>
      </c>
      <c r="O64" s="127"/>
      <c r="P64" s="127"/>
      <c r="Q64" s="127" t="s">
        <v>3198</v>
      </c>
      <c r="R64" s="127" t="s">
        <v>3199</v>
      </c>
      <c r="S64" s="126" t="s">
        <v>2818</v>
      </c>
      <c r="T64" s="146" t="s">
        <v>2818</v>
      </c>
      <c r="U64" s="146">
        <v>1</v>
      </c>
      <c r="V64" s="146" t="s">
        <v>2168</v>
      </c>
      <c r="W64" s="146" t="s">
        <v>3200</v>
      </c>
      <c r="X64" s="182" t="s">
        <v>3041</v>
      </c>
      <c r="Y64" s="146" t="s">
        <v>42</v>
      </c>
      <c r="Z64" s="18" t="s">
        <v>3336</v>
      </c>
      <c r="AA64" s="18" t="s">
        <v>2809</v>
      </c>
      <c r="AB64" s="146" t="s">
        <v>2168</v>
      </c>
      <c r="AC64" s="20">
        <v>100</v>
      </c>
      <c r="AD64" s="20">
        <v>100</v>
      </c>
      <c r="AE64" s="105" t="s">
        <v>43</v>
      </c>
      <c r="AF64" s="17">
        <v>44174</v>
      </c>
      <c r="AG64" s="18" t="s">
        <v>3244</v>
      </c>
      <c r="AH64" s="11" t="s">
        <v>3250</v>
      </c>
    </row>
    <row r="65" spans="1:34" s="16" customFormat="1" ht="12" customHeight="1" x14ac:dyDescent="0.25">
      <c r="A65" s="146" t="s">
        <v>3177</v>
      </c>
      <c r="B65" s="146" t="s">
        <v>26</v>
      </c>
      <c r="C65" s="146" t="s">
        <v>27</v>
      </c>
      <c r="D65" s="146" t="s">
        <v>28</v>
      </c>
      <c r="E65" s="146">
        <v>2020</v>
      </c>
      <c r="F65" s="146">
        <v>112</v>
      </c>
      <c r="G65" s="146" t="s">
        <v>3201</v>
      </c>
      <c r="H65" s="146">
        <v>1</v>
      </c>
      <c r="I65" s="146" t="s">
        <v>30</v>
      </c>
      <c r="J65" s="146" t="s">
        <v>1723</v>
      </c>
      <c r="K65" s="146" t="s">
        <v>32</v>
      </c>
      <c r="L65" s="146" t="s">
        <v>424</v>
      </c>
      <c r="M65" s="146" t="s">
        <v>3202</v>
      </c>
      <c r="N65" s="127" t="s">
        <v>2899</v>
      </c>
      <c r="O65" s="127" t="s">
        <v>2899</v>
      </c>
      <c r="P65" s="127"/>
      <c r="Q65" s="127" t="s">
        <v>3203</v>
      </c>
      <c r="R65" s="127" t="s">
        <v>3204</v>
      </c>
      <c r="S65" s="126" t="s">
        <v>3205</v>
      </c>
      <c r="T65" s="146" t="s">
        <v>3206</v>
      </c>
      <c r="U65" s="146">
        <v>1</v>
      </c>
      <c r="V65" s="146" t="s">
        <v>2807</v>
      </c>
      <c r="W65" s="146" t="s">
        <v>3184</v>
      </c>
      <c r="X65" s="182" t="s">
        <v>3041</v>
      </c>
      <c r="Y65" s="146" t="s">
        <v>42</v>
      </c>
      <c r="Z65" s="18" t="s">
        <v>3336</v>
      </c>
      <c r="AA65" s="146" t="s">
        <v>2807</v>
      </c>
      <c r="AB65" s="146" t="s">
        <v>2807</v>
      </c>
      <c r="AC65" s="20">
        <v>100</v>
      </c>
      <c r="AD65" s="20">
        <v>100</v>
      </c>
      <c r="AE65" s="105" t="s">
        <v>43</v>
      </c>
      <c r="AF65" s="17">
        <v>44180</v>
      </c>
      <c r="AG65" s="18" t="s">
        <v>3255</v>
      </c>
      <c r="AH65" s="11" t="s">
        <v>3256</v>
      </c>
    </row>
    <row r="66" spans="1:34" s="16" customFormat="1" ht="12" customHeight="1" x14ac:dyDescent="0.25">
      <c r="A66" s="146" t="s">
        <v>3177</v>
      </c>
      <c r="B66" s="146" t="s">
        <v>26</v>
      </c>
      <c r="C66" s="146" t="s">
        <v>27</v>
      </c>
      <c r="D66" s="146" t="s">
        <v>28</v>
      </c>
      <c r="E66" s="146">
        <v>2020</v>
      </c>
      <c r="F66" s="146">
        <v>112</v>
      </c>
      <c r="G66" s="146" t="s">
        <v>3207</v>
      </c>
      <c r="H66" s="146">
        <v>1</v>
      </c>
      <c r="I66" s="146" t="s">
        <v>30</v>
      </c>
      <c r="J66" s="146" t="s">
        <v>1723</v>
      </c>
      <c r="K66" s="146" t="s">
        <v>1017</v>
      </c>
      <c r="L66" s="146" t="s">
        <v>3008</v>
      </c>
      <c r="M66" s="146" t="s">
        <v>3208</v>
      </c>
      <c r="N66" s="127" t="s">
        <v>2899</v>
      </c>
      <c r="O66" s="127" t="s">
        <v>2899</v>
      </c>
      <c r="P66" s="127"/>
      <c r="Q66" s="127" t="s">
        <v>3209</v>
      </c>
      <c r="R66" s="127" t="s">
        <v>3210</v>
      </c>
      <c r="S66" s="126" t="s">
        <v>3211</v>
      </c>
      <c r="T66" s="146" t="s">
        <v>3211</v>
      </c>
      <c r="U66" s="146">
        <v>1</v>
      </c>
      <c r="V66" s="146" t="s">
        <v>1984</v>
      </c>
      <c r="W66" s="146" t="s">
        <v>3184</v>
      </c>
      <c r="X66" s="182" t="s">
        <v>3212</v>
      </c>
      <c r="Y66" s="146" t="s">
        <v>42</v>
      </c>
      <c r="Z66" s="18" t="s">
        <v>3336</v>
      </c>
      <c r="AA66" s="15" t="s">
        <v>2005</v>
      </c>
      <c r="AB66" s="146" t="s">
        <v>1984</v>
      </c>
      <c r="AC66" s="20">
        <v>100</v>
      </c>
      <c r="AD66" s="20">
        <v>100</v>
      </c>
      <c r="AE66" s="149" t="s">
        <v>43</v>
      </c>
      <c r="AF66" s="17">
        <v>44174</v>
      </c>
      <c r="AG66" s="150" t="s">
        <v>2813</v>
      </c>
      <c r="AH66" s="11" t="s">
        <v>3251</v>
      </c>
    </row>
    <row r="67" spans="1:34" s="16" customFormat="1" ht="12" customHeight="1" x14ac:dyDescent="0.25">
      <c r="A67" s="146" t="s">
        <v>3177</v>
      </c>
      <c r="B67" s="146" t="s">
        <v>26</v>
      </c>
      <c r="C67" s="146" t="s">
        <v>27</v>
      </c>
      <c r="D67" s="146" t="s">
        <v>28</v>
      </c>
      <c r="E67" s="146">
        <v>2020</v>
      </c>
      <c r="F67" s="146">
        <v>112</v>
      </c>
      <c r="G67" s="146" t="s">
        <v>2789</v>
      </c>
      <c r="H67" s="146">
        <v>1</v>
      </c>
      <c r="I67" s="146" t="s">
        <v>30</v>
      </c>
      <c r="J67" s="146" t="s">
        <v>1723</v>
      </c>
      <c r="K67" s="146" t="s">
        <v>1017</v>
      </c>
      <c r="L67" s="146" t="s">
        <v>3008</v>
      </c>
      <c r="M67" s="146" t="s">
        <v>3213</v>
      </c>
      <c r="N67" s="127" t="s">
        <v>2899</v>
      </c>
      <c r="O67" s="127" t="s">
        <v>2899</v>
      </c>
      <c r="P67" s="127"/>
      <c r="Q67" s="127" t="s">
        <v>3214</v>
      </c>
      <c r="R67" s="127" t="s">
        <v>3215</v>
      </c>
      <c r="S67" s="126" t="s">
        <v>3216</v>
      </c>
      <c r="T67" s="146" t="s">
        <v>3217</v>
      </c>
      <c r="U67" s="146">
        <v>1</v>
      </c>
      <c r="V67" s="146" t="s">
        <v>3218</v>
      </c>
      <c r="W67" s="146" t="s">
        <v>3184</v>
      </c>
      <c r="X67" s="182" t="s">
        <v>3054</v>
      </c>
      <c r="Y67" s="146" t="s">
        <v>42</v>
      </c>
      <c r="Z67" s="18" t="s">
        <v>3336</v>
      </c>
      <c r="AA67" s="18" t="s">
        <v>2895</v>
      </c>
      <c r="AB67" s="146" t="s">
        <v>3218</v>
      </c>
      <c r="AC67" s="20">
        <v>100</v>
      </c>
      <c r="AD67" s="20">
        <v>100</v>
      </c>
      <c r="AE67" s="105" t="s">
        <v>43</v>
      </c>
      <c r="AF67" s="17">
        <v>44196</v>
      </c>
      <c r="AG67" s="18" t="s">
        <v>2828</v>
      </c>
      <c r="AH67" s="11" t="s">
        <v>3266</v>
      </c>
    </row>
    <row r="68" spans="1:34" s="16" customFormat="1" ht="12" customHeight="1" x14ac:dyDescent="0.25">
      <c r="A68" s="146" t="s">
        <v>3177</v>
      </c>
      <c r="B68" s="146" t="s">
        <v>26</v>
      </c>
      <c r="C68" s="146" t="s">
        <v>27</v>
      </c>
      <c r="D68" s="146" t="s">
        <v>28</v>
      </c>
      <c r="E68" s="146">
        <v>2020</v>
      </c>
      <c r="F68" s="146">
        <v>112</v>
      </c>
      <c r="G68" s="146" t="s">
        <v>3219</v>
      </c>
      <c r="H68" s="146">
        <v>1</v>
      </c>
      <c r="I68" s="146" t="s">
        <v>30</v>
      </c>
      <c r="J68" s="146" t="s">
        <v>1723</v>
      </c>
      <c r="K68" s="146" t="s">
        <v>1017</v>
      </c>
      <c r="L68" s="146" t="s">
        <v>3008</v>
      </c>
      <c r="M68" s="146" t="s">
        <v>3220</v>
      </c>
      <c r="N68" s="127" t="s">
        <v>2899</v>
      </c>
      <c r="O68" s="127" t="s">
        <v>2899</v>
      </c>
      <c r="P68" s="127"/>
      <c r="Q68" s="127" t="s">
        <v>3221</v>
      </c>
      <c r="R68" s="127" t="s">
        <v>3222</v>
      </c>
      <c r="S68" s="126" t="s">
        <v>3223</v>
      </c>
      <c r="T68" s="146" t="s">
        <v>3224</v>
      </c>
      <c r="U68" s="146">
        <v>1</v>
      </c>
      <c r="V68" s="146" t="s">
        <v>2740</v>
      </c>
      <c r="W68" s="146" t="s">
        <v>3184</v>
      </c>
      <c r="X68" s="182" t="s">
        <v>3225</v>
      </c>
      <c r="Y68" s="146" t="s">
        <v>42</v>
      </c>
      <c r="Z68" s="18" t="s">
        <v>3336</v>
      </c>
      <c r="AA68" s="18" t="s">
        <v>2804</v>
      </c>
      <c r="AB68" s="146" t="s">
        <v>2740</v>
      </c>
      <c r="AC68" s="20">
        <v>100</v>
      </c>
      <c r="AD68" s="20">
        <v>100</v>
      </c>
      <c r="AE68" s="105" t="s">
        <v>43</v>
      </c>
      <c r="AF68" s="17">
        <v>43933</v>
      </c>
      <c r="AG68" s="18" t="s">
        <v>2828</v>
      </c>
      <c r="AH68" s="11" t="s">
        <v>3253</v>
      </c>
    </row>
    <row r="69" spans="1:34" s="16" customFormat="1" ht="12" customHeight="1" x14ac:dyDescent="0.25">
      <c r="A69" s="146" t="s">
        <v>3177</v>
      </c>
      <c r="B69" s="146" t="s">
        <v>26</v>
      </c>
      <c r="C69" s="146" t="s">
        <v>27</v>
      </c>
      <c r="D69" s="146" t="s">
        <v>28</v>
      </c>
      <c r="E69" s="146">
        <v>2020</v>
      </c>
      <c r="F69" s="146">
        <v>112</v>
      </c>
      <c r="G69" s="146" t="s">
        <v>3219</v>
      </c>
      <c r="H69" s="146">
        <v>2</v>
      </c>
      <c r="I69" s="146" t="s">
        <v>30</v>
      </c>
      <c r="J69" s="146" t="s">
        <v>1723</v>
      </c>
      <c r="K69" s="146" t="s">
        <v>1017</v>
      </c>
      <c r="L69" s="146" t="s">
        <v>3008</v>
      </c>
      <c r="M69" s="146" t="s">
        <v>3220</v>
      </c>
      <c r="N69" s="127" t="s">
        <v>2899</v>
      </c>
      <c r="O69" s="127" t="s">
        <v>2899</v>
      </c>
      <c r="P69" s="127"/>
      <c r="Q69" s="127" t="s">
        <v>3221</v>
      </c>
      <c r="R69" s="127" t="s">
        <v>3226</v>
      </c>
      <c r="S69" s="126" t="s">
        <v>3227</v>
      </c>
      <c r="T69" s="146" t="s">
        <v>3228</v>
      </c>
      <c r="U69" s="146">
        <v>1</v>
      </c>
      <c r="V69" s="146" t="s">
        <v>3229</v>
      </c>
      <c r="W69" s="146" t="s">
        <v>3184</v>
      </c>
      <c r="X69" s="182" t="s">
        <v>3230</v>
      </c>
      <c r="Y69" s="146" t="s">
        <v>42</v>
      </c>
      <c r="Z69" s="18" t="s">
        <v>3336</v>
      </c>
      <c r="AA69" s="18" t="s">
        <v>2895</v>
      </c>
      <c r="AB69" s="146" t="s">
        <v>3229</v>
      </c>
      <c r="AC69" s="20">
        <v>100</v>
      </c>
      <c r="AD69" s="20">
        <v>100</v>
      </c>
      <c r="AE69" s="105" t="s">
        <v>43</v>
      </c>
      <c r="AF69" s="17">
        <v>44295</v>
      </c>
      <c r="AG69" s="18" t="s">
        <v>2828</v>
      </c>
      <c r="AH69" s="11" t="s">
        <v>3328</v>
      </c>
    </row>
    <row r="70" spans="1:34" s="16" customFormat="1" ht="12" customHeight="1" x14ac:dyDescent="0.25">
      <c r="A70" s="146" t="s">
        <v>3177</v>
      </c>
      <c r="B70" s="146" t="s">
        <v>26</v>
      </c>
      <c r="C70" s="146" t="s">
        <v>27</v>
      </c>
      <c r="D70" s="146" t="s">
        <v>28</v>
      </c>
      <c r="E70" s="146">
        <v>2020</v>
      </c>
      <c r="F70" s="146">
        <v>112</v>
      </c>
      <c r="G70" s="146" t="s">
        <v>3219</v>
      </c>
      <c r="H70" s="146">
        <v>3</v>
      </c>
      <c r="I70" s="146" t="s">
        <v>30</v>
      </c>
      <c r="J70" s="146" t="s">
        <v>1723</v>
      </c>
      <c r="K70" s="146" t="s">
        <v>1017</v>
      </c>
      <c r="L70" s="146" t="s">
        <v>3008</v>
      </c>
      <c r="M70" s="146" t="s">
        <v>3220</v>
      </c>
      <c r="N70" s="127" t="s">
        <v>2899</v>
      </c>
      <c r="O70" s="127" t="s">
        <v>2899</v>
      </c>
      <c r="P70" s="127"/>
      <c r="Q70" s="127" t="s">
        <v>3221</v>
      </c>
      <c r="R70" s="127" t="s">
        <v>3231</v>
      </c>
      <c r="S70" s="126" t="s">
        <v>1755</v>
      </c>
      <c r="T70" s="146" t="s">
        <v>3232</v>
      </c>
      <c r="U70" s="146">
        <v>1</v>
      </c>
      <c r="V70" s="146" t="s">
        <v>2740</v>
      </c>
      <c r="W70" s="146" t="s">
        <v>3184</v>
      </c>
      <c r="X70" s="182" t="s">
        <v>3225</v>
      </c>
      <c r="Y70" s="146" t="s">
        <v>42</v>
      </c>
      <c r="Z70" s="18" t="s">
        <v>3336</v>
      </c>
      <c r="AA70" s="18" t="s">
        <v>2804</v>
      </c>
      <c r="AB70" s="146" t="s">
        <v>2740</v>
      </c>
      <c r="AC70" s="20">
        <v>100</v>
      </c>
      <c r="AD70" s="20">
        <v>100</v>
      </c>
      <c r="AE70" s="105" t="s">
        <v>43</v>
      </c>
      <c r="AF70" s="17">
        <v>44140</v>
      </c>
      <c r="AG70" s="18" t="s">
        <v>2828</v>
      </c>
      <c r="AH70" s="11" t="s">
        <v>3254</v>
      </c>
    </row>
    <row r="71" spans="1:34" s="16" customFormat="1" ht="12" customHeight="1" x14ac:dyDescent="0.25">
      <c r="A71" s="146" t="s">
        <v>3281</v>
      </c>
      <c r="B71" s="146" t="s">
        <v>26</v>
      </c>
      <c r="C71" s="146" t="s">
        <v>27</v>
      </c>
      <c r="D71" s="146" t="s">
        <v>28</v>
      </c>
      <c r="E71" s="146">
        <v>2020</v>
      </c>
      <c r="F71" s="146">
        <v>117</v>
      </c>
      <c r="G71" s="146" t="s">
        <v>1722</v>
      </c>
      <c r="H71" s="146">
        <v>1</v>
      </c>
      <c r="I71" s="146" t="s">
        <v>30</v>
      </c>
      <c r="J71" s="146" t="s">
        <v>1723</v>
      </c>
      <c r="K71" s="146" t="s">
        <v>32</v>
      </c>
      <c r="L71" s="146" t="s">
        <v>424</v>
      </c>
      <c r="M71" s="146" t="s">
        <v>3282</v>
      </c>
      <c r="N71" s="127" t="s">
        <v>2899</v>
      </c>
      <c r="O71" s="127" t="s">
        <v>2899</v>
      </c>
      <c r="P71" s="127"/>
      <c r="Q71" s="127" t="s">
        <v>3283</v>
      </c>
      <c r="R71" s="127" t="s">
        <v>3284</v>
      </c>
      <c r="S71" s="127" t="s">
        <v>3285</v>
      </c>
      <c r="T71" s="127" t="s">
        <v>3286</v>
      </c>
      <c r="U71" s="127">
        <v>2</v>
      </c>
      <c r="V71" s="126" t="s">
        <v>2740</v>
      </c>
      <c r="W71" s="146" t="s">
        <v>3287</v>
      </c>
      <c r="X71" s="182" t="s">
        <v>3288</v>
      </c>
      <c r="Y71" s="146" t="s">
        <v>42</v>
      </c>
      <c r="Z71" s="146" t="s">
        <v>1743</v>
      </c>
      <c r="AA71" s="18" t="s">
        <v>2804</v>
      </c>
      <c r="AB71" s="126" t="s">
        <v>2740</v>
      </c>
      <c r="AC71" s="20">
        <v>0</v>
      </c>
      <c r="AD71" s="20">
        <v>0</v>
      </c>
      <c r="AE71" s="105" t="s">
        <v>1743</v>
      </c>
      <c r="AF71" s="17">
        <v>44355</v>
      </c>
      <c r="AG71" s="18" t="s">
        <v>2828</v>
      </c>
      <c r="AH71" s="11" t="s">
        <v>3335</v>
      </c>
    </row>
    <row r="72" spans="1:34" s="16" customFormat="1" ht="12" customHeight="1" x14ac:dyDescent="0.25">
      <c r="A72" s="146" t="s">
        <v>3281</v>
      </c>
      <c r="B72" s="146" t="s">
        <v>26</v>
      </c>
      <c r="C72" s="146" t="s">
        <v>27</v>
      </c>
      <c r="D72" s="146" t="s">
        <v>28</v>
      </c>
      <c r="E72" s="146">
        <v>2020</v>
      </c>
      <c r="F72" s="146">
        <v>117</v>
      </c>
      <c r="G72" s="146" t="s">
        <v>1722</v>
      </c>
      <c r="H72" s="146">
        <v>2</v>
      </c>
      <c r="I72" s="146" t="s">
        <v>30</v>
      </c>
      <c r="J72" s="146" t="s">
        <v>1723</v>
      </c>
      <c r="K72" s="146" t="s">
        <v>32</v>
      </c>
      <c r="L72" s="146" t="s">
        <v>424</v>
      </c>
      <c r="M72" s="146" t="s">
        <v>3282</v>
      </c>
      <c r="N72" s="127" t="s">
        <v>2899</v>
      </c>
      <c r="O72" s="127" t="s">
        <v>2899</v>
      </c>
      <c r="P72" s="127"/>
      <c r="Q72" s="127" t="s">
        <v>3283</v>
      </c>
      <c r="R72" s="127" t="s">
        <v>3289</v>
      </c>
      <c r="S72" s="127" t="s">
        <v>3290</v>
      </c>
      <c r="T72" s="127" t="s">
        <v>3291</v>
      </c>
      <c r="U72" s="127">
        <v>1</v>
      </c>
      <c r="V72" s="126" t="s">
        <v>2740</v>
      </c>
      <c r="W72" s="146" t="s">
        <v>3287</v>
      </c>
      <c r="X72" s="182" t="s">
        <v>3288</v>
      </c>
      <c r="Y72" s="146" t="s">
        <v>42</v>
      </c>
      <c r="Z72" s="146" t="s">
        <v>1743</v>
      </c>
      <c r="AA72" s="18" t="s">
        <v>2804</v>
      </c>
      <c r="AB72" s="126" t="s">
        <v>2740</v>
      </c>
      <c r="AC72" s="20">
        <v>0</v>
      </c>
      <c r="AD72" s="20">
        <v>0</v>
      </c>
      <c r="AE72" s="105" t="s">
        <v>1743</v>
      </c>
      <c r="AF72" s="17">
        <v>44355</v>
      </c>
      <c r="AG72" s="18" t="s">
        <v>2828</v>
      </c>
      <c r="AH72" s="11" t="s">
        <v>3335</v>
      </c>
    </row>
    <row r="73" spans="1:34" s="16" customFormat="1" ht="12.75" customHeight="1" x14ac:dyDescent="0.25">
      <c r="A73" s="146" t="s">
        <v>3281</v>
      </c>
      <c r="B73" s="146" t="s">
        <v>26</v>
      </c>
      <c r="C73" s="146" t="s">
        <v>27</v>
      </c>
      <c r="D73" s="146" t="s">
        <v>28</v>
      </c>
      <c r="E73" s="146">
        <v>2020</v>
      </c>
      <c r="F73" s="146">
        <v>117</v>
      </c>
      <c r="G73" s="146" t="s">
        <v>1802</v>
      </c>
      <c r="H73" s="146">
        <v>1</v>
      </c>
      <c r="I73" s="146" t="s">
        <v>30</v>
      </c>
      <c r="J73" s="146" t="s">
        <v>1723</v>
      </c>
      <c r="K73" s="146" t="s">
        <v>32</v>
      </c>
      <c r="L73" s="146" t="s">
        <v>424</v>
      </c>
      <c r="M73" s="146" t="s">
        <v>3292</v>
      </c>
      <c r="N73" s="127" t="s">
        <v>2899</v>
      </c>
      <c r="O73" s="127" t="s">
        <v>2899</v>
      </c>
      <c r="P73" s="127"/>
      <c r="Q73" s="127" t="s">
        <v>3293</v>
      </c>
      <c r="R73" s="127" t="s">
        <v>3294</v>
      </c>
      <c r="S73" s="127" t="s">
        <v>3295</v>
      </c>
      <c r="T73" s="127" t="s">
        <v>3296</v>
      </c>
      <c r="U73" s="127">
        <v>1</v>
      </c>
      <c r="V73" s="126" t="s">
        <v>2740</v>
      </c>
      <c r="W73" s="146" t="s">
        <v>3287</v>
      </c>
      <c r="X73" s="182" t="s">
        <v>3288</v>
      </c>
      <c r="Y73" s="146" t="s">
        <v>42</v>
      </c>
      <c r="Z73" s="146" t="s">
        <v>1743</v>
      </c>
      <c r="AA73" s="18" t="s">
        <v>2804</v>
      </c>
      <c r="AB73" s="126" t="s">
        <v>2740</v>
      </c>
      <c r="AC73" s="20">
        <v>0</v>
      </c>
      <c r="AD73" s="20">
        <v>0</v>
      </c>
      <c r="AE73" s="105" t="s">
        <v>1743</v>
      </c>
      <c r="AF73" s="17">
        <v>44355</v>
      </c>
      <c r="AG73" s="18" t="s">
        <v>2828</v>
      </c>
      <c r="AH73" s="11" t="s">
        <v>3335</v>
      </c>
    </row>
    <row r="74" spans="1:34" s="16" customFormat="1" ht="12" customHeight="1" x14ac:dyDescent="0.25">
      <c r="A74" s="146" t="s">
        <v>3281</v>
      </c>
      <c r="B74" s="146" t="s">
        <v>26</v>
      </c>
      <c r="C74" s="146" t="s">
        <v>27</v>
      </c>
      <c r="D74" s="146" t="s">
        <v>28</v>
      </c>
      <c r="E74" s="146">
        <v>2020</v>
      </c>
      <c r="F74" s="146">
        <v>117</v>
      </c>
      <c r="G74" s="146" t="s">
        <v>1968</v>
      </c>
      <c r="H74" s="146">
        <v>1</v>
      </c>
      <c r="I74" s="146" t="s">
        <v>30</v>
      </c>
      <c r="J74" s="146" t="s">
        <v>1723</v>
      </c>
      <c r="K74" s="146" t="s">
        <v>32</v>
      </c>
      <c r="L74" s="146" t="s">
        <v>424</v>
      </c>
      <c r="M74" s="146" t="s">
        <v>3297</v>
      </c>
      <c r="N74" s="127" t="s">
        <v>2899</v>
      </c>
      <c r="O74" s="127"/>
      <c r="P74" s="127"/>
      <c r="Q74" s="127" t="s">
        <v>3298</v>
      </c>
      <c r="R74" s="127" t="s">
        <v>3299</v>
      </c>
      <c r="S74" s="127" t="s">
        <v>3300</v>
      </c>
      <c r="T74" s="127" t="s">
        <v>3301</v>
      </c>
      <c r="U74" s="127">
        <v>1</v>
      </c>
      <c r="V74" s="126" t="s">
        <v>3302</v>
      </c>
      <c r="W74" s="146" t="s">
        <v>3287</v>
      </c>
      <c r="X74" s="182" t="s">
        <v>3288</v>
      </c>
      <c r="Y74" s="146" t="s">
        <v>42</v>
      </c>
      <c r="Z74" s="146" t="s">
        <v>1743</v>
      </c>
      <c r="AA74" s="18" t="s">
        <v>3317</v>
      </c>
      <c r="AB74" s="127" t="s">
        <v>3318</v>
      </c>
      <c r="AC74" s="20">
        <v>100</v>
      </c>
      <c r="AD74" s="20">
        <v>100</v>
      </c>
      <c r="AE74" s="105" t="s">
        <v>43</v>
      </c>
      <c r="AF74" s="17">
        <v>44384</v>
      </c>
      <c r="AG74" s="18" t="s">
        <v>2828</v>
      </c>
      <c r="AH74" s="11" t="s">
        <v>3517</v>
      </c>
    </row>
    <row r="75" spans="1:34" s="16" customFormat="1" ht="12" customHeight="1" x14ac:dyDescent="0.25">
      <c r="A75" s="146" t="s">
        <v>3281</v>
      </c>
      <c r="B75" s="146" t="s">
        <v>26</v>
      </c>
      <c r="C75" s="146" t="s">
        <v>27</v>
      </c>
      <c r="D75" s="146" t="s">
        <v>28</v>
      </c>
      <c r="E75" s="146">
        <v>2020</v>
      </c>
      <c r="F75" s="146">
        <v>117</v>
      </c>
      <c r="G75" s="146" t="s">
        <v>2246</v>
      </c>
      <c r="H75" s="146">
        <v>1</v>
      </c>
      <c r="I75" s="146" t="s">
        <v>30</v>
      </c>
      <c r="J75" s="146" t="s">
        <v>1723</v>
      </c>
      <c r="K75" s="146" t="s">
        <v>32</v>
      </c>
      <c r="L75" s="146" t="s">
        <v>424</v>
      </c>
      <c r="M75" s="146" t="s">
        <v>3303</v>
      </c>
      <c r="N75" s="127" t="s">
        <v>2899</v>
      </c>
      <c r="O75" s="127" t="s">
        <v>2899</v>
      </c>
      <c r="P75" s="127"/>
      <c r="Q75" s="127" t="s">
        <v>3304</v>
      </c>
      <c r="R75" s="127" t="s">
        <v>3305</v>
      </c>
      <c r="S75" s="127" t="s">
        <v>3306</v>
      </c>
      <c r="T75" s="127" t="s">
        <v>3307</v>
      </c>
      <c r="U75" s="127">
        <v>1</v>
      </c>
      <c r="V75" s="126" t="s">
        <v>3308</v>
      </c>
      <c r="W75" s="146" t="s">
        <v>3287</v>
      </c>
      <c r="X75" s="182" t="s">
        <v>3309</v>
      </c>
      <c r="Y75" s="146" t="s">
        <v>42</v>
      </c>
      <c r="Z75" s="146" t="s">
        <v>1743</v>
      </c>
      <c r="AA75" s="18" t="s">
        <v>2804</v>
      </c>
      <c r="AB75" s="126" t="s">
        <v>3308</v>
      </c>
      <c r="AC75" s="20">
        <v>100</v>
      </c>
      <c r="AD75" s="20">
        <v>100</v>
      </c>
      <c r="AE75" s="105" t="s">
        <v>43</v>
      </c>
      <c r="AF75" s="17">
        <v>44384</v>
      </c>
      <c r="AG75" s="18" t="s">
        <v>2828</v>
      </c>
      <c r="AH75" s="11" t="s">
        <v>3518</v>
      </c>
    </row>
    <row r="76" spans="1:34" s="16" customFormat="1" ht="12" customHeight="1" x14ac:dyDescent="0.25">
      <c r="A76" s="146" t="s">
        <v>3281</v>
      </c>
      <c r="B76" s="146" t="s">
        <v>26</v>
      </c>
      <c r="C76" s="146" t="s">
        <v>27</v>
      </c>
      <c r="D76" s="146" t="s">
        <v>28</v>
      </c>
      <c r="E76" s="146">
        <v>2020</v>
      </c>
      <c r="F76" s="146">
        <v>117</v>
      </c>
      <c r="G76" s="146" t="s">
        <v>2246</v>
      </c>
      <c r="H76" s="146">
        <v>2</v>
      </c>
      <c r="I76" s="146" t="s">
        <v>30</v>
      </c>
      <c r="J76" s="146" t="s">
        <v>1723</v>
      </c>
      <c r="K76" s="146" t="s">
        <v>32</v>
      </c>
      <c r="L76" s="146" t="s">
        <v>424</v>
      </c>
      <c r="M76" s="146" t="s">
        <v>3303</v>
      </c>
      <c r="N76" s="127" t="s">
        <v>2899</v>
      </c>
      <c r="O76" s="127" t="s">
        <v>2899</v>
      </c>
      <c r="P76" s="127"/>
      <c r="Q76" s="127" t="s">
        <v>3310</v>
      </c>
      <c r="R76" s="127" t="s">
        <v>3311</v>
      </c>
      <c r="S76" s="127" t="s">
        <v>3312</v>
      </c>
      <c r="T76" s="127" t="s">
        <v>3313</v>
      </c>
      <c r="U76" s="127">
        <v>2</v>
      </c>
      <c r="V76" s="126" t="s">
        <v>3308</v>
      </c>
      <c r="W76" s="146" t="s">
        <v>3287</v>
      </c>
      <c r="X76" s="182" t="s">
        <v>3309</v>
      </c>
      <c r="Y76" s="146" t="s">
        <v>42</v>
      </c>
      <c r="Z76" s="146" t="s">
        <v>1743</v>
      </c>
      <c r="AA76" s="18" t="s">
        <v>2804</v>
      </c>
      <c r="AB76" s="126" t="s">
        <v>3308</v>
      </c>
      <c r="AC76" s="20">
        <v>100</v>
      </c>
      <c r="AD76" s="20">
        <v>100</v>
      </c>
      <c r="AE76" s="105" t="s">
        <v>43</v>
      </c>
      <c r="AF76" s="17">
        <v>44384</v>
      </c>
      <c r="AG76" s="18" t="s">
        <v>2828</v>
      </c>
      <c r="AH76" s="11" t="s">
        <v>3519</v>
      </c>
    </row>
    <row r="77" spans="1:34" s="16" customFormat="1" ht="15.75" customHeight="1" x14ac:dyDescent="0.25">
      <c r="A77" s="146" t="s">
        <v>3281</v>
      </c>
      <c r="B77" s="146" t="s">
        <v>26</v>
      </c>
      <c r="C77" s="146" t="s">
        <v>27</v>
      </c>
      <c r="D77" s="146" t="s">
        <v>28</v>
      </c>
      <c r="E77" s="146">
        <v>2020</v>
      </c>
      <c r="F77" s="146">
        <v>117</v>
      </c>
      <c r="G77" s="146" t="s">
        <v>2246</v>
      </c>
      <c r="H77" s="146">
        <v>3</v>
      </c>
      <c r="I77" s="146" t="s">
        <v>30</v>
      </c>
      <c r="J77" s="146" t="s">
        <v>1723</v>
      </c>
      <c r="K77" s="146" t="s">
        <v>32</v>
      </c>
      <c r="L77" s="146" t="s">
        <v>424</v>
      </c>
      <c r="M77" s="146" t="s">
        <v>3303</v>
      </c>
      <c r="N77" s="127" t="s">
        <v>2899</v>
      </c>
      <c r="O77" s="127" t="s">
        <v>2899</v>
      </c>
      <c r="P77" s="127"/>
      <c r="Q77" s="127" t="s">
        <v>3310</v>
      </c>
      <c r="R77" s="127" t="s">
        <v>3314</v>
      </c>
      <c r="S77" s="127" t="s">
        <v>3315</v>
      </c>
      <c r="T77" s="127" t="s">
        <v>3316</v>
      </c>
      <c r="U77" s="127">
        <v>6</v>
      </c>
      <c r="V77" s="126" t="s">
        <v>3308</v>
      </c>
      <c r="W77" s="146" t="s">
        <v>3287</v>
      </c>
      <c r="X77" s="182" t="s">
        <v>3288</v>
      </c>
      <c r="Y77" s="146" t="s">
        <v>42</v>
      </c>
      <c r="Z77" s="146" t="s">
        <v>1743</v>
      </c>
      <c r="AA77" s="18" t="s">
        <v>2804</v>
      </c>
      <c r="AB77" s="126" t="s">
        <v>3308</v>
      </c>
      <c r="AC77" s="20">
        <v>0</v>
      </c>
      <c r="AD77" s="20">
        <v>0</v>
      </c>
      <c r="AE77" s="105" t="s">
        <v>1743</v>
      </c>
      <c r="AF77" s="17">
        <v>44355</v>
      </c>
      <c r="AG77" s="18" t="s">
        <v>2828</v>
      </c>
      <c r="AH77" s="123" t="s">
        <v>3335</v>
      </c>
    </row>
    <row r="78" spans="1:34" x14ac:dyDescent="0.25">
      <c r="A78" s="183" t="s">
        <v>3355</v>
      </c>
      <c r="B78" s="183" t="s">
        <v>26</v>
      </c>
      <c r="C78" s="183" t="s">
        <v>27</v>
      </c>
      <c r="D78" s="183" t="s">
        <v>28</v>
      </c>
      <c r="E78" s="183">
        <v>2021</v>
      </c>
      <c r="F78" s="183">
        <v>97</v>
      </c>
      <c r="G78" s="183" t="s">
        <v>1975</v>
      </c>
      <c r="H78" s="183">
        <v>1</v>
      </c>
      <c r="I78" s="183" t="s">
        <v>30</v>
      </c>
      <c r="J78" s="183" t="s">
        <v>67</v>
      </c>
      <c r="K78" s="183" t="s">
        <v>32</v>
      </c>
      <c r="L78" s="183" t="s">
        <v>424</v>
      </c>
      <c r="M78" s="183" t="s">
        <v>3356</v>
      </c>
      <c r="N78" s="183" t="s">
        <v>2899</v>
      </c>
      <c r="O78" s="183" t="s">
        <v>2899</v>
      </c>
      <c r="P78" s="127"/>
      <c r="Q78" s="183" t="s">
        <v>3357</v>
      </c>
      <c r="R78" s="183" t="s">
        <v>3358</v>
      </c>
      <c r="S78" s="183" t="s">
        <v>3359</v>
      </c>
      <c r="T78" s="183" t="s">
        <v>3360</v>
      </c>
      <c r="U78" s="183">
        <v>1</v>
      </c>
      <c r="V78" s="183" t="s">
        <v>1984</v>
      </c>
      <c r="W78" s="183" t="s">
        <v>3361</v>
      </c>
      <c r="X78" s="182" t="s">
        <v>3362</v>
      </c>
      <c r="Y78" s="183" t="s">
        <v>42</v>
      </c>
      <c r="Z78" s="183" t="s">
        <v>1743</v>
      </c>
      <c r="AA78" s="15" t="s">
        <v>2005</v>
      </c>
      <c r="AB78" s="183" t="s">
        <v>1984</v>
      </c>
      <c r="AC78" s="20">
        <v>0</v>
      </c>
      <c r="AD78" s="20">
        <v>0</v>
      </c>
      <c r="AE78" s="105" t="s">
        <v>1743</v>
      </c>
      <c r="AF78" s="17"/>
      <c r="AG78" s="18"/>
      <c r="AH78" s="123"/>
    </row>
    <row r="79" spans="1:34" x14ac:dyDescent="0.25">
      <c r="A79" s="183" t="s">
        <v>3355</v>
      </c>
      <c r="B79" s="183" t="s">
        <v>26</v>
      </c>
      <c r="C79" s="183" t="s">
        <v>27</v>
      </c>
      <c r="D79" s="183" t="s">
        <v>28</v>
      </c>
      <c r="E79" s="183">
        <v>2021</v>
      </c>
      <c r="F79" s="183">
        <v>97</v>
      </c>
      <c r="G79" s="183" t="s">
        <v>3363</v>
      </c>
      <c r="H79" s="183">
        <v>1</v>
      </c>
      <c r="I79" s="183" t="s">
        <v>30</v>
      </c>
      <c r="J79" s="183" t="s">
        <v>67</v>
      </c>
      <c r="K79" s="183" t="s">
        <v>32</v>
      </c>
      <c r="L79" s="183" t="s">
        <v>424</v>
      </c>
      <c r="M79" s="183" t="s">
        <v>3364</v>
      </c>
      <c r="N79" s="183" t="s">
        <v>2899</v>
      </c>
      <c r="O79" s="183" t="s">
        <v>2899</v>
      </c>
      <c r="P79" s="127"/>
      <c r="Q79" s="183" t="s">
        <v>3365</v>
      </c>
      <c r="R79" s="183" t="s">
        <v>3366</v>
      </c>
      <c r="S79" s="183" t="s">
        <v>3359</v>
      </c>
      <c r="T79" s="183" t="s">
        <v>3360</v>
      </c>
      <c r="U79" s="183">
        <v>1</v>
      </c>
      <c r="V79" s="183" t="s">
        <v>1984</v>
      </c>
      <c r="W79" s="183" t="s">
        <v>3361</v>
      </c>
      <c r="X79" s="182" t="s">
        <v>3362</v>
      </c>
      <c r="Y79" s="183" t="s">
        <v>42</v>
      </c>
      <c r="Z79" s="183" t="s">
        <v>1743</v>
      </c>
      <c r="AA79" s="15" t="s">
        <v>2005</v>
      </c>
      <c r="AB79" s="183" t="s">
        <v>1984</v>
      </c>
      <c r="AC79" s="20">
        <v>0</v>
      </c>
      <c r="AD79" s="20">
        <v>0</v>
      </c>
      <c r="AE79" s="105" t="s">
        <v>1743</v>
      </c>
      <c r="AF79" s="17"/>
      <c r="AG79" s="18"/>
      <c r="AH79" s="123"/>
    </row>
    <row r="80" spans="1:34" x14ac:dyDescent="0.25">
      <c r="A80" s="183" t="s">
        <v>3355</v>
      </c>
      <c r="B80" s="183" t="s">
        <v>26</v>
      </c>
      <c r="C80" s="183" t="s">
        <v>27</v>
      </c>
      <c r="D80" s="183" t="s">
        <v>28</v>
      </c>
      <c r="E80" s="183">
        <v>2021</v>
      </c>
      <c r="F80" s="183">
        <v>97</v>
      </c>
      <c r="G80" s="183" t="s">
        <v>3367</v>
      </c>
      <c r="H80" s="183">
        <v>1</v>
      </c>
      <c r="I80" s="183" t="s">
        <v>30</v>
      </c>
      <c r="J80" s="183" t="s">
        <v>67</v>
      </c>
      <c r="K80" s="183" t="s">
        <v>32</v>
      </c>
      <c r="L80" s="183" t="s">
        <v>424</v>
      </c>
      <c r="M80" s="183" t="s">
        <v>3368</v>
      </c>
      <c r="N80" s="183" t="s">
        <v>2899</v>
      </c>
      <c r="O80" s="183" t="s">
        <v>2899</v>
      </c>
      <c r="P80" s="127"/>
      <c r="Q80" s="183" t="s">
        <v>3369</v>
      </c>
      <c r="R80" s="183" t="s">
        <v>3370</v>
      </c>
      <c r="S80" s="183" t="s">
        <v>1749</v>
      </c>
      <c r="T80" s="183" t="s">
        <v>3371</v>
      </c>
      <c r="U80" s="183">
        <v>1</v>
      </c>
      <c r="V80" s="183" t="s">
        <v>1984</v>
      </c>
      <c r="W80" s="183" t="s">
        <v>3361</v>
      </c>
      <c r="X80" s="182" t="s">
        <v>3362</v>
      </c>
      <c r="Y80" s="183" t="s">
        <v>42</v>
      </c>
      <c r="Z80" s="183" t="s">
        <v>1743</v>
      </c>
      <c r="AA80" s="15" t="s">
        <v>2005</v>
      </c>
      <c r="AB80" s="183" t="s">
        <v>1984</v>
      </c>
      <c r="AC80" s="20">
        <v>0</v>
      </c>
      <c r="AD80" s="20">
        <v>0</v>
      </c>
      <c r="AE80" s="105" t="s">
        <v>1743</v>
      </c>
      <c r="AF80" s="17"/>
      <c r="AG80" s="18"/>
      <c r="AH80" s="123"/>
    </row>
    <row r="81" spans="1:34" x14ac:dyDescent="0.25">
      <c r="A81" s="183" t="s">
        <v>3355</v>
      </c>
      <c r="B81" s="183" t="s">
        <v>26</v>
      </c>
      <c r="C81" s="183" t="s">
        <v>27</v>
      </c>
      <c r="D81" s="183" t="s">
        <v>28</v>
      </c>
      <c r="E81" s="183">
        <v>2021</v>
      </c>
      <c r="F81" s="183">
        <v>97</v>
      </c>
      <c r="G81" s="183" t="s">
        <v>3372</v>
      </c>
      <c r="H81" s="183">
        <v>1</v>
      </c>
      <c r="I81" s="183" t="s">
        <v>30</v>
      </c>
      <c r="J81" s="183" t="s">
        <v>67</v>
      </c>
      <c r="K81" s="183" t="s">
        <v>32</v>
      </c>
      <c r="L81" s="183" t="s">
        <v>424</v>
      </c>
      <c r="M81" s="183" t="s">
        <v>3373</v>
      </c>
      <c r="N81" s="183" t="s">
        <v>2899</v>
      </c>
      <c r="O81" s="183" t="s">
        <v>2899</v>
      </c>
      <c r="P81" s="127"/>
      <c r="Q81" s="183" t="s">
        <v>3374</v>
      </c>
      <c r="R81" s="183" t="s">
        <v>3375</v>
      </c>
      <c r="S81" s="183" t="s">
        <v>3376</v>
      </c>
      <c r="T81" s="183" t="s">
        <v>3377</v>
      </c>
      <c r="U81" s="183">
        <v>1</v>
      </c>
      <c r="V81" s="183" t="s">
        <v>1984</v>
      </c>
      <c r="W81" s="183" t="s">
        <v>3361</v>
      </c>
      <c r="X81" s="182" t="s">
        <v>3362</v>
      </c>
      <c r="Y81" s="183" t="s">
        <v>42</v>
      </c>
      <c r="Z81" s="183" t="s">
        <v>1743</v>
      </c>
      <c r="AA81" s="15" t="s">
        <v>2005</v>
      </c>
      <c r="AB81" s="183" t="s">
        <v>1984</v>
      </c>
      <c r="AC81" s="20">
        <v>0</v>
      </c>
      <c r="AD81" s="20">
        <v>0</v>
      </c>
      <c r="AE81" s="105" t="s">
        <v>1743</v>
      </c>
      <c r="AF81" s="17"/>
      <c r="AG81" s="18"/>
      <c r="AH81" s="123"/>
    </row>
    <row r="82" spans="1:34" x14ac:dyDescent="0.25">
      <c r="A82" s="183" t="s">
        <v>3355</v>
      </c>
      <c r="B82" s="183" t="s">
        <v>26</v>
      </c>
      <c r="C82" s="183" t="s">
        <v>27</v>
      </c>
      <c r="D82" s="183" t="s">
        <v>28</v>
      </c>
      <c r="E82" s="183">
        <v>2021</v>
      </c>
      <c r="F82" s="183">
        <v>97</v>
      </c>
      <c r="G82" s="183" t="s">
        <v>2067</v>
      </c>
      <c r="H82" s="183">
        <v>1</v>
      </c>
      <c r="I82" s="183" t="s">
        <v>30</v>
      </c>
      <c r="J82" s="183" t="s">
        <v>67</v>
      </c>
      <c r="K82" s="183" t="s">
        <v>32</v>
      </c>
      <c r="L82" s="183" t="s">
        <v>424</v>
      </c>
      <c r="M82" s="183" t="s">
        <v>3378</v>
      </c>
      <c r="N82" s="183" t="s">
        <v>2899</v>
      </c>
      <c r="O82" s="183" t="s">
        <v>2899</v>
      </c>
      <c r="P82" s="127"/>
      <c r="Q82" s="183" t="s">
        <v>3379</v>
      </c>
      <c r="R82" s="183" t="s">
        <v>3380</v>
      </c>
      <c r="S82" s="183" t="s">
        <v>3381</v>
      </c>
      <c r="T82" s="183" t="s">
        <v>3382</v>
      </c>
      <c r="U82" s="183">
        <v>1</v>
      </c>
      <c r="V82" s="183" t="s">
        <v>307</v>
      </c>
      <c r="W82" s="183" t="s">
        <v>3383</v>
      </c>
      <c r="X82" s="182" t="s">
        <v>3384</v>
      </c>
      <c r="Y82" s="183" t="s">
        <v>42</v>
      </c>
      <c r="Z82" s="183" t="s">
        <v>1743</v>
      </c>
      <c r="AA82" s="18" t="s">
        <v>2810</v>
      </c>
      <c r="AB82" s="183" t="s">
        <v>307</v>
      </c>
      <c r="AC82" s="20">
        <v>0</v>
      </c>
      <c r="AD82" s="20">
        <v>0</v>
      </c>
      <c r="AE82" s="105" t="s">
        <v>1743</v>
      </c>
      <c r="AF82" s="17"/>
      <c r="AG82" s="18"/>
      <c r="AH82" s="123"/>
    </row>
    <row r="83" spans="1:34" x14ac:dyDescent="0.25">
      <c r="A83" s="183" t="s">
        <v>3355</v>
      </c>
      <c r="B83" s="183" t="s">
        <v>26</v>
      </c>
      <c r="C83" s="183" t="s">
        <v>27</v>
      </c>
      <c r="D83" s="183" t="s">
        <v>28</v>
      </c>
      <c r="E83" s="183">
        <v>2021</v>
      </c>
      <c r="F83" s="183">
        <v>97</v>
      </c>
      <c r="G83" s="183" t="s">
        <v>2067</v>
      </c>
      <c r="H83" s="183">
        <v>2</v>
      </c>
      <c r="I83" s="183" t="s">
        <v>30</v>
      </c>
      <c r="J83" s="183" t="s">
        <v>67</v>
      </c>
      <c r="K83" s="183" t="s">
        <v>32</v>
      </c>
      <c r="L83" s="183" t="s">
        <v>424</v>
      </c>
      <c r="M83" s="183" t="s">
        <v>3378</v>
      </c>
      <c r="N83" s="183" t="s">
        <v>2899</v>
      </c>
      <c r="O83" s="183" t="s">
        <v>2899</v>
      </c>
      <c r="P83" s="127"/>
      <c r="Q83" s="183" t="s">
        <v>3379</v>
      </c>
      <c r="R83" s="183" t="s">
        <v>3385</v>
      </c>
      <c r="S83" s="183" t="s">
        <v>3386</v>
      </c>
      <c r="T83" s="183" t="s">
        <v>3387</v>
      </c>
      <c r="U83" s="183">
        <v>10</v>
      </c>
      <c r="V83" s="183" t="s">
        <v>307</v>
      </c>
      <c r="W83" s="183" t="s">
        <v>3388</v>
      </c>
      <c r="X83" s="182" t="s">
        <v>3389</v>
      </c>
      <c r="Y83" s="183" t="s">
        <v>42</v>
      </c>
      <c r="Z83" s="183" t="s">
        <v>1743</v>
      </c>
      <c r="AA83" s="18" t="s">
        <v>2810</v>
      </c>
      <c r="AB83" s="183" t="s">
        <v>307</v>
      </c>
      <c r="AC83" s="20">
        <v>0</v>
      </c>
      <c r="AD83" s="20">
        <v>0</v>
      </c>
      <c r="AE83" s="105" t="s">
        <v>1743</v>
      </c>
      <c r="AF83" s="17"/>
      <c r="AG83" s="18"/>
      <c r="AH83" s="123"/>
    </row>
    <row r="84" spans="1:34" x14ac:dyDescent="0.25">
      <c r="A84" s="183" t="s">
        <v>3355</v>
      </c>
      <c r="B84" s="183" t="s">
        <v>26</v>
      </c>
      <c r="C84" s="183" t="s">
        <v>27</v>
      </c>
      <c r="D84" s="183" t="s">
        <v>28</v>
      </c>
      <c r="E84" s="183">
        <v>2021</v>
      </c>
      <c r="F84" s="183">
        <v>97</v>
      </c>
      <c r="G84" s="183" t="s">
        <v>2067</v>
      </c>
      <c r="H84" s="183">
        <v>3</v>
      </c>
      <c r="I84" s="183" t="s">
        <v>30</v>
      </c>
      <c r="J84" s="183" t="s">
        <v>67</v>
      </c>
      <c r="K84" s="183" t="s">
        <v>32</v>
      </c>
      <c r="L84" s="183" t="s">
        <v>424</v>
      </c>
      <c r="M84" s="183" t="s">
        <v>3378</v>
      </c>
      <c r="N84" s="183" t="s">
        <v>2899</v>
      </c>
      <c r="O84" s="183" t="s">
        <v>2899</v>
      </c>
      <c r="P84" s="127"/>
      <c r="Q84" s="183" t="s">
        <v>3379</v>
      </c>
      <c r="R84" s="183" t="s">
        <v>3390</v>
      </c>
      <c r="S84" s="183" t="s">
        <v>3391</v>
      </c>
      <c r="T84" s="183" t="s">
        <v>3392</v>
      </c>
      <c r="U84" s="183">
        <v>5</v>
      </c>
      <c r="V84" s="183" t="s">
        <v>307</v>
      </c>
      <c r="W84" s="183" t="s">
        <v>3388</v>
      </c>
      <c r="X84" s="182" t="s">
        <v>3389</v>
      </c>
      <c r="Y84" s="183" t="s">
        <v>42</v>
      </c>
      <c r="Z84" s="183" t="s">
        <v>1743</v>
      </c>
      <c r="AA84" s="18" t="s">
        <v>2810</v>
      </c>
      <c r="AB84" s="183" t="s">
        <v>307</v>
      </c>
      <c r="AC84" s="20">
        <v>0</v>
      </c>
      <c r="AD84" s="20">
        <v>0</v>
      </c>
      <c r="AE84" s="105" t="s">
        <v>1743</v>
      </c>
      <c r="AF84" s="17"/>
      <c r="AG84" s="18"/>
      <c r="AH84" s="123"/>
    </row>
    <row r="85" spans="1:34" x14ac:dyDescent="0.25">
      <c r="A85" s="183" t="s">
        <v>3355</v>
      </c>
      <c r="B85" s="183" t="s">
        <v>26</v>
      </c>
      <c r="C85" s="183" t="s">
        <v>27</v>
      </c>
      <c r="D85" s="183" t="s">
        <v>28</v>
      </c>
      <c r="E85" s="183">
        <v>2021</v>
      </c>
      <c r="F85" s="183">
        <v>97</v>
      </c>
      <c r="G85" s="183" t="s">
        <v>2073</v>
      </c>
      <c r="H85" s="183">
        <v>1</v>
      </c>
      <c r="I85" s="183" t="s">
        <v>30</v>
      </c>
      <c r="J85" s="183" t="s">
        <v>67</v>
      </c>
      <c r="K85" s="183" t="s">
        <v>32</v>
      </c>
      <c r="L85" s="183" t="s">
        <v>424</v>
      </c>
      <c r="M85" s="183" t="s">
        <v>3393</v>
      </c>
      <c r="N85" s="183" t="s">
        <v>2899</v>
      </c>
      <c r="O85" s="183" t="s">
        <v>2899</v>
      </c>
      <c r="P85" s="127"/>
      <c r="Q85" s="183" t="s">
        <v>3379</v>
      </c>
      <c r="R85" s="183" t="s">
        <v>3394</v>
      </c>
      <c r="S85" s="183" t="s">
        <v>3395</v>
      </c>
      <c r="T85" s="183" t="s">
        <v>3396</v>
      </c>
      <c r="U85" s="183">
        <v>1</v>
      </c>
      <c r="V85" s="183" t="s">
        <v>307</v>
      </c>
      <c r="W85" s="183" t="s">
        <v>3383</v>
      </c>
      <c r="X85" s="182" t="s">
        <v>3384</v>
      </c>
      <c r="Y85" s="183" t="s">
        <v>42</v>
      </c>
      <c r="Z85" s="183" t="s">
        <v>1743</v>
      </c>
      <c r="AA85" s="18" t="s">
        <v>2810</v>
      </c>
      <c r="AB85" s="183" t="s">
        <v>307</v>
      </c>
      <c r="AC85" s="20">
        <v>0</v>
      </c>
      <c r="AD85" s="20">
        <v>0</v>
      </c>
      <c r="AE85" s="105" t="s">
        <v>1743</v>
      </c>
      <c r="AF85" s="17"/>
      <c r="AG85" s="18"/>
      <c r="AH85" s="123"/>
    </row>
    <row r="86" spans="1:34" x14ac:dyDescent="0.25">
      <c r="A86" s="183" t="s">
        <v>3355</v>
      </c>
      <c r="B86" s="183" t="s">
        <v>26</v>
      </c>
      <c r="C86" s="183" t="s">
        <v>27</v>
      </c>
      <c r="D86" s="183" t="s">
        <v>28</v>
      </c>
      <c r="E86" s="183">
        <v>2021</v>
      </c>
      <c r="F86" s="183">
        <v>97</v>
      </c>
      <c r="G86" s="183" t="s">
        <v>2073</v>
      </c>
      <c r="H86" s="183">
        <v>2</v>
      </c>
      <c r="I86" s="183" t="s">
        <v>30</v>
      </c>
      <c r="J86" s="183" t="s">
        <v>67</v>
      </c>
      <c r="K86" s="183" t="s">
        <v>32</v>
      </c>
      <c r="L86" s="183" t="s">
        <v>424</v>
      </c>
      <c r="M86" s="183" t="s">
        <v>3393</v>
      </c>
      <c r="N86" s="183" t="s">
        <v>2899</v>
      </c>
      <c r="O86" s="183" t="s">
        <v>2899</v>
      </c>
      <c r="P86" s="127"/>
      <c r="Q86" s="183" t="s">
        <v>3379</v>
      </c>
      <c r="R86" s="183" t="s">
        <v>3380</v>
      </c>
      <c r="S86" s="183" t="s">
        <v>3397</v>
      </c>
      <c r="T86" s="183" t="s">
        <v>3382</v>
      </c>
      <c r="U86" s="183">
        <v>1</v>
      </c>
      <c r="V86" s="183" t="s">
        <v>307</v>
      </c>
      <c r="W86" s="183" t="s">
        <v>3383</v>
      </c>
      <c r="X86" s="182" t="s">
        <v>3384</v>
      </c>
      <c r="Y86" s="183" t="s">
        <v>42</v>
      </c>
      <c r="Z86" s="183" t="s">
        <v>1743</v>
      </c>
      <c r="AA86" s="18" t="s">
        <v>2810</v>
      </c>
      <c r="AB86" s="183" t="s">
        <v>307</v>
      </c>
      <c r="AC86" s="20">
        <v>0</v>
      </c>
      <c r="AD86" s="20">
        <v>0</v>
      </c>
      <c r="AE86" s="105" t="s">
        <v>1743</v>
      </c>
      <c r="AF86" s="17"/>
      <c r="AG86" s="18"/>
      <c r="AH86" s="123"/>
    </row>
    <row r="87" spans="1:34" x14ac:dyDescent="0.25">
      <c r="A87" s="183" t="s">
        <v>3355</v>
      </c>
      <c r="B87" s="183" t="s">
        <v>26</v>
      </c>
      <c r="C87" s="183" t="s">
        <v>27</v>
      </c>
      <c r="D87" s="183" t="s">
        <v>28</v>
      </c>
      <c r="E87" s="183">
        <v>2021</v>
      </c>
      <c r="F87" s="183">
        <v>97</v>
      </c>
      <c r="G87" s="183" t="s">
        <v>2073</v>
      </c>
      <c r="H87" s="183">
        <v>3</v>
      </c>
      <c r="I87" s="183" t="s">
        <v>30</v>
      </c>
      <c r="J87" s="183" t="s">
        <v>67</v>
      </c>
      <c r="K87" s="183" t="s">
        <v>32</v>
      </c>
      <c r="L87" s="183" t="s">
        <v>424</v>
      </c>
      <c r="M87" s="183" t="s">
        <v>3393</v>
      </c>
      <c r="N87" s="183" t="s">
        <v>2899</v>
      </c>
      <c r="O87" s="183" t="s">
        <v>2899</v>
      </c>
      <c r="P87" s="127"/>
      <c r="Q87" s="183" t="s">
        <v>3379</v>
      </c>
      <c r="R87" s="183" t="s">
        <v>3385</v>
      </c>
      <c r="S87" s="183" t="s">
        <v>3398</v>
      </c>
      <c r="T87" s="183" t="s">
        <v>3387</v>
      </c>
      <c r="U87" s="183">
        <v>10</v>
      </c>
      <c r="V87" s="183" t="s">
        <v>307</v>
      </c>
      <c r="W87" s="183" t="s">
        <v>3388</v>
      </c>
      <c r="X87" s="182" t="s">
        <v>3389</v>
      </c>
      <c r="Y87" s="183" t="s">
        <v>42</v>
      </c>
      <c r="Z87" s="183" t="s">
        <v>1743</v>
      </c>
      <c r="AA87" s="18" t="s">
        <v>2810</v>
      </c>
      <c r="AB87" s="183" t="s">
        <v>307</v>
      </c>
      <c r="AC87" s="20">
        <v>0</v>
      </c>
      <c r="AD87" s="20">
        <v>0</v>
      </c>
      <c r="AE87" s="105" t="s">
        <v>1743</v>
      </c>
      <c r="AF87" s="17"/>
      <c r="AG87" s="18"/>
      <c r="AH87" s="123"/>
    </row>
    <row r="88" spans="1:34" x14ac:dyDescent="0.25">
      <c r="A88" s="183" t="s">
        <v>3355</v>
      </c>
      <c r="B88" s="183" t="s">
        <v>26</v>
      </c>
      <c r="C88" s="183" t="s">
        <v>27</v>
      </c>
      <c r="D88" s="183" t="s">
        <v>28</v>
      </c>
      <c r="E88" s="183">
        <v>2021</v>
      </c>
      <c r="F88" s="183">
        <v>97</v>
      </c>
      <c r="G88" s="183" t="s">
        <v>2073</v>
      </c>
      <c r="H88" s="183">
        <v>4</v>
      </c>
      <c r="I88" s="183" t="s">
        <v>30</v>
      </c>
      <c r="J88" s="183" t="s">
        <v>67</v>
      </c>
      <c r="K88" s="183" t="s">
        <v>32</v>
      </c>
      <c r="L88" s="183" t="s">
        <v>424</v>
      </c>
      <c r="M88" s="183" t="s">
        <v>3393</v>
      </c>
      <c r="N88" s="183" t="s">
        <v>2899</v>
      </c>
      <c r="O88" s="183" t="s">
        <v>2899</v>
      </c>
      <c r="P88" s="127"/>
      <c r="Q88" s="183" t="s">
        <v>3379</v>
      </c>
      <c r="R88" s="183" t="s">
        <v>3390</v>
      </c>
      <c r="S88" s="183" t="s">
        <v>3399</v>
      </c>
      <c r="T88" s="183" t="s">
        <v>3392</v>
      </c>
      <c r="U88" s="183">
        <v>5</v>
      </c>
      <c r="V88" s="183" t="s">
        <v>307</v>
      </c>
      <c r="W88" s="183" t="s">
        <v>3388</v>
      </c>
      <c r="X88" s="182" t="s">
        <v>3389</v>
      </c>
      <c r="Y88" s="183" t="s">
        <v>42</v>
      </c>
      <c r="Z88" s="183" t="s">
        <v>1743</v>
      </c>
      <c r="AA88" s="18" t="s">
        <v>2810</v>
      </c>
      <c r="AB88" s="183" t="s">
        <v>307</v>
      </c>
      <c r="AC88" s="20">
        <v>0</v>
      </c>
      <c r="AD88" s="20">
        <v>0</v>
      </c>
      <c r="AE88" s="105" t="s">
        <v>1743</v>
      </c>
      <c r="AF88" s="17"/>
      <c r="AG88" s="18"/>
      <c r="AH88" s="123"/>
    </row>
    <row r="89" spans="1:34" x14ac:dyDescent="0.25">
      <c r="A89" s="183" t="s">
        <v>3355</v>
      </c>
      <c r="B89" s="183" t="s">
        <v>26</v>
      </c>
      <c r="C89" s="183" t="s">
        <v>27</v>
      </c>
      <c r="D89" s="183" t="s">
        <v>28</v>
      </c>
      <c r="E89" s="183">
        <v>2021</v>
      </c>
      <c r="F89" s="183">
        <v>97</v>
      </c>
      <c r="G89" s="183" t="s">
        <v>2085</v>
      </c>
      <c r="H89" s="183">
        <v>1</v>
      </c>
      <c r="I89" s="183" t="s">
        <v>30</v>
      </c>
      <c r="J89" s="183" t="s">
        <v>67</v>
      </c>
      <c r="K89" s="183" t="s">
        <v>32</v>
      </c>
      <c r="L89" s="183" t="s">
        <v>424</v>
      </c>
      <c r="M89" s="183" t="s">
        <v>3400</v>
      </c>
      <c r="N89" s="183" t="s">
        <v>2899</v>
      </c>
      <c r="O89" s="183" t="s">
        <v>2899</v>
      </c>
      <c r="P89" s="127"/>
      <c r="Q89" s="183" t="s">
        <v>3401</v>
      </c>
      <c r="R89" s="183" t="s">
        <v>3402</v>
      </c>
      <c r="S89" s="183" t="s">
        <v>3403</v>
      </c>
      <c r="T89" s="183" t="s">
        <v>3404</v>
      </c>
      <c r="U89" s="183">
        <v>0.3</v>
      </c>
      <c r="V89" s="183" t="s">
        <v>1984</v>
      </c>
      <c r="W89" s="183" t="s">
        <v>3361</v>
      </c>
      <c r="X89" s="182" t="s">
        <v>3405</v>
      </c>
      <c r="Y89" s="183" t="s">
        <v>42</v>
      </c>
      <c r="Z89" s="183" t="s">
        <v>1743</v>
      </c>
      <c r="AA89" s="15" t="s">
        <v>2005</v>
      </c>
      <c r="AB89" s="183" t="s">
        <v>1984</v>
      </c>
      <c r="AC89" s="20">
        <v>0</v>
      </c>
      <c r="AD89" s="20">
        <v>0</v>
      </c>
      <c r="AE89" s="105" t="s">
        <v>1743</v>
      </c>
      <c r="AF89" s="17"/>
      <c r="AG89" s="18"/>
      <c r="AH89" s="123"/>
    </row>
    <row r="90" spans="1:34" x14ac:dyDescent="0.25">
      <c r="A90" s="183" t="s">
        <v>3355</v>
      </c>
      <c r="B90" s="183" t="s">
        <v>26</v>
      </c>
      <c r="C90" s="183" t="s">
        <v>27</v>
      </c>
      <c r="D90" s="183" t="s">
        <v>28</v>
      </c>
      <c r="E90" s="183">
        <v>2021</v>
      </c>
      <c r="F90" s="183">
        <v>97</v>
      </c>
      <c r="G90" s="183" t="s">
        <v>2085</v>
      </c>
      <c r="H90" s="183">
        <v>2</v>
      </c>
      <c r="I90" s="183" t="s">
        <v>30</v>
      </c>
      <c r="J90" s="183" t="s">
        <v>67</v>
      </c>
      <c r="K90" s="183" t="s">
        <v>32</v>
      </c>
      <c r="L90" s="183" t="s">
        <v>424</v>
      </c>
      <c r="M90" s="183" t="s">
        <v>3400</v>
      </c>
      <c r="N90" s="183" t="s">
        <v>2899</v>
      </c>
      <c r="O90" s="183" t="s">
        <v>2899</v>
      </c>
      <c r="P90" s="127"/>
      <c r="Q90" s="183" t="s">
        <v>3401</v>
      </c>
      <c r="R90" s="183" t="s">
        <v>3406</v>
      </c>
      <c r="S90" s="183" t="s">
        <v>3407</v>
      </c>
      <c r="T90" s="183" t="s">
        <v>3408</v>
      </c>
      <c r="U90" s="183">
        <v>1</v>
      </c>
      <c r="V90" s="183" t="s">
        <v>1984</v>
      </c>
      <c r="W90" s="183" t="s">
        <v>3361</v>
      </c>
      <c r="X90" s="182" t="s">
        <v>3405</v>
      </c>
      <c r="Y90" s="183" t="s">
        <v>42</v>
      </c>
      <c r="Z90" s="183" t="s">
        <v>1743</v>
      </c>
      <c r="AA90" s="15" t="s">
        <v>2005</v>
      </c>
      <c r="AB90" s="183" t="s">
        <v>1984</v>
      </c>
      <c r="AC90" s="20">
        <v>0</v>
      </c>
      <c r="AD90" s="20">
        <v>0</v>
      </c>
      <c r="AE90" s="105" t="s">
        <v>1743</v>
      </c>
      <c r="AF90" s="17"/>
      <c r="AG90" s="18"/>
      <c r="AH90" s="123"/>
    </row>
    <row r="91" spans="1:34" x14ac:dyDescent="0.25">
      <c r="A91" s="183" t="s">
        <v>3355</v>
      </c>
      <c r="B91" s="183" t="s">
        <v>26</v>
      </c>
      <c r="C91" s="183" t="s">
        <v>27</v>
      </c>
      <c r="D91" s="183" t="s">
        <v>28</v>
      </c>
      <c r="E91" s="183">
        <v>2021</v>
      </c>
      <c r="F91" s="183">
        <v>97</v>
      </c>
      <c r="G91" s="183" t="s">
        <v>2085</v>
      </c>
      <c r="H91" s="183">
        <v>3</v>
      </c>
      <c r="I91" s="183" t="s">
        <v>30</v>
      </c>
      <c r="J91" s="183" t="s">
        <v>67</v>
      </c>
      <c r="K91" s="183" t="s">
        <v>32</v>
      </c>
      <c r="L91" s="183" t="s">
        <v>424</v>
      </c>
      <c r="M91" s="183" t="s">
        <v>3400</v>
      </c>
      <c r="N91" s="183" t="s">
        <v>2899</v>
      </c>
      <c r="O91" s="183" t="s">
        <v>2899</v>
      </c>
      <c r="P91" s="127"/>
      <c r="Q91" s="183" t="s">
        <v>3401</v>
      </c>
      <c r="R91" s="183" t="s">
        <v>3409</v>
      </c>
      <c r="S91" s="183" t="s">
        <v>3410</v>
      </c>
      <c r="T91" s="183" t="s">
        <v>3411</v>
      </c>
      <c r="U91" s="183">
        <v>1</v>
      </c>
      <c r="V91" s="183" t="s">
        <v>1984</v>
      </c>
      <c r="W91" s="183" t="s">
        <v>3361</v>
      </c>
      <c r="X91" s="182" t="s">
        <v>3405</v>
      </c>
      <c r="Y91" s="183" t="s">
        <v>42</v>
      </c>
      <c r="Z91" s="183" t="s">
        <v>1743</v>
      </c>
      <c r="AA91" s="15" t="s">
        <v>2005</v>
      </c>
      <c r="AB91" s="183" t="s">
        <v>1984</v>
      </c>
      <c r="AC91" s="20">
        <v>0</v>
      </c>
      <c r="AD91" s="20">
        <v>0</v>
      </c>
      <c r="AE91" s="105" t="s">
        <v>1743</v>
      </c>
      <c r="AF91" s="17"/>
      <c r="AG91" s="18"/>
      <c r="AH91" s="123"/>
    </row>
    <row r="92" spans="1:34" x14ac:dyDescent="0.25">
      <c r="A92" s="183" t="s">
        <v>3355</v>
      </c>
      <c r="B92" s="183" t="s">
        <v>26</v>
      </c>
      <c r="C92" s="183" t="s">
        <v>27</v>
      </c>
      <c r="D92" s="183" t="s">
        <v>28</v>
      </c>
      <c r="E92" s="183">
        <v>2021</v>
      </c>
      <c r="F92" s="183">
        <v>97</v>
      </c>
      <c r="G92" s="183" t="s">
        <v>2103</v>
      </c>
      <c r="H92" s="183">
        <v>1</v>
      </c>
      <c r="I92" s="183" t="s">
        <v>30</v>
      </c>
      <c r="J92" s="183" t="s">
        <v>67</v>
      </c>
      <c r="K92" s="183" t="s">
        <v>32</v>
      </c>
      <c r="L92" s="183" t="s">
        <v>424</v>
      </c>
      <c r="M92" s="183" t="s">
        <v>3412</v>
      </c>
      <c r="N92" s="183" t="s">
        <v>2899</v>
      </c>
      <c r="O92" s="183" t="s">
        <v>2899</v>
      </c>
      <c r="P92" s="127"/>
      <c r="Q92" s="183" t="s">
        <v>3413</v>
      </c>
      <c r="R92" s="183" t="s">
        <v>3414</v>
      </c>
      <c r="S92" s="183" t="s">
        <v>3415</v>
      </c>
      <c r="T92" s="183" t="s">
        <v>3416</v>
      </c>
      <c r="U92" s="183">
        <v>1</v>
      </c>
      <c r="V92" s="183" t="s">
        <v>1910</v>
      </c>
      <c r="W92" s="183" t="s">
        <v>3361</v>
      </c>
      <c r="X92" s="182" t="s">
        <v>3405</v>
      </c>
      <c r="Y92" s="183" t="s">
        <v>42</v>
      </c>
      <c r="Z92" s="183" t="s">
        <v>1743</v>
      </c>
      <c r="AA92" s="15" t="s">
        <v>2005</v>
      </c>
      <c r="AB92" s="183" t="s">
        <v>1910</v>
      </c>
      <c r="AC92" s="20">
        <v>0</v>
      </c>
      <c r="AD92" s="20">
        <v>0</v>
      </c>
      <c r="AE92" s="105" t="s">
        <v>1743</v>
      </c>
      <c r="AF92" s="17"/>
      <c r="AG92" s="18"/>
      <c r="AH92" s="123"/>
    </row>
    <row r="93" spans="1:34" x14ac:dyDescent="0.25">
      <c r="A93" s="183" t="s">
        <v>3355</v>
      </c>
      <c r="B93" s="183" t="s">
        <v>26</v>
      </c>
      <c r="C93" s="183" t="s">
        <v>27</v>
      </c>
      <c r="D93" s="183" t="s">
        <v>28</v>
      </c>
      <c r="E93" s="183">
        <v>2021</v>
      </c>
      <c r="F93" s="183">
        <v>97</v>
      </c>
      <c r="G93" s="183" t="s">
        <v>2103</v>
      </c>
      <c r="H93" s="183">
        <v>2</v>
      </c>
      <c r="I93" s="183" t="s">
        <v>30</v>
      </c>
      <c r="J93" s="183" t="s">
        <v>67</v>
      </c>
      <c r="K93" s="183" t="s">
        <v>32</v>
      </c>
      <c r="L93" s="183" t="s">
        <v>424</v>
      </c>
      <c r="M93" s="183" t="s">
        <v>3412</v>
      </c>
      <c r="N93" s="183" t="s">
        <v>2899</v>
      </c>
      <c r="O93" s="183" t="s">
        <v>2899</v>
      </c>
      <c r="P93" s="127"/>
      <c r="Q93" s="183" t="s">
        <v>3413</v>
      </c>
      <c r="R93" s="183" t="s">
        <v>3417</v>
      </c>
      <c r="S93" s="183" t="s">
        <v>3418</v>
      </c>
      <c r="T93" s="183" t="s">
        <v>3419</v>
      </c>
      <c r="U93" s="183">
        <v>0.1</v>
      </c>
      <c r="V93" s="183" t="s">
        <v>1910</v>
      </c>
      <c r="W93" s="183" t="s">
        <v>3420</v>
      </c>
      <c r="X93" s="182" t="s">
        <v>3405</v>
      </c>
      <c r="Y93" s="183" t="s">
        <v>42</v>
      </c>
      <c r="Z93" s="183" t="s">
        <v>1743</v>
      </c>
      <c r="AA93" s="15" t="s">
        <v>2005</v>
      </c>
      <c r="AB93" s="183" t="s">
        <v>1910</v>
      </c>
      <c r="AC93" s="20">
        <v>0</v>
      </c>
      <c r="AD93" s="20">
        <v>0</v>
      </c>
      <c r="AE93" s="105" t="s">
        <v>1743</v>
      </c>
      <c r="AF93" s="17"/>
      <c r="AG93" s="18"/>
      <c r="AH93" s="123"/>
    </row>
    <row r="94" spans="1:34" x14ac:dyDescent="0.25">
      <c r="A94" s="183" t="s">
        <v>3355</v>
      </c>
      <c r="B94" s="183" t="s">
        <v>26</v>
      </c>
      <c r="C94" s="183" t="s">
        <v>27</v>
      </c>
      <c r="D94" s="183" t="s">
        <v>28</v>
      </c>
      <c r="E94" s="183">
        <v>2021</v>
      </c>
      <c r="F94" s="183">
        <v>97</v>
      </c>
      <c r="G94" s="183" t="s">
        <v>3421</v>
      </c>
      <c r="H94" s="183">
        <v>1</v>
      </c>
      <c r="I94" s="183" t="s">
        <v>30</v>
      </c>
      <c r="J94" s="183" t="s">
        <v>67</v>
      </c>
      <c r="K94" s="183" t="s">
        <v>32</v>
      </c>
      <c r="L94" s="183" t="s">
        <v>424</v>
      </c>
      <c r="M94" s="183" t="s">
        <v>3422</v>
      </c>
      <c r="N94" s="184" t="s">
        <v>2899</v>
      </c>
      <c r="O94" s="183" t="s">
        <v>2899</v>
      </c>
      <c r="P94" s="127"/>
      <c r="Q94" s="183" t="s">
        <v>3423</v>
      </c>
      <c r="R94" s="183" t="s">
        <v>3424</v>
      </c>
      <c r="S94" s="183" t="s">
        <v>3425</v>
      </c>
      <c r="T94" s="183" t="s">
        <v>3426</v>
      </c>
      <c r="U94" s="183">
        <v>1</v>
      </c>
      <c r="V94" s="183" t="s">
        <v>1910</v>
      </c>
      <c r="W94" s="183" t="s">
        <v>3361</v>
      </c>
      <c r="X94" s="182" t="s">
        <v>3362</v>
      </c>
      <c r="Y94" s="183" t="s">
        <v>42</v>
      </c>
      <c r="Z94" s="183" t="s">
        <v>1743</v>
      </c>
      <c r="AA94" s="15" t="s">
        <v>2005</v>
      </c>
      <c r="AB94" s="183" t="s">
        <v>1910</v>
      </c>
      <c r="AC94" s="20">
        <v>0</v>
      </c>
      <c r="AD94" s="20">
        <v>0</v>
      </c>
      <c r="AE94" s="105" t="s">
        <v>1743</v>
      </c>
      <c r="AF94" s="17"/>
      <c r="AG94" s="18"/>
      <c r="AH94" s="123"/>
    </row>
    <row r="95" spans="1:34" x14ac:dyDescent="0.25">
      <c r="A95" s="183" t="s">
        <v>3355</v>
      </c>
      <c r="B95" s="183" t="s">
        <v>26</v>
      </c>
      <c r="C95" s="183" t="s">
        <v>27</v>
      </c>
      <c r="D95" s="183" t="s">
        <v>28</v>
      </c>
      <c r="E95" s="183">
        <v>2021</v>
      </c>
      <c r="F95" s="183">
        <v>97</v>
      </c>
      <c r="G95" s="183" t="s">
        <v>3007</v>
      </c>
      <c r="H95" s="183">
        <v>1</v>
      </c>
      <c r="I95" s="183" t="s">
        <v>30</v>
      </c>
      <c r="J95" s="183" t="s">
        <v>67</v>
      </c>
      <c r="K95" s="183" t="s">
        <v>1017</v>
      </c>
      <c r="L95" s="183" t="s">
        <v>3008</v>
      </c>
      <c r="M95" s="183" t="s">
        <v>3427</v>
      </c>
      <c r="N95" s="183" t="s">
        <v>2899</v>
      </c>
      <c r="O95" s="183"/>
      <c r="P95" s="127"/>
      <c r="Q95" s="183" t="s">
        <v>3428</v>
      </c>
      <c r="R95" s="183" t="s">
        <v>3429</v>
      </c>
      <c r="S95" s="183" t="s">
        <v>3430</v>
      </c>
      <c r="T95" s="183" t="s">
        <v>3431</v>
      </c>
      <c r="U95" s="183">
        <v>1</v>
      </c>
      <c r="V95" s="183" t="s">
        <v>2005</v>
      </c>
      <c r="W95" s="183" t="s">
        <v>3361</v>
      </c>
      <c r="X95" s="182" t="s">
        <v>3362</v>
      </c>
      <c r="Y95" s="183" t="s">
        <v>42</v>
      </c>
      <c r="Z95" s="183" t="s">
        <v>1743</v>
      </c>
      <c r="AA95" s="15" t="s">
        <v>2005</v>
      </c>
      <c r="AB95" s="183" t="s">
        <v>2005</v>
      </c>
      <c r="AC95" s="20">
        <v>0</v>
      </c>
      <c r="AD95" s="20">
        <v>0</v>
      </c>
      <c r="AE95" s="105" t="s">
        <v>1743</v>
      </c>
      <c r="AF95" s="17"/>
      <c r="AG95" s="18"/>
      <c r="AH95" s="123"/>
    </row>
    <row r="96" spans="1:34" x14ac:dyDescent="0.25">
      <c r="A96" s="183" t="s">
        <v>3355</v>
      </c>
      <c r="B96" s="183" t="s">
        <v>26</v>
      </c>
      <c r="C96" s="183" t="s">
        <v>27</v>
      </c>
      <c r="D96" s="183" t="s">
        <v>28</v>
      </c>
      <c r="E96" s="183">
        <v>2021</v>
      </c>
      <c r="F96" s="183">
        <v>97</v>
      </c>
      <c r="G96" s="183" t="s">
        <v>3007</v>
      </c>
      <c r="H96" s="183">
        <v>2</v>
      </c>
      <c r="I96" s="183" t="s">
        <v>30</v>
      </c>
      <c r="J96" s="183" t="s">
        <v>67</v>
      </c>
      <c r="K96" s="183" t="s">
        <v>1017</v>
      </c>
      <c r="L96" s="183" t="s">
        <v>3008</v>
      </c>
      <c r="M96" s="183" t="s">
        <v>3427</v>
      </c>
      <c r="N96" s="183" t="s">
        <v>2899</v>
      </c>
      <c r="O96" s="183"/>
      <c r="P96" s="127"/>
      <c r="Q96" s="183" t="s">
        <v>3428</v>
      </c>
      <c r="R96" s="183" t="s">
        <v>3432</v>
      </c>
      <c r="S96" s="183" t="s">
        <v>912</v>
      </c>
      <c r="T96" s="183" t="s">
        <v>3433</v>
      </c>
      <c r="U96" s="183">
        <v>1</v>
      </c>
      <c r="V96" s="183" t="s">
        <v>1787</v>
      </c>
      <c r="W96" s="183" t="s">
        <v>3434</v>
      </c>
      <c r="X96" s="182" t="s">
        <v>3435</v>
      </c>
      <c r="Y96" s="183" t="s">
        <v>42</v>
      </c>
      <c r="Z96" s="183" t="s">
        <v>1743</v>
      </c>
      <c r="AA96" s="183" t="s">
        <v>1787</v>
      </c>
      <c r="AB96" s="183" t="s">
        <v>1787</v>
      </c>
      <c r="AC96" s="20">
        <v>0</v>
      </c>
      <c r="AD96" s="20">
        <v>0</v>
      </c>
      <c r="AE96" s="105" t="s">
        <v>1743</v>
      </c>
      <c r="AF96" s="17"/>
      <c r="AG96" s="18"/>
      <c r="AH96" s="123"/>
    </row>
    <row r="97" spans="1:34" x14ac:dyDescent="0.25">
      <c r="A97" s="183" t="s">
        <v>3355</v>
      </c>
      <c r="B97" s="183" t="s">
        <v>26</v>
      </c>
      <c r="C97" s="183" t="s">
        <v>27</v>
      </c>
      <c r="D97" s="183" t="s">
        <v>28</v>
      </c>
      <c r="E97" s="183">
        <v>2021</v>
      </c>
      <c r="F97" s="183">
        <v>97</v>
      </c>
      <c r="G97" s="183" t="s">
        <v>3007</v>
      </c>
      <c r="H97" s="183">
        <v>3</v>
      </c>
      <c r="I97" s="183" t="s">
        <v>30</v>
      </c>
      <c r="J97" s="183" t="s">
        <v>67</v>
      </c>
      <c r="K97" s="183" t="s">
        <v>1017</v>
      </c>
      <c r="L97" s="183" t="s">
        <v>3008</v>
      </c>
      <c r="M97" s="183" t="s">
        <v>3427</v>
      </c>
      <c r="N97" s="183" t="s">
        <v>2899</v>
      </c>
      <c r="O97" s="183"/>
      <c r="P97" s="127"/>
      <c r="Q97" s="183" t="s">
        <v>3428</v>
      </c>
      <c r="R97" s="183" t="s">
        <v>3436</v>
      </c>
      <c r="S97" s="183" t="s">
        <v>3437</v>
      </c>
      <c r="T97" s="183" t="s">
        <v>3438</v>
      </c>
      <c r="U97" s="183">
        <v>1</v>
      </c>
      <c r="V97" s="183" t="s">
        <v>3439</v>
      </c>
      <c r="W97" s="183" t="s">
        <v>3440</v>
      </c>
      <c r="X97" s="182" t="s">
        <v>3441</v>
      </c>
      <c r="Y97" s="183" t="s">
        <v>42</v>
      </c>
      <c r="Z97" s="183" t="s">
        <v>1743</v>
      </c>
      <c r="AA97" s="183" t="s">
        <v>3514</v>
      </c>
      <c r="AB97" s="183" t="s">
        <v>3439</v>
      </c>
      <c r="AC97" s="20">
        <v>0</v>
      </c>
      <c r="AD97" s="20">
        <v>0</v>
      </c>
      <c r="AE97" s="105" t="s">
        <v>1743</v>
      </c>
      <c r="AF97" s="17"/>
      <c r="AG97" s="18"/>
      <c r="AH97" s="123"/>
    </row>
    <row r="98" spans="1:34" x14ac:dyDescent="0.25">
      <c r="A98" s="183" t="s">
        <v>3355</v>
      </c>
      <c r="B98" s="183" t="s">
        <v>26</v>
      </c>
      <c r="C98" s="183" t="s">
        <v>27</v>
      </c>
      <c r="D98" s="183" t="s">
        <v>28</v>
      </c>
      <c r="E98" s="183">
        <v>2021</v>
      </c>
      <c r="F98" s="183">
        <v>97</v>
      </c>
      <c r="G98" s="183" t="s">
        <v>3010</v>
      </c>
      <c r="H98" s="183">
        <v>1</v>
      </c>
      <c r="I98" s="183" t="s">
        <v>30</v>
      </c>
      <c r="J98" s="183" t="s">
        <v>67</v>
      </c>
      <c r="K98" s="183" t="s">
        <v>1017</v>
      </c>
      <c r="L98" s="183" t="s">
        <v>3008</v>
      </c>
      <c r="M98" s="183" t="s">
        <v>3442</v>
      </c>
      <c r="N98" s="183" t="s">
        <v>2899</v>
      </c>
      <c r="O98" s="183"/>
      <c r="P98" s="127"/>
      <c r="Q98" s="183" t="s">
        <v>3428</v>
      </c>
      <c r="R98" s="183" t="s">
        <v>3443</v>
      </c>
      <c r="S98" s="183" t="s">
        <v>3430</v>
      </c>
      <c r="T98" s="183" t="s">
        <v>3444</v>
      </c>
      <c r="U98" s="183">
        <v>1</v>
      </c>
      <c r="V98" s="183" t="s">
        <v>2807</v>
      </c>
      <c r="W98" s="183" t="s">
        <v>3361</v>
      </c>
      <c r="X98" s="182" t="s">
        <v>3362</v>
      </c>
      <c r="Y98" s="183" t="s">
        <v>42</v>
      </c>
      <c r="Z98" s="183" t="s">
        <v>1743</v>
      </c>
      <c r="AA98" s="183" t="s">
        <v>2807</v>
      </c>
      <c r="AB98" s="183" t="s">
        <v>2807</v>
      </c>
      <c r="AC98" s="20">
        <v>0</v>
      </c>
      <c r="AD98" s="20">
        <v>0</v>
      </c>
      <c r="AE98" s="105" t="s">
        <v>1743</v>
      </c>
      <c r="AF98" s="17"/>
      <c r="AG98" s="18"/>
      <c r="AH98" s="123"/>
    </row>
    <row r="99" spans="1:34" x14ac:dyDescent="0.25">
      <c r="A99" s="183" t="s">
        <v>3355</v>
      </c>
      <c r="B99" s="183" t="s">
        <v>26</v>
      </c>
      <c r="C99" s="183" t="s">
        <v>27</v>
      </c>
      <c r="D99" s="183" t="s">
        <v>28</v>
      </c>
      <c r="E99" s="183">
        <v>2021</v>
      </c>
      <c r="F99" s="183">
        <v>97</v>
      </c>
      <c r="G99" s="183" t="s">
        <v>3010</v>
      </c>
      <c r="H99" s="183">
        <v>2</v>
      </c>
      <c r="I99" s="183" t="s">
        <v>30</v>
      </c>
      <c r="J99" s="183" t="s">
        <v>67</v>
      </c>
      <c r="K99" s="183" t="s">
        <v>1017</v>
      </c>
      <c r="L99" s="183" t="s">
        <v>3008</v>
      </c>
      <c r="M99" s="183" t="s">
        <v>3442</v>
      </c>
      <c r="N99" s="183" t="s">
        <v>2899</v>
      </c>
      <c r="O99" s="183"/>
      <c r="P99" s="127"/>
      <c r="Q99" s="183" t="s">
        <v>3428</v>
      </c>
      <c r="R99" s="183" t="s">
        <v>3432</v>
      </c>
      <c r="S99" s="183" t="s">
        <v>912</v>
      </c>
      <c r="T99" s="183" t="s">
        <v>3433</v>
      </c>
      <c r="U99" s="183">
        <v>1</v>
      </c>
      <c r="V99" s="183" t="s">
        <v>1787</v>
      </c>
      <c r="W99" s="183" t="s">
        <v>3434</v>
      </c>
      <c r="X99" s="182" t="s">
        <v>3435</v>
      </c>
      <c r="Y99" s="183" t="s">
        <v>42</v>
      </c>
      <c r="Z99" s="183" t="s">
        <v>1743</v>
      </c>
      <c r="AA99" s="183" t="s">
        <v>1787</v>
      </c>
      <c r="AB99" s="183" t="s">
        <v>1787</v>
      </c>
      <c r="AC99" s="20">
        <v>0</v>
      </c>
      <c r="AD99" s="20">
        <v>0</v>
      </c>
      <c r="AE99" s="105" t="s">
        <v>1743</v>
      </c>
      <c r="AF99" s="17"/>
      <c r="AG99" s="18"/>
      <c r="AH99" s="123"/>
    </row>
    <row r="100" spans="1:34" x14ac:dyDescent="0.25">
      <c r="A100" s="183" t="s">
        <v>3355</v>
      </c>
      <c r="B100" s="183" t="s">
        <v>26</v>
      </c>
      <c r="C100" s="183" t="s">
        <v>27</v>
      </c>
      <c r="D100" s="183" t="s">
        <v>28</v>
      </c>
      <c r="E100" s="183">
        <v>2021</v>
      </c>
      <c r="F100" s="183">
        <v>97</v>
      </c>
      <c r="G100" s="183" t="s">
        <v>3010</v>
      </c>
      <c r="H100" s="183">
        <v>3</v>
      </c>
      <c r="I100" s="183" t="s">
        <v>30</v>
      </c>
      <c r="J100" s="183" t="s">
        <v>67</v>
      </c>
      <c r="K100" s="183" t="s">
        <v>1017</v>
      </c>
      <c r="L100" s="183" t="s">
        <v>3008</v>
      </c>
      <c r="M100" s="183" t="s">
        <v>3442</v>
      </c>
      <c r="N100" s="183" t="s">
        <v>2899</v>
      </c>
      <c r="O100" s="183"/>
      <c r="P100" s="127"/>
      <c r="Q100" s="183" t="s">
        <v>3428</v>
      </c>
      <c r="R100" s="183" t="s">
        <v>3436</v>
      </c>
      <c r="S100" s="183" t="s">
        <v>3437</v>
      </c>
      <c r="T100" s="183" t="s">
        <v>3438</v>
      </c>
      <c r="U100" s="183">
        <v>1</v>
      </c>
      <c r="V100" s="183" t="s">
        <v>3439</v>
      </c>
      <c r="W100" s="183" t="s">
        <v>3440</v>
      </c>
      <c r="X100" s="182" t="s">
        <v>3441</v>
      </c>
      <c r="Y100" s="183" t="s">
        <v>42</v>
      </c>
      <c r="Z100" s="183" t="s">
        <v>1743</v>
      </c>
      <c r="AA100" s="183" t="s">
        <v>3514</v>
      </c>
      <c r="AB100" s="183" t="s">
        <v>3439</v>
      </c>
      <c r="AC100" s="20">
        <v>0</v>
      </c>
      <c r="AD100" s="20">
        <v>0</v>
      </c>
      <c r="AE100" s="105" t="s">
        <v>1743</v>
      </c>
      <c r="AF100" s="17"/>
      <c r="AG100" s="18"/>
      <c r="AH100" s="123"/>
    </row>
    <row r="101" spans="1:34" x14ac:dyDescent="0.25">
      <c r="A101" s="183" t="s">
        <v>3355</v>
      </c>
      <c r="B101" s="183" t="s">
        <v>26</v>
      </c>
      <c r="C101" s="183" t="s">
        <v>27</v>
      </c>
      <c r="D101" s="183" t="s">
        <v>28</v>
      </c>
      <c r="E101" s="183">
        <v>2021</v>
      </c>
      <c r="F101" s="183">
        <v>97</v>
      </c>
      <c r="G101" s="183" t="s">
        <v>3012</v>
      </c>
      <c r="H101" s="183">
        <v>1</v>
      </c>
      <c r="I101" s="183" t="s">
        <v>30</v>
      </c>
      <c r="J101" s="183" t="s">
        <v>67</v>
      </c>
      <c r="K101" s="183" t="s">
        <v>1017</v>
      </c>
      <c r="L101" s="183" t="s">
        <v>3008</v>
      </c>
      <c r="M101" s="183" t="s">
        <v>3445</v>
      </c>
      <c r="N101" s="183" t="s">
        <v>2899</v>
      </c>
      <c r="O101" s="183"/>
      <c r="P101" s="127"/>
      <c r="Q101" s="183" t="s">
        <v>3446</v>
      </c>
      <c r="R101" s="183" t="s">
        <v>3447</v>
      </c>
      <c r="S101" s="183" t="s">
        <v>3448</v>
      </c>
      <c r="T101" s="183" t="s">
        <v>3449</v>
      </c>
      <c r="U101" s="183">
        <v>0.8</v>
      </c>
      <c r="V101" s="183" t="s">
        <v>2005</v>
      </c>
      <c r="W101" s="183" t="s">
        <v>3361</v>
      </c>
      <c r="X101" s="182" t="s">
        <v>3362</v>
      </c>
      <c r="Y101" s="183" t="s">
        <v>42</v>
      </c>
      <c r="Z101" s="183" t="s">
        <v>1743</v>
      </c>
      <c r="AA101" s="15" t="s">
        <v>2005</v>
      </c>
      <c r="AB101" s="183" t="s">
        <v>2005</v>
      </c>
      <c r="AC101" s="20">
        <v>0</v>
      </c>
      <c r="AD101" s="20">
        <v>0</v>
      </c>
      <c r="AE101" s="105" t="s">
        <v>1743</v>
      </c>
      <c r="AF101" s="17"/>
      <c r="AG101" s="18"/>
      <c r="AH101" s="123"/>
    </row>
    <row r="102" spans="1:34" x14ac:dyDescent="0.25">
      <c r="A102" s="183" t="s">
        <v>3355</v>
      </c>
      <c r="B102" s="183" t="s">
        <v>26</v>
      </c>
      <c r="C102" s="183" t="s">
        <v>27</v>
      </c>
      <c r="D102" s="183" t="s">
        <v>28</v>
      </c>
      <c r="E102" s="183">
        <v>2021</v>
      </c>
      <c r="F102" s="183">
        <v>97</v>
      </c>
      <c r="G102" s="183" t="s">
        <v>3450</v>
      </c>
      <c r="H102" s="183">
        <v>1</v>
      </c>
      <c r="I102" s="183" t="s">
        <v>30</v>
      </c>
      <c r="J102" s="183" t="s">
        <v>67</v>
      </c>
      <c r="K102" s="183" t="s">
        <v>1017</v>
      </c>
      <c r="L102" s="183" t="s">
        <v>3008</v>
      </c>
      <c r="M102" s="183" t="s">
        <v>3451</v>
      </c>
      <c r="N102" s="183" t="s">
        <v>2899</v>
      </c>
      <c r="O102" s="183" t="s">
        <v>2899</v>
      </c>
      <c r="P102" s="127"/>
      <c r="Q102" s="183" t="s">
        <v>3452</v>
      </c>
      <c r="R102" s="183" t="s">
        <v>3453</v>
      </c>
      <c r="S102" s="183" t="s">
        <v>3454</v>
      </c>
      <c r="T102" s="183" t="s">
        <v>3455</v>
      </c>
      <c r="U102" s="183">
        <v>1</v>
      </c>
      <c r="V102" s="183" t="s">
        <v>3456</v>
      </c>
      <c r="W102" s="183" t="s">
        <v>3420</v>
      </c>
      <c r="X102" s="182" t="s">
        <v>3362</v>
      </c>
      <c r="Y102" s="183" t="s">
        <v>42</v>
      </c>
      <c r="Z102" s="183" t="s">
        <v>1743</v>
      </c>
      <c r="AA102" s="15" t="s">
        <v>2005</v>
      </c>
      <c r="AB102" s="183" t="s">
        <v>2005</v>
      </c>
      <c r="AC102" s="20">
        <v>0</v>
      </c>
      <c r="AD102" s="20">
        <v>0</v>
      </c>
      <c r="AE102" s="105" t="s">
        <v>1743</v>
      </c>
      <c r="AF102" s="17"/>
      <c r="AG102" s="18"/>
      <c r="AH102" s="123"/>
    </row>
    <row r="103" spans="1:34" x14ac:dyDescent="0.25">
      <c r="A103" s="183" t="s">
        <v>3355</v>
      </c>
      <c r="B103" s="183" t="s">
        <v>26</v>
      </c>
      <c r="C103" s="183" t="s">
        <v>27</v>
      </c>
      <c r="D103" s="183" t="s">
        <v>28</v>
      </c>
      <c r="E103" s="183">
        <v>2021</v>
      </c>
      <c r="F103" s="183">
        <v>97</v>
      </c>
      <c r="G103" s="183" t="s">
        <v>3014</v>
      </c>
      <c r="H103" s="183">
        <v>1</v>
      </c>
      <c r="I103" s="183" t="s">
        <v>30</v>
      </c>
      <c r="J103" s="183" t="s">
        <v>67</v>
      </c>
      <c r="K103" s="183" t="s">
        <v>1286</v>
      </c>
      <c r="L103" s="183" t="s">
        <v>3015</v>
      </c>
      <c r="M103" s="183" t="s">
        <v>3457</v>
      </c>
      <c r="N103" s="183" t="s">
        <v>2899</v>
      </c>
      <c r="O103" s="183" t="s">
        <v>2899</v>
      </c>
      <c r="P103" s="127"/>
      <c r="Q103" s="183" t="s">
        <v>3458</v>
      </c>
      <c r="R103" s="183" t="s">
        <v>3459</v>
      </c>
      <c r="S103" s="183" t="s">
        <v>2135</v>
      </c>
      <c r="T103" s="183" t="s">
        <v>3227</v>
      </c>
      <c r="U103" s="183">
        <v>12</v>
      </c>
      <c r="V103" s="183" t="s">
        <v>3460</v>
      </c>
      <c r="W103" s="183" t="s">
        <v>3361</v>
      </c>
      <c r="X103" s="182" t="s">
        <v>3389</v>
      </c>
      <c r="Y103" s="183" t="s">
        <v>42</v>
      </c>
      <c r="Z103" s="183" t="s">
        <v>1743</v>
      </c>
      <c r="AA103" s="183" t="s">
        <v>3460</v>
      </c>
      <c r="AB103" s="183" t="s">
        <v>3460</v>
      </c>
      <c r="AC103" s="20">
        <v>0</v>
      </c>
      <c r="AD103" s="20">
        <v>0</v>
      </c>
      <c r="AE103" s="105" t="s">
        <v>1743</v>
      </c>
      <c r="AF103" s="17"/>
      <c r="AG103" s="18"/>
      <c r="AH103" s="123"/>
    </row>
    <row r="104" spans="1:34" x14ac:dyDescent="0.25">
      <c r="A104" s="183" t="s">
        <v>3355</v>
      </c>
      <c r="B104" s="183" t="s">
        <v>26</v>
      </c>
      <c r="C104" s="183" t="s">
        <v>27</v>
      </c>
      <c r="D104" s="183" t="s">
        <v>28</v>
      </c>
      <c r="E104" s="183">
        <v>2021</v>
      </c>
      <c r="F104" s="183">
        <v>97</v>
      </c>
      <c r="G104" s="183" t="s">
        <v>3461</v>
      </c>
      <c r="H104" s="183">
        <v>1</v>
      </c>
      <c r="I104" s="183" t="s">
        <v>30</v>
      </c>
      <c r="J104" s="183" t="s">
        <v>67</v>
      </c>
      <c r="K104" s="183" t="s">
        <v>1286</v>
      </c>
      <c r="L104" s="183" t="s">
        <v>3015</v>
      </c>
      <c r="M104" s="183" t="s">
        <v>3462</v>
      </c>
      <c r="N104" s="183" t="s">
        <v>2899</v>
      </c>
      <c r="O104" s="183" t="s">
        <v>2899</v>
      </c>
      <c r="P104" s="127"/>
      <c r="Q104" s="183" t="s">
        <v>3463</v>
      </c>
      <c r="R104" s="183" t="s">
        <v>3464</v>
      </c>
      <c r="S104" s="183" t="s">
        <v>3465</v>
      </c>
      <c r="T104" s="183" t="s">
        <v>3466</v>
      </c>
      <c r="U104" s="183">
        <v>1</v>
      </c>
      <c r="V104" s="183" t="s">
        <v>481</v>
      </c>
      <c r="W104" s="183" t="s">
        <v>3361</v>
      </c>
      <c r="X104" s="182" t="s">
        <v>3362</v>
      </c>
      <c r="Y104" s="183" t="s">
        <v>42</v>
      </c>
      <c r="Z104" s="183" t="s">
        <v>1743</v>
      </c>
      <c r="AA104" s="18" t="s">
        <v>2810</v>
      </c>
      <c r="AB104" s="183" t="s">
        <v>481</v>
      </c>
      <c r="AC104" s="20">
        <v>0</v>
      </c>
      <c r="AD104" s="20">
        <v>0</v>
      </c>
      <c r="AE104" s="105" t="s">
        <v>1743</v>
      </c>
      <c r="AF104" s="17"/>
      <c r="AG104" s="18"/>
      <c r="AH104" s="123"/>
    </row>
    <row r="105" spans="1:34" x14ac:dyDescent="0.25">
      <c r="A105" s="183" t="s">
        <v>3355</v>
      </c>
      <c r="B105" s="183" t="s">
        <v>26</v>
      </c>
      <c r="C105" s="183" t="s">
        <v>27</v>
      </c>
      <c r="D105" s="183" t="s">
        <v>28</v>
      </c>
      <c r="E105" s="183">
        <v>2021</v>
      </c>
      <c r="F105" s="183">
        <v>97</v>
      </c>
      <c r="G105" s="183" t="s">
        <v>3461</v>
      </c>
      <c r="H105" s="183">
        <v>2</v>
      </c>
      <c r="I105" s="183" t="s">
        <v>30</v>
      </c>
      <c r="J105" s="183" t="s">
        <v>67</v>
      </c>
      <c r="K105" s="183" t="s">
        <v>1286</v>
      </c>
      <c r="L105" s="183" t="s">
        <v>3015</v>
      </c>
      <c r="M105" s="183" t="s">
        <v>3462</v>
      </c>
      <c r="N105" s="183" t="s">
        <v>2899</v>
      </c>
      <c r="O105" s="183" t="s">
        <v>2899</v>
      </c>
      <c r="P105" s="127"/>
      <c r="Q105" s="183" t="s">
        <v>3463</v>
      </c>
      <c r="R105" s="183" t="s">
        <v>3467</v>
      </c>
      <c r="S105" s="183" t="s">
        <v>1835</v>
      </c>
      <c r="T105" s="183" t="s">
        <v>3468</v>
      </c>
      <c r="U105" s="183">
        <v>1</v>
      </c>
      <c r="V105" s="183" t="s">
        <v>481</v>
      </c>
      <c r="W105" s="183" t="s">
        <v>3361</v>
      </c>
      <c r="X105" s="182" t="s">
        <v>3362</v>
      </c>
      <c r="Y105" s="183" t="s">
        <v>42</v>
      </c>
      <c r="Z105" s="183" t="s">
        <v>1743</v>
      </c>
      <c r="AA105" s="18" t="s">
        <v>2810</v>
      </c>
      <c r="AB105" s="183" t="s">
        <v>481</v>
      </c>
      <c r="AC105" s="20">
        <v>0</v>
      </c>
      <c r="AD105" s="20">
        <v>0</v>
      </c>
      <c r="AE105" s="105" t="s">
        <v>1743</v>
      </c>
      <c r="AF105" s="17"/>
      <c r="AG105" s="18"/>
      <c r="AH105" s="123"/>
    </row>
    <row r="106" spans="1:34" x14ac:dyDescent="0.25">
      <c r="A106" s="183" t="s">
        <v>3355</v>
      </c>
      <c r="B106" s="183" t="s">
        <v>26</v>
      </c>
      <c r="C106" s="183" t="s">
        <v>27</v>
      </c>
      <c r="D106" s="183" t="s">
        <v>28</v>
      </c>
      <c r="E106" s="183">
        <v>2021</v>
      </c>
      <c r="F106" s="183">
        <v>97</v>
      </c>
      <c r="G106" s="183" t="s">
        <v>3017</v>
      </c>
      <c r="H106" s="183">
        <v>1</v>
      </c>
      <c r="I106" s="183" t="s">
        <v>30</v>
      </c>
      <c r="J106" s="183" t="s">
        <v>67</v>
      </c>
      <c r="K106" s="183" t="s">
        <v>1286</v>
      </c>
      <c r="L106" s="183" t="s">
        <v>3015</v>
      </c>
      <c r="M106" s="183" t="s">
        <v>3469</v>
      </c>
      <c r="N106" s="183" t="s">
        <v>2899</v>
      </c>
      <c r="O106" s="183"/>
      <c r="P106" s="127"/>
      <c r="Q106" s="183" t="s">
        <v>3470</v>
      </c>
      <c r="R106" s="183" t="s">
        <v>3471</v>
      </c>
      <c r="S106" s="183" t="s">
        <v>3472</v>
      </c>
      <c r="T106" s="183" t="s">
        <v>3227</v>
      </c>
      <c r="U106" s="183">
        <v>2</v>
      </c>
      <c r="V106" s="183" t="s">
        <v>3473</v>
      </c>
      <c r="W106" s="183" t="s">
        <v>3361</v>
      </c>
      <c r="X106" s="182" t="s">
        <v>3362</v>
      </c>
      <c r="Y106" s="183" t="s">
        <v>42</v>
      </c>
      <c r="Z106" s="183" t="s">
        <v>1743</v>
      </c>
      <c r="AA106" s="18" t="s">
        <v>2810</v>
      </c>
      <c r="AB106" s="183" t="s">
        <v>3473</v>
      </c>
      <c r="AC106" s="20">
        <v>0</v>
      </c>
      <c r="AD106" s="20">
        <v>0</v>
      </c>
      <c r="AE106" s="105" t="s">
        <v>1743</v>
      </c>
      <c r="AF106" s="17"/>
      <c r="AG106" s="18"/>
      <c r="AH106" s="123"/>
    </row>
    <row r="107" spans="1:34" x14ac:dyDescent="0.25">
      <c r="A107" s="183" t="s">
        <v>3355</v>
      </c>
      <c r="B107" s="183" t="s">
        <v>26</v>
      </c>
      <c r="C107" s="183" t="s">
        <v>27</v>
      </c>
      <c r="D107" s="183" t="s">
        <v>28</v>
      </c>
      <c r="E107" s="183">
        <v>2021</v>
      </c>
      <c r="F107" s="183">
        <v>97</v>
      </c>
      <c r="G107" s="183" t="s">
        <v>3017</v>
      </c>
      <c r="H107" s="183">
        <v>2</v>
      </c>
      <c r="I107" s="183" t="s">
        <v>30</v>
      </c>
      <c r="J107" s="183" t="s">
        <v>67</v>
      </c>
      <c r="K107" s="183" t="s">
        <v>1286</v>
      </c>
      <c r="L107" s="183" t="s">
        <v>3015</v>
      </c>
      <c r="M107" s="183" t="s">
        <v>3469</v>
      </c>
      <c r="N107" s="183" t="s">
        <v>2899</v>
      </c>
      <c r="O107" s="183"/>
      <c r="P107" s="127"/>
      <c r="Q107" s="183" t="s">
        <v>3474</v>
      </c>
      <c r="R107" s="183" t="s">
        <v>3475</v>
      </c>
      <c r="S107" s="183" t="s">
        <v>3472</v>
      </c>
      <c r="T107" s="183" t="s">
        <v>3227</v>
      </c>
      <c r="U107" s="183">
        <v>4</v>
      </c>
      <c r="V107" s="183" t="s">
        <v>3476</v>
      </c>
      <c r="W107" s="183" t="s">
        <v>3361</v>
      </c>
      <c r="X107" s="182" t="s">
        <v>3389</v>
      </c>
      <c r="Y107" s="183" t="s">
        <v>42</v>
      </c>
      <c r="Z107" s="183" t="s">
        <v>1743</v>
      </c>
      <c r="AA107" s="183" t="s">
        <v>3460</v>
      </c>
      <c r="AB107" s="183" t="s">
        <v>3476</v>
      </c>
      <c r="AC107" s="20">
        <v>0</v>
      </c>
      <c r="AD107" s="20">
        <v>0</v>
      </c>
      <c r="AE107" s="105" t="s">
        <v>1743</v>
      </c>
      <c r="AF107" s="17"/>
      <c r="AG107" s="18"/>
      <c r="AH107" s="123"/>
    </row>
    <row r="108" spans="1:34" x14ac:dyDescent="0.25">
      <c r="A108" s="183" t="s">
        <v>3355</v>
      </c>
      <c r="B108" s="183" t="s">
        <v>26</v>
      </c>
      <c r="C108" s="183" t="s">
        <v>27</v>
      </c>
      <c r="D108" s="183" t="s">
        <v>28</v>
      </c>
      <c r="E108" s="183">
        <v>2021</v>
      </c>
      <c r="F108" s="183">
        <v>97</v>
      </c>
      <c r="G108" s="183" t="s">
        <v>3477</v>
      </c>
      <c r="H108" s="183">
        <v>1</v>
      </c>
      <c r="I108" s="183" t="s">
        <v>30</v>
      </c>
      <c r="J108" s="183" t="s">
        <v>67</v>
      </c>
      <c r="K108" s="183" t="s">
        <v>1286</v>
      </c>
      <c r="L108" s="183" t="s">
        <v>3015</v>
      </c>
      <c r="M108" s="183" t="s">
        <v>3478</v>
      </c>
      <c r="N108" s="183" t="s">
        <v>2899</v>
      </c>
      <c r="O108" s="183"/>
      <c r="P108" s="127"/>
      <c r="Q108" s="183" t="s">
        <v>3479</v>
      </c>
      <c r="R108" s="183" t="s">
        <v>3480</v>
      </c>
      <c r="S108" s="183" t="s">
        <v>3481</v>
      </c>
      <c r="T108" s="183" t="s">
        <v>3482</v>
      </c>
      <c r="U108" s="183">
        <v>1</v>
      </c>
      <c r="V108" s="183" t="s">
        <v>3483</v>
      </c>
      <c r="W108" s="183" t="s">
        <v>3361</v>
      </c>
      <c r="X108" s="182" t="s">
        <v>3389</v>
      </c>
      <c r="Y108" s="183" t="s">
        <v>42</v>
      </c>
      <c r="Z108" s="183" t="s">
        <v>1743</v>
      </c>
      <c r="AA108" s="18" t="s">
        <v>2809</v>
      </c>
      <c r="AB108" s="183" t="s">
        <v>3483</v>
      </c>
      <c r="AC108" s="20">
        <v>0</v>
      </c>
      <c r="AD108" s="20">
        <v>0</v>
      </c>
      <c r="AE108" s="105" t="s">
        <v>1743</v>
      </c>
      <c r="AF108" s="17"/>
      <c r="AG108" s="18"/>
      <c r="AH108" s="123"/>
    </row>
    <row r="109" spans="1:34" x14ac:dyDescent="0.25">
      <c r="A109" s="183" t="s">
        <v>3355</v>
      </c>
      <c r="B109" s="183" t="s">
        <v>26</v>
      </c>
      <c r="C109" s="183" t="s">
        <v>27</v>
      </c>
      <c r="D109" s="183" t="s">
        <v>28</v>
      </c>
      <c r="E109" s="183">
        <v>2021</v>
      </c>
      <c r="F109" s="183">
        <v>97</v>
      </c>
      <c r="G109" s="183" t="s">
        <v>3019</v>
      </c>
      <c r="H109" s="183">
        <v>1</v>
      </c>
      <c r="I109" s="183" t="s">
        <v>30</v>
      </c>
      <c r="J109" s="183" t="s">
        <v>67</v>
      </c>
      <c r="K109" s="183" t="s">
        <v>1286</v>
      </c>
      <c r="L109" s="183" t="s">
        <v>3015</v>
      </c>
      <c r="M109" s="183" t="s">
        <v>3484</v>
      </c>
      <c r="N109" s="183" t="s">
        <v>2899</v>
      </c>
      <c r="O109" s="183" t="s">
        <v>2899</v>
      </c>
      <c r="P109" s="127"/>
      <c r="Q109" s="183" t="s">
        <v>3485</v>
      </c>
      <c r="R109" s="183" t="s">
        <v>3486</v>
      </c>
      <c r="S109" s="183" t="s">
        <v>3487</v>
      </c>
      <c r="T109" s="183" t="s">
        <v>3488</v>
      </c>
      <c r="U109" s="183">
        <v>1</v>
      </c>
      <c r="V109" s="183" t="s">
        <v>481</v>
      </c>
      <c r="W109" s="183" t="s">
        <v>3361</v>
      </c>
      <c r="X109" s="182" t="s">
        <v>3389</v>
      </c>
      <c r="Y109" s="183" t="s">
        <v>42</v>
      </c>
      <c r="Z109" s="183" t="s">
        <v>1743</v>
      </c>
      <c r="AA109" s="18" t="s">
        <v>2810</v>
      </c>
      <c r="AB109" s="183" t="s">
        <v>481</v>
      </c>
      <c r="AC109" s="20">
        <v>0</v>
      </c>
      <c r="AD109" s="20">
        <v>0</v>
      </c>
      <c r="AE109" s="105" t="s">
        <v>1743</v>
      </c>
      <c r="AF109" s="17"/>
      <c r="AG109" s="18"/>
      <c r="AH109" s="123"/>
    </row>
    <row r="110" spans="1:34" x14ac:dyDescent="0.25">
      <c r="A110" s="183" t="s">
        <v>3355</v>
      </c>
      <c r="B110" s="183" t="s">
        <v>26</v>
      </c>
      <c r="C110" s="183" t="s">
        <v>27</v>
      </c>
      <c r="D110" s="183" t="s">
        <v>28</v>
      </c>
      <c r="E110" s="183">
        <v>2021</v>
      </c>
      <c r="F110" s="183">
        <v>97</v>
      </c>
      <c r="G110" s="183" t="s">
        <v>3021</v>
      </c>
      <c r="H110" s="183">
        <v>1</v>
      </c>
      <c r="I110" s="183" t="s">
        <v>30</v>
      </c>
      <c r="J110" s="183" t="s">
        <v>67</v>
      </c>
      <c r="K110" s="183" t="s">
        <v>1286</v>
      </c>
      <c r="L110" s="183" t="s">
        <v>3015</v>
      </c>
      <c r="M110" s="183" t="s">
        <v>3489</v>
      </c>
      <c r="N110" s="183" t="s">
        <v>2899</v>
      </c>
      <c r="O110" s="183"/>
      <c r="P110" s="127"/>
      <c r="Q110" s="183" t="s">
        <v>3490</v>
      </c>
      <c r="R110" s="183" t="s">
        <v>3491</v>
      </c>
      <c r="S110" s="183" t="s">
        <v>3492</v>
      </c>
      <c r="T110" s="183" t="s">
        <v>503</v>
      </c>
      <c r="U110" s="183">
        <v>1</v>
      </c>
      <c r="V110" s="183" t="s">
        <v>481</v>
      </c>
      <c r="W110" s="183" t="s">
        <v>3361</v>
      </c>
      <c r="X110" s="182" t="s">
        <v>3362</v>
      </c>
      <c r="Y110" s="183" t="s">
        <v>42</v>
      </c>
      <c r="Z110" s="183" t="s">
        <v>1743</v>
      </c>
      <c r="AA110" s="18" t="s">
        <v>2810</v>
      </c>
      <c r="AB110" s="183" t="s">
        <v>481</v>
      </c>
      <c r="AC110" s="20">
        <v>0</v>
      </c>
      <c r="AD110" s="20">
        <v>0</v>
      </c>
      <c r="AE110" s="105" t="s">
        <v>1743</v>
      </c>
      <c r="AF110" s="17"/>
      <c r="AG110" s="18"/>
      <c r="AH110" s="123"/>
    </row>
    <row r="111" spans="1:34" x14ac:dyDescent="0.25">
      <c r="A111" s="183" t="s">
        <v>3355</v>
      </c>
      <c r="B111" s="183" t="s">
        <v>26</v>
      </c>
      <c r="C111" s="183" t="s">
        <v>27</v>
      </c>
      <c r="D111" s="183" t="s">
        <v>28</v>
      </c>
      <c r="E111" s="183">
        <v>2021</v>
      </c>
      <c r="F111" s="183">
        <v>97</v>
      </c>
      <c r="G111" s="183" t="s">
        <v>3023</v>
      </c>
      <c r="H111" s="183">
        <v>1</v>
      </c>
      <c r="I111" s="183" t="s">
        <v>30</v>
      </c>
      <c r="J111" s="183" t="s">
        <v>67</v>
      </c>
      <c r="K111" s="183" t="s">
        <v>1286</v>
      </c>
      <c r="L111" s="183" t="s">
        <v>3015</v>
      </c>
      <c r="M111" s="183" t="s">
        <v>3024</v>
      </c>
      <c r="N111" s="183" t="s">
        <v>2899</v>
      </c>
      <c r="O111" s="183"/>
      <c r="P111" s="127"/>
      <c r="Q111" s="183" t="s">
        <v>3493</v>
      </c>
      <c r="R111" s="183" t="s">
        <v>3494</v>
      </c>
      <c r="S111" s="183" t="s">
        <v>3495</v>
      </c>
      <c r="T111" s="183" t="s">
        <v>3496</v>
      </c>
      <c r="U111" s="183">
        <v>1</v>
      </c>
      <c r="V111" s="183" t="s">
        <v>481</v>
      </c>
      <c r="W111" s="183" t="s">
        <v>3361</v>
      </c>
      <c r="X111" s="182" t="s">
        <v>3362</v>
      </c>
      <c r="Y111" s="183" t="s">
        <v>42</v>
      </c>
      <c r="Z111" s="183" t="s">
        <v>1743</v>
      </c>
      <c r="AA111" s="18" t="s">
        <v>2810</v>
      </c>
      <c r="AB111" s="183" t="s">
        <v>481</v>
      </c>
      <c r="AC111" s="20">
        <v>0</v>
      </c>
      <c r="AD111" s="20">
        <v>0</v>
      </c>
      <c r="AE111" s="105" t="s">
        <v>1743</v>
      </c>
      <c r="AF111" s="17"/>
      <c r="AG111" s="18"/>
      <c r="AH111" s="123"/>
    </row>
    <row r="112" spans="1:34" x14ac:dyDescent="0.25">
      <c r="A112" s="183" t="s">
        <v>3355</v>
      </c>
      <c r="B112" s="183" t="s">
        <v>26</v>
      </c>
      <c r="C112" s="183" t="s">
        <v>27</v>
      </c>
      <c r="D112" s="183" t="s">
        <v>28</v>
      </c>
      <c r="E112" s="183">
        <v>2021</v>
      </c>
      <c r="F112" s="183">
        <v>97</v>
      </c>
      <c r="G112" s="183" t="s">
        <v>3025</v>
      </c>
      <c r="H112" s="183">
        <v>1</v>
      </c>
      <c r="I112" s="183" t="s">
        <v>30</v>
      </c>
      <c r="J112" s="183" t="s">
        <v>67</v>
      </c>
      <c r="K112" s="183" t="s">
        <v>1286</v>
      </c>
      <c r="L112" s="183" t="s">
        <v>3015</v>
      </c>
      <c r="M112" s="183" t="s">
        <v>3026</v>
      </c>
      <c r="N112" s="183" t="s">
        <v>2899</v>
      </c>
      <c r="O112" s="183"/>
      <c r="P112" s="127"/>
      <c r="Q112" s="183" t="s">
        <v>3497</v>
      </c>
      <c r="R112" s="183" t="s">
        <v>3148</v>
      </c>
      <c r="S112" s="183" t="s">
        <v>3498</v>
      </c>
      <c r="T112" s="183" t="s">
        <v>3499</v>
      </c>
      <c r="U112" s="183">
        <v>1</v>
      </c>
      <c r="V112" s="183" t="s">
        <v>481</v>
      </c>
      <c r="W112" s="183" t="s">
        <v>3361</v>
      </c>
      <c r="X112" s="182" t="s">
        <v>3362</v>
      </c>
      <c r="Y112" s="183" t="s">
        <v>42</v>
      </c>
      <c r="Z112" s="183" t="s">
        <v>1743</v>
      </c>
      <c r="AA112" s="18" t="s">
        <v>2810</v>
      </c>
      <c r="AB112" s="183" t="s">
        <v>481</v>
      </c>
      <c r="AC112" s="20">
        <v>0</v>
      </c>
      <c r="AD112" s="20">
        <v>0</v>
      </c>
      <c r="AE112" s="105" t="s">
        <v>1743</v>
      </c>
      <c r="AF112" s="17"/>
      <c r="AG112" s="18"/>
      <c r="AH112" s="123"/>
    </row>
    <row r="113" spans="1:35" x14ac:dyDescent="0.25">
      <c r="A113" s="183" t="s">
        <v>3355</v>
      </c>
      <c r="B113" s="183" t="s">
        <v>26</v>
      </c>
      <c r="C113" s="183" t="s">
        <v>27</v>
      </c>
      <c r="D113" s="183" t="s">
        <v>28</v>
      </c>
      <c r="E113" s="183">
        <v>2021</v>
      </c>
      <c r="F113" s="183">
        <v>97</v>
      </c>
      <c r="G113" s="183" t="s">
        <v>3029</v>
      </c>
      <c r="H113" s="183">
        <v>1</v>
      </c>
      <c r="I113" s="183" t="s">
        <v>30</v>
      </c>
      <c r="J113" s="183" t="s">
        <v>67</v>
      </c>
      <c r="K113" s="183" t="s">
        <v>1286</v>
      </c>
      <c r="L113" s="183" t="s">
        <v>926</v>
      </c>
      <c r="M113" s="183" t="s">
        <v>3500</v>
      </c>
      <c r="N113" s="183" t="s">
        <v>2899</v>
      </c>
      <c r="O113" s="183"/>
      <c r="P113" s="127"/>
      <c r="Q113" s="183" t="s">
        <v>3501</v>
      </c>
      <c r="R113" s="183" t="s">
        <v>3502</v>
      </c>
      <c r="S113" s="183" t="s">
        <v>3503</v>
      </c>
      <c r="T113" s="183" t="s">
        <v>3504</v>
      </c>
      <c r="U113" s="183">
        <v>6</v>
      </c>
      <c r="V113" s="183" t="s">
        <v>481</v>
      </c>
      <c r="W113" s="183" t="s">
        <v>3361</v>
      </c>
      <c r="X113" s="182" t="s">
        <v>3362</v>
      </c>
      <c r="Y113" s="183" t="s">
        <v>42</v>
      </c>
      <c r="Z113" s="183" t="s">
        <v>1743</v>
      </c>
      <c r="AA113" s="18" t="s">
        <v>2810</v>
      </c>
      <c r="AB113" s="183" t="s">
        <v>481</v>
      </c>
      <c r="AC113" s="20">
        <v>0</v>
      </c>
      <c r="AD113" s="20">
        <v>0</v>
      </c>
      <c r="AE113" s="105" t="s">
        <v>1743</v>
      </c>
      <c r="AF113" s="17"/>
      <c r="AG113" s="18"/>
      <c r="AH113" s="123"/>
    </row>
    <row r="114" spans="1:35" x14ac:dyDescent="0.25">
      <c r="A114" s="183" t="s">
        <v>3355</v>
      </c>
      <c r="B114" s="183" t="s">
        <v>26</v>
      </c>
      <c r="C114" s="183" t="s">
        <v>27</v>
      </c>
      <c r="D114" s="183" t="s">
        <v>28</v>
      </c>
      <c r="E114" s="183">
        <v>2021</v>
      </c>
      <c r="F114" s="183">
        <v>97</v>
      </c>
      <c r="G114" s="183" t="s">
        <v>3029</v>
      </c>
      <c r="H114" s="183">
        <v>2</v>
      </c>
      <c r="I114" s="183" t="s">
        <v>30</v>
      </c>
      <c r="J114" s="183" t="s">
        <v>67</v>
      </c>
      <c r="K114" s="183" t="s">
        <v>1286</v>
      </c>
      <c r="L114" s="183" t="s">
        <v>926</v>
      </c>
      <c r="M114" s="183" t="s">
        <v>3500</v>
      </c>
      <c r="N114" s="183" t="s">
        <v>2899</v>
      </c>
      <c r="O114" s="183"/>
      <c r="P114" s="127"/>
      <c r="Q114" s="183" t="s">
        <v>3501</v>
      </c>
      <c r="R114" s="183" t="s">
        <v>3505</v>
      </c>
      <c r="S114" s="183" t="s">
        <v>3506</v>
      </c>
      <c r="T114" s="183" t="s">
        <v>3507</v>
      </c>
      <c r="U114" s="183">
        <v>1</v>
      </c>
      <c r="V114" s="183" t="s">
        <v>1188</v>
      </c>
      <c r="W114" s="183" t="s">
        <v>3361</v>
      </c>
      <c r="X114" s="182" t="s">
        <v>3362</v>
      </c>
      <c r="Y114" s="183" t="s">
        <v>42</v>
      </c>
      <c r="Z114" s="183" t="s">
        <v>1743</v>
      </c>
      <c r="AA114" s="183" t="s">
        <v>1188</v>
      </c>
      <c r="AB114" s="183" t="s">
        <v>1188</v>
      </c>
      <c r="AC114" s="20">
        <v>0</v>
      </c>
      <c r="AD114" s="20">
        <v>0</v>
      </c>
      <c r="AE114" s="105" t="s">
        <v>1743</v>
      </c>
      <c r="AF114" s="17"/>
      <c r="AG114" s="18"/>
      <c r="AH114" s="123"/>
    </row>
    <row r="115" spans="1:35" x14ac:dyDescent="0.25">
      <c r="A115" s="183" t="s">
        <v>3355</v>
      </c>
      <c r="B115" s="183" t="s">
        <v>26</v>
      </c>
      <c r="C115" s="183" t="s">
        <v>27</v>
      </c>
      <c r="D115" s="183" t="s">
        <v>28</v>
      </c>
      <c r="E115" s="183">
        <v>2021</v>
      </c>
      <c r="F115" s="183">
        <v>97</v>
      </c>
      <c r="G115" s="183" t="s">
        <v>3029</v>
      </c>
      <c r="H115" s="183">
        <v>3</v>
      </c>
      <c r="I115" s="183" t="s">
        <v>30</v>
      </c>
      <c r="J115" s="183" t="s">
        <v>67</v>
      </c>
      <c r="K115" s="183" t="s">
        <v>1286</v>
      </c>
      <c r="L115" s="183" t="s">
        <v>926</v>
      </c>
      <c r="M115" s="183" t="s">
        <v>3500</v>
      </c>
      <c r="N115" s="183" t="s">
        <v>2899</v>
      </c>
      <c r="O115" s="183"/>
      <c r="P115" s="127"/>
      <c r="Q115" s="183" t="s">
        <v>3501</v>
      </c>
      <c r="R115" s="183" t="s">
        <v>3508</v>
      </c>
      <c r="S115" s="183" t="s">
        <v>2135</v>
      </c>
      <c r="T115" s="183" t="s">
        <v>3227</v>
      </c>
      <c r="U115" s="183">
        <v>3</v>
      </c>
      <c r="V115" s="183" t="s">
        <v>3509</v>
      </c>
      <c r="W115" s="183" t="s">
        <v>3361</v>
      </c>
      <c r="X115" s="182" t="s">
        <v>3362</v>
      </c>
      <c r="Y115" s="183" t="s">
        <v>42</v>
      </c>
      <c r="Z115" s="183" t="s">
        <v>1743</v>
      </c>
      <c r="AA115" s="183" t="s">
        <v>3513</v>
      </c>
      <c r="AB115" s="183" t="s">
        <v>3509</v>
      </c>
      <c r="AC115" s="20">
        <v>0</v>
      </c>
      <c r="AD115" s="20">
        <v>0</v>
      </c>
      <c r="AE115" s="105" t="s">
        <v>1743</v>
      </c>
      <c r="AF115" s="17"/>
      <c r="AG115" s="18"/>
      <c r="AH115" s="123"/>
    </row>
    <row r="116" spans="1:35" x14ac:dyDescent="0.25">
      <c r="A116" s="183" t="s">
        <v>3355</v>
      </c>
      <c r="B116" s="183" t="s">
        <v>26</v>
      </c>
      <c r="C116" s="183" t="s">
        <v>27</v>
      </c>
      <c r="D116" s="183" t="s">
        <v>28</v>
      </c>
      <c r="E116" s="183">
        <v>2021</v>
      </c>
      <c r="F116" s="183">
        <v>97</v>
      </c>
      <c r="G116" s="183" t="s">
        <v>3029</v>
      </c>
      <c r="H116" s="183">
        <v>4</v>
      </c>
      <c r="I116" s="183" t="s">
        <v>30</v>
      </c>
      <c r="J116" s="183" t="s">
        <v>67</v>
      </c>
      <c r="K116" s="183" t="s">
        <v>1286</v>
      </c>
      <c r="L116" s="183" t="s">
        <v>926</v>
      </c>
      <c r="M116" s="183" t="s">
        <v>3500</v>
      </c>
      <c r="N116" s="183" t="s">
        <v>2899</v>
      </c>
      <c r="O116" s="183"/>
      <c r="P116" s="127"/>
      <c r="Q116" s="183" t="s">
        <v>3501</v>
      </c>
      <c r="R116" s="183" t="s">
        <v>3510</v>
      </c>
      <c r="S116" s="183" t="s">
        <v>3511</v>
      </c>
      <c r="T116" s="183" t="s">
        <v>3512</v>
      </c>
      <c r="U116" s="183">
        <v>1</v>
      </c>
      <c r="V116" s="183" t="s">
        <v>481</v>
      </c>
      <c r="W116" s="183" t="s">
        <v>3361</v>
      </c>
      <c r="X116" s="182" t="s">
        <v>3362</v>
      </c>
      <c r="Y116" s="183" t="s">
        <v>42</v>
      </c>
      <c r="Z116" s="183" t="s">
        <v>1743</v>
      </c>
      <c r="AA116" s="18" t="s">
        <v>2810</v>
      </c>
      <c r="AB116" s="183" t="s">
        <v>481</v>
      </c>
      <c r="AC116" s="20">
        <v>0</v>
      </c>
      <c r="AD116" s="20">
        <v>0</v>
      </c>
      <c r="AE116" s="105" t="s">
        <v>1743</v>
      </c>
      <c r="AF116" s="17"/>
      <c r="AG116" s="18"/>
      <c r="AH116" s="123"/>
    </row>
    <row r="119" spans="1:35" x14ac:dyDescent="0.25">
      <c r="AI119" s="25"/>
    </row>
    <row r="120" spans="1:35" x14ac:dyDescent="0.25">
      <c r="AI120" s="25"/>
    </row>
    <row r="121" spans="1:35" x14ac:dyDescent="0.25">
      <c r="AI121" s="25"/>
    </row>
    <row r="122" spans="1:35" x14ac:dyDescent="0.25">
      <c r="AI122" s="25"/>
    </row>
    <row r="123" spans="1:35" x14ac:dyDescent="0.25">
      <c r="AI123" s="25"/>
    </row>
    <row r="124" spans="1:35" x14ac:dyDescent="0.25">
      <c r="AI124" s="25"/>
    </row>
  </sheetData>
  <autoFilter ref="A2:AH116"/>
  <dataValidations disablePrompts="1" count="1">
    <dataValidation type="textLength" allowBlank="1" showInputMessage="1" showErrorMessage="1" errorTitle="Entrada no válida" error="Escriba un texto  Maximo 500 Caracteres" promptTitle="Cualquier contenido Maximo 500 Caracteres" sqref="R36">
      <formula1>0</formula1>
      <formula2>500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6"/>
  <sheetViews>
    <sheetView topLeftCell="A13" zoomScaleNormal="100" workbookViewId="0">
      <selection activeCell="B18" sqref="B18:B20"/>
    </sheetView>
  </sheetViews>
  <sheetFormatPr baseColWidth="10" defaultRowHeight="15" x14ac:dyDescent="0.25"/>
  <cols>
    <col min="1" max="1" width="11.42578125" customWidth="1"/>
    <col min="2" max="2" width="32" customWidth="1"/>
    <col min="3" max="3" width="23.85546875" customWidth="1"/>
  </cols>
  <sheetData>
    <row r="1" spans="1:8" ht="23.25" hidden="1" x14ac:dyDescent="0.35">
      <c r="A1" s="187">
        <v>2020</v>
      </c>
      <c r="B1" s="188"/>
      <c r="C1" s="188"/>
      <c r="D1" s="188"/>
      <c r="E1" s="188"/>
      <c r="F1" s="188"/>
      <c r="G1" s="188"/>
      <c r="H1" s="189"/>
    </row>
    <row r="2" spans="1:8" ht="15" hidden="1" customHeight="1" x14ac:dyDescent="0.25">
      <c r="A2" s="201" t="s">
        <v>12</v>
      </c>
      <c r="B2" s="202" t="s">
        <v>2951</v>
      </c>
      <c r="C2" s="203" t="s">
        <v>13</v>
      </c>
      <c r="D2" s="194" t="s">
        <v>2952</v>
      </c>
      <c r="E2" s="196" t="s">
        <v>2953</v>
      </c>
      <c r="F2" s="197"/>
      <c r="G2" s="198"/>
      <c r="H2" s="190" t="s">
        <v>2977</v>
      </c>
    </row>
    <row r="3" spans="1:8" hidden="1" x14ac:dyDescent="0.25">
      <c r="A3" s="201"/>
      <c r="B3" s="202"/>
      <c r="C3" s="203"/>
      <c r="D3" s="195"/>
      <c r="E3" s="104" t="s">
        <v>2956</v>
      </c>
      <c r="F3" s="104" t="s">
        <v>2957</v>
      </c>
      <c r="G3" s="104" t="s">
        <v>2958</v>
      </c>
      <c r="H3" s="191"/>
    </row>
    <row r="4" spans="1:8" ht="39.75" hidden="1" customHeight="1" x14ac:dyDescent="0.25">
      <c r="A4" s="192" t="s">
        <v>2975</v>
      </c>
      <c r="B4" s="193" t="s">
        <v>2960</v>
      </c>
      <c r="C4" s="99" t="s">
        <v>68</v>
      </c>
      <c r="D4" s="74">
        <v>0.15</v>
      </c>
      <c r="E4" s="134">
        <v>0.87</v>
      </c>
      <c r="F4" s="134">
        <v>0.85</v>
      </c>
      <c r="G4" s="134"/>
      <c r="H4" s="155">
        <f>+AVERAGE(E4,F4)</f>
        <v>0.86</v>
      </c>
    </row>
    <row r="5" spans="1:8" ht="50.25" hidden="1" customHeight="1" x14ac:dyDescent="0.25">
      <c r="A5" s="192"/>
      <c r="B5" s="193"/>
      <c r="C5" s="99" t="s">
        <v>2962</v>
      </c>
      <c r="D5" s="74">
        <v>0.1</v>
      </c>
      <c r="E5" s="134">
        <v>0.92</v>
      </c>
      <c r="F5" s="135">
        <v>0.89</v>
      </c>
      <c r="G5" s="134"/>
      <c r="H5" s="155">
        <f>+AVERAGE(E5,F5)</f>
        <v>0.90500000000000003</v>
      </c>
    </row>
    <row r="6" spans="1:8" ht="47.25" hidden="1" customHeight="1" x14ac:dyDescent="0.25">
      <c r="A6" s="192"/>
      <c r="B6" s="193"/>
      <c r="C6" s="99" t="s">
        <v>424</v>
      </c>
      <c r="D6" s="74">
        <v>0.75</v>
      </c>
      <c r="E6" s="134">
        <v>0.87</v>
      </c>
      <c r="F6" s="134"/>
      <c r="G6" s="134">
        <v>0.9</v>
      </c>
      <c r="H6" s="156">
        <f>+AVERAGE(E6,G6)</f>
        <v>0.88500000000000001</v>
      </c>
    </row>
    <row r="7" spans="1:8" ht="129.75" hidden="1" customHeight="1" x14ac:dyDescent="0.25">
      <c r="A7" s="157" t="s">
        <v>2963</v>
      </c>
      <c r="B7" s="152" t="s">
        <v>2964</v>
      </c>
      <c r="C7" s="133" t="s">
        <v>2965</v>
      </c>
      <c r="D7" s="74">
        <v>1</v>
      </c>
      <c r="E7" s="134">
        <v>0.89</v>
      </c>
      <c r="F7" s="134">
        <v>0.98</v>
      </c>
      <c r="G7" s="134"/>
      <c r="H7" s="155">
        <f>+AVERAGE(E7,F7)</f>
        <v>0.93500000000000005</v>
      </c>
    </row>
    <row r="8" spans="1:8" ht="45" hidden="1" customHeight="1" x14ac:dyDescent="0.25">
      <c r="A8" s="192" t="s">
        <v>2978</v>
      </c>
      <c r="B8" s="193" t="s">
        <v>2967</v>
      </c>
      <c r="C8" s="99" t="s">
        <v>1287</v>
      </c>
      <c r="D8" s="74">
        <v>0.6</v>
      </c>
      <c r="E8" s="134">
        <v>0.75</v>
      </c>
      <c r="F8" s="134"/>
      <c r="G8" s="134"/>
      <c r="H8" s="156">
        <f>+E8</f>
        <v>0.75</v>
      </c>
    </row>
    <row r="9" spans="1:8" ht="56.25" hidden="1" customHeight="1" x14ac:dyDescent="0.25">
      <c r="A9" s="192"/>
      <c r="B9" s="193"/>
      <c r="C9" s="99" t="s">
        <v>2976</v>
      </c>
      <c r="D9" s="74">
        <v>0.1</v>
      </c>
      <c r="E9" s="134">
        <v>0.77500000000000002</v>
      </c>
      <c r="F9" s="134">
        <v>0.81699999999999995</v>
      </c>
      <c r="G9" s="134"/>
      <c r="H9" s="155">
        <f>+AVERAGE(E9,F9)</f>
        <v>0.79600000000000004</v>
      </c>
    </row>
    <row r="10" spans="1:8" ht="55.5" hidden="1" customHeight="1" x14ac:dyDescent="0.25">
      <c r="A10" s="192"/>
      <c r="B10" s="193"/>
      <c r="C10" s="99" t="s">
        <v>2968</v>
      </c>
      <c r="D10" s="74">
        <v>0.1</v>
      </c>
      <c r="E10" s="134" t="s">
        <v>33</v>
      </c>
      <c r="F10" s="134"/>
      <c r="G10" s="134"/>
      <c r="H10" s="156" t="s">
        <v>33</v>
      </c>
    </row>
    <row r="11" spans="1:8" ht="57" hidden="1" customHeight="1" thickBot="1" x14ac:dyDescent="0.3">
      <c r="A11" s="199"/>
      <c r="B11" s="200"/>
      <c r="C11" s="158" t="s">
        <v>926</v>
      </c>
      <c r="D11" s="159">
        <v>0.2</v>
      </c>
      <c r="E11" s="160">
        <v>0.76400000000000001</v>
      </c>
      <c r="F11" s="160"/>
      <c r="G11" s="160"/>
      <c r="H11" s="161">
        <f>+E11</f>
        <v>0.76400000000000001</v>
      </c>
    </row>
    <row r="12" spans="1:8" ht="21" hidden="1" x14ac:dyDescent="0.35">
      <c r="E12" s="136" t="s">
        <v>2979</v>
      </c>
      <c r="F12" s="136"/>
      <c r="G12" s="136"/>
      <c r="H12" s="137" t="s">
        <v>2980</v>
      </c>
    </row>
    <row r="14" spans="1:8" ht="15.75" thickBot="1" x14ac:dyDescent="0.3"/>
    <row r="15" spans="1:8" ht="23.25" x14ac:dyDescent="0.35">
      <c r="A15" s="187" t="s">
        <v>3349</v>
      </c>
      <c r="B15" s="188"/>
      <c r="C15" s="188"/>
      <c r="D15" s="188"/>
      <c r="E15" s="188"/>
      <c r="F15" s="188"/>
      <c r="G15" s="188"/>
      <c r="H15" s="189"/>
    </row>
    <row r="16" spans="1:8" x14ac:dyDescent="0.25">
      <c r="A16" s="201" t="s">
        <v>12</v>
      </c>
      <c r="B16" s="202" t="s">
        <v>2951</v>
      </c>
      <c r="C16" s="203" t="s">
        <v>13</v>
      </c>
      <c r="D16" s="194" t="s">
        <v>2952</v>
      </c>
      <c r="E16" s="196" t="s">
        <v>2953</v>
      </c>
      <c r="F16" s="197"/>
      <c r="G16" s="198"/>
      <c r="H16" s="190" t="s">
        <v>2977</v>
      </c>
    </row>
    <row r="17" spans="1:8" x14ac:dyDescent="0.25">
      <c r="A17" s="201"/>
      <c r="B17" s="202"/>
      <c r="C17" s="203"/>
      <c r="D17" s="195"/>
      <c r="E17" s="104" t="s">
        <v>2956</v>
      </c>
      <c r="F17" s="104" t="s">
        <v>2957</v>
      </c>
      <c r="G17" s="104" t="s">
        <v>2958</v>
      </c>
      <c r="H17" s="191"/>
    </row>
    <row r="18" spans="1:8" ht="42" customHeight="1" x14ac:dyDescent="0.25">
      <c r="A18" s="192" t="s">
        <v>2975</v>
      </c>
      <c r="B18" s="193" t="s">
        <v>2960</v>
      </c>
      <c r="C18" s="99" t="s">
        <v>68</v>
      </c>
      <c r="D18" s="74">
        <v>0.15</v>
      </c>
      <c r="E18" s="134"/>
      <c r="F18" s="134"/>
      <c r="G18" s="134"/>
      <c r="H18" s="155" t="e">
        <f>+AVERAGE(E18,F18)</f>
        <v>#DIV/0!</v>
      </c>
    </row>
    <row r="19" spans="1:8" ht="42" customHeight="1" x14ac:dyDescent="0.25">
      <c r="A19" s="192"/>
      <c r="B19" s="193"/>
      <c r="C19" s="99" t="s">
        <v>2962</v>
      </c>
      <c r="D19" s="74">
        <v>0.1</v>
      </c>
      <c r="E19" s="134"/>
      <c r="F19" s="134"/>
      <c r="G19" s="134"/>
      <c r="H19" s="155" t="e">
        <f>+AVERAGE(E19,F19)</f>
        <v>#DIV/0!</v>
      </c>
    </row>
    <row r="20" spans="1:8" ht="42" customHeight="1" x14ac:dyDescent="0.25">
      <c r="A20" s="192"/>
      <c r="B20" s="193"/>
      <c r="C20" s="99" t="s">
        <v>424</v>
      </c>
      <c r="D20" s="74">
        <v>0.75</v>
      </c>
      <c r="E20" s="134"/>
      <c r="F20" s="134"/>
      <c r="G20" s="134"/>
      <c r="H20" s="156" t="e">
        <f>+AVERAGE(E20,G20)</f>
        <v>#DIV/0!</v>
      </c>
    </row>
    <row r="21" spans="1:8" ht="84" x14ac:dyDescent="0.25">
      <c r="A21" s="157" t="s">
        <v>2963</v>
      </c>
      <c r="B21" s="152" t="s">
        <v>2964</v>
      </c>
      <c r="C21" s="133" t="s">
        <v>2965</v>
      </c>
      <c r="D21" s="74">
        <v>1</v>
      </c>
      <c r="E21" s="134"/>
      <c r="F21" s="134"/>
      <c r="G21" s="134"/>
      <c r="H21" s="155" t="e">
        <f>+AVERAGE(E21,F21)</f>
        <v>#DIV/0!</v>
      </c>
    </row>
    <row r="22" spans="1:8" ht="45" customHeight="1" x14ac:dyDescent="0.25">
      <c r="A22" s="192" t="s">
        <v>2978</v>
      </c>
      <c r="B22" s="193" t="s">
        <v>2967</v>
      </c>
      <c r="C22" s="99" t="s">
        <v>1287</v>
      </c>
      <c r="D22" s="74">
        <v>0.7</v>
      </c>
      <c r="E22" s="134"/>
      <c r="F22" s="134"/>
      <c r="G22" s="134"/>
      <c r="H22" s="156">
        <f>+E22</f>
        <v>0</v>
      </c>
    </row>
    <row r="23" spans="1:8" ht="45" customHeight="1" x14ac:dyDescent="0.25">
      <c r="A23" s="192"/>
      <c r="B23" s="193"/>
      <c r="C23" s="99" t="s">
        <v>2976</v>
      </c>
      <c r="D23" s="74">
        <v>0.1</v>
      </c>
      <c r="E23" s="134"/>
      <c r="F23" s="134"/>
      <c r="G23" s="134"/>
      <c r="H23" s="155" t="e">
        <f>+AVERAGE(E23,F23)</f>
        <v>#DIV/0!</v>
      </c>
    </row>
    <row r="24" spans="1:8" ht="45" customHeight="1" x14ac:dyDescent="0.25">
      <c r="A24" s="192"/>
      <c r="B24" s="193"/>
      <c r="C24" s="99" t="s">
        <v>2968</v>
      </c>
      <c r="D24" s="74" t="s">
        <v>33</v>
      </c>
      <c r="E24" s="134" t="s">
        <v>33</v>
      </c>
      <c r="F24" s="134"/>
      <c r="G24" s="134"/>
      <c r="H24" s="156" t="s">
        <v>33</v>
      </c>
    </row>
    <row r="25" spans="1:8" ht="45" customHeight="1" x14ac:dyDescent="0.25">
      <c r="A25" s="192"/>
      <c r="B25" s="193"/>
      <c r="C25" s="99" t="s">
        <v>926</v>
      </c>
      <c r="D25" s="74">
        <v>0.2</v>
      </c>
      <c r="E25" s="134"/>
      <c r="F25" s="134"/>
      <c r="G25" s="134"/>
      <c r="H25" s="156">
        <f>+E25</f>
        <v>0</v>
      </c>
    </row>
    <row r="26" spans="1:8" ht="21.75" thickBot="1" x14ac:dyDescent="0.4">
      <c r="A26" s="162"/>
      <c r="B26" s="163"/>
      <c r="C26" s="163"/>
      <c r="D26" s="163"/>
      <c r="E26" s="164" t="s">
        <v>2979</v>
      </c>
      <c r="F26" s="164"/>
      <c r="G26" s="164"/>
      <c r="H26" s="165" t="s">
        <v>2980</v>
      </c>
    </row>
  </sheetData>
  <mergeCells count="22">
    <mergeCell ref="C2:C3"/>
    <mergeCell ref="A22:A25"/>
    <mergeCell ref="B22:B25"/>
    <mergeCell ref="A16:A17"/>
    <mergeCell ref="B16:B17"/>
    <mergeCell ref="C16:C17"/>
    <mergeCell ref="A1:H1"/>
    <mergeCell ref="A15:H15"/>
    <mergeCell ref="H16:H17"/>
    <mergeCell ref="A18:A20"/>
    <mergeCell ref="B18:B20"/>
    <mergeCell ref="D16:D17"/>
    <mergeCell ref="E16:G16"/>
    <mergeCell ref="E2:G2"/>
    <mergeCell ref="H2:H3"/>
    <mergeCell ref="A4:A6"/>
    <mergeCell ref="B4:B6"/>
    <mergeCell ref="A8:A11"/>
    <mergeCell ref="B8:B11"/>
    <mergeCell ref="D2:D3"/>
    <mergeCell ref="A2:A3"/>
    <mergeCell ref="B2:B3"/>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C15" sqref="C15"/>
    </sheetView>
  </sheetViews>
  <sheetFormatPr baseColWidth="10" defaultRowHeight="15" x14ac:dyDescent="0.25"/>
  <cols>
    <col min="1" max="1" width="50.28515625" customWidth="1"/>
    <col min="2" max="2" width="25.42578125" customWidth="1"/>
  </cols>
  <sheetData>
    <row r="1" spans="1:2" x14ac:dyDescent="0.25">
      <c r="A1" s="8" t="s">
        <v>24</v>
      </c>
      <c r="B1" t="s">
        <v>2923</v>
      </c>
    </row>
    <row r="3" spans="1:2" x14ac:dyDescent="0.25">
      <c r="A3" s="8" t="s">
        <v>2816</v>
      </c>
      <c r="B3" t="s">
        <v>2812</v>
      </c>
    </row>
    <row r="4" spans="1:2" x14ac:dyDescent="0.25">
      <c r="A4" s="22" t="s">
        <v>1017</v>
      </c>
      <c r="B4" s="9">
        <v>12</v>
      </c>
    </row>
    <row r="5" spans="1:2" x14ac:dyDescent="0.25">
      <c r="A5" s="26" t="s">
        <v>3008</v>
      </c>
      <c r="B5" s="9">
        <v>12</v>
      </c>
    </row>
    <row r="6" spans="1:2" x14ac:dyDescent="0.25">
      <c r="A6" s="22" t="s">
        <v>1286</v>
      </c>
      <c r="B6" s="9">
        <v>18</v>
      </c>
    </row>
    <row r="7" spans="1:2" x14ac:dyDescent="0.25">
      <c r="A7" s="26" t="s">
        <v>3015</v>
      </c>
      <c r="B7" s="9">
        <v>8</v>
      </c>
    </row>
    <row r="8" spans="1:2" x14ac:dyDescent="0.25">
      <c r="A8" s="26" t="s">
        <v>926</v>
      </c>
      <c r="B8" s="9">
        <v>10</v>
      </c>
    </row>
    <row r="9" spans="1:2" x14ac:dyDescent="0.25">
      <c r="A9" s="22" t="s">
        <v>32</v>
      </c>
      <c r="B9" s="9">
        <v>45</v>
      </c>
    </row>
    <row r="10" spans="1:2" x14ac:dyDescent="0.25">
      <c r="A10" s="26" t="s">
        <v>68</v>
      </c>
      <c r="B10" s="9">
        <v>14</v>
      </c>
    </row>
    <row r="11" spans="1:2" x14ac:dyDescent="0.25">
      <c r="A11" s="26" t="s">
        <v>424</v>
      </c>
      <c r="B11" s="9">
        <v>31</v>
      </c>
    </row>
    <row r="12" spans="1:2" x14ac:dyDescent="0.25">
      <c r="A12" s="22" t="s">
        <v>2811</v>
      </c>
      <c r="B12" s="9">
        <v>75</v>
      </c>
    </row>
    <row r="18" spans="1:6" ht="65.25" customHeight="1" x14ac:dyDescent="0.35">
      <c r="A18" s="204" t="s">
        <v>3348</v>
      </c>
      <c r="B18" s="204"/>
      <c r="C18" s="204"/>
      <c r="D18" s="204"/>
      <c r="E18" s="204"/>
      <c r="F18" s="204"/>
    </row>
    <row r="19" spans="1:6" ht="60" x14ac:dyDescent="0.25">
      <c r="A19" s="166" t="s">
        <v>3346</v>
      </c>
      <c r="B19" s="166" t="s">
        <v>3243</v>
      </c>
      <c r="C19" s="166" t="s">
        <v>3343</v>
      </c>
      <c r="D19" s="166" t="s">
        <v>3344</v>
      </c>
      <c r="E19" s="166" t="s">
        <v>3345</v>
      </c>
      <c r="F19" s="166" t="s">
        <v>3347</v>
      </c>
    </row>
    <row r="20" spans="1:6" x14ac:dyDescent="0.25">
      <c r="A20" s="167" t="s">
        <v>1017</v>
      </c>
      <c r="B20" s="168">
        <v>12</v>
      </c>
      <c r="C20" s="168">
        <v>0</v>
      </c>
      <c r="D20" s="168">
        <v>12</v>
      </c>
      <c r="E20" s="168">
        <v>0</v>
      </c>
      <c r="F20" s="170">
        <f>+D20/(B20-C20)</f>
        <v>1</v>
      </c>
    </row>
    <row r="21" spans="1:6" x14ac:dyDescent="0.25">
      <c r="A21" s="154" t="s">
        <v>3338</v>
      </c>
      <c r="B21">
        <v>12</v>
      </c>
      <c r="C21">
        <v>0</v>
      </c>
      <c r="D21">
        <v>12</v>
      </c>
      <c r="E21">
        <v>0</v>
      </c>
      <c r="F21" s="169">
        <f t="shared" ref="F21:F28" si="0">+D21/(B21-C21)</f>
        <v>1</v>
      </c>
    </row>
    <row r="22" spans="1:6" x14ac:dyDescent="0.25">
      <c r="A22" s="167" t="s">
        <v>1286</v>
      </c>
      <c r="B22" s="168">
        <v>18</v>
      </c>
      <c r="C22" s="168">
        <v>0</v>
      </c>
      <c r="D22" s="168">
        <v>15</v>
      </c>
      <c r="E22" s="168">
        <v>3</v>
      </c>
      <c r="F22" s="170">
        <f t="shared" si="0"/>
        <v>0.83333333333333337</v>
      </c>
    </row>
    <row r="23" spans="1:6" x14ac:dyDescent="0.25">
      <c r="A23" s="154" t="s">
        <v>3339</v>
      </c>
      <c r="B23">
        <v>8</v>
      </c>
      <c r="C23">
        <v>0</v>
      </c>
      <c r="D23">
        <v>5</v>
      </c>
      <c r="E23">
        <v>3</v>
      </c>
      <c r="F23" s="171">
        <f t="shared" si="0"/>
        <v>0.625</v>
      </c>
    </row>
    <row r="24" spans="1:6" x14ac:dyDescent="0.25">
      <c r="A24" s="154" t="s">
        <v>3340</v>
      </c>
      <c r="B24">
        <v>10</v>
      </c>
      <c r="C24">
        <v>0</v>
      </c>
      <c r="D24">
        <v>10</v>
      </c>
      <c r="E24">
        <v>0</v>
      </c>
      <c r="F24" s="169">
        <f t="shared" si="0"/>
        <v>1</v>
      </c>
    </row>
    <row r="25" spans="1:6" x14ac:dyDescent="0.25">
      <c r="A25" s="167" t="s">
        <v>32</v>
      </c>
      <c r="B25" s="168">
        <v>45</v>
      </c>
      <c r="C25" s="168">
        <v>17</v>
      </c>
      <c r="D25" s="168">
        <v>27</v>
      </c>
      <c r="E25" s="168">
        <v>1</v>
      </c>
      <c r="F25" s="170">
        <f t="shared" si="0"/>
        <v>0.9642857142857143</v>
      </c>
    </row>
    <row r="26" spans="1:6" x14ac:dyDescent="0.25">
      <c r="A26" s="154" t="s">
        <v>3341</v>
      </c>
      <c r="B26">
        <v>14</v>
      </c>
      <c r="C26">
        <v>0</v>
      </c>
      <c r="D26">
        <v>13</v>
      </c>
      <c r="E26">
        <v>1</v>
      </c>
      <c r="F26" s="169">
        <f t="shared" si="0"/>
        <v>0.9285714285714286</v>
      </c>
    </row>
    <row r="27" spans="1:6" x14ac:dyDescent="0.25">
      <c r="A27" s="154" t="s">
        <v>3342</v>
      </c>
      <c r="B27">
        <v>31</v>
      </c>
      <c r="C27">
        <v>17</v>
      </c>
      <c r="D27">
        <v>14</v>
      </c>
      <c r="E27">
        <v>0</v>
      </c>
      <c r="F27" s="172">
        <f t="shared" si="0"/>
        <v>1</v>
      </c>
    </row>
    <row r="28" spans="1:6" x14ac:dyDescent="0.25">
      <c r="A28" s="153" t="s">
        <v>2811</v>
      </c>
      <c r="B28" s="168">
        <v>75</v>
      </c>
      <c r="C28" s="168">
        <v>17</v>
      </c>
      <c r="D28" s="168">
        <v>54</v>
      </c>
      <c r="E28" s="168">
        <v>4</v>
      </c>
      <c r="F28" s="170">
        <f t="shared" si="0"/>
        <v>0.93103448275862066</v>
      </c>
    </row>
  </sheetData>
  <mergeCells count="1">
    <mergeCell ref="A18:F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view="pageBreakPreview" zoomScale="90" zoomScaleNormal="100" zoomScaleSheetLayoutView="90" workbookViewId="0">
      <selection activeCell="A4" sqref="A4"/>
    </sheetView>
  </sheetViews>
  <sheetFormatPr baseColWidth="10" defaultRowHeight="12" x14ac:dyDescent="0.2"/>
  <cols>
    <col min="1" max="1" width="12.5703125" style="30" customWidth="1"/>
    <col min="2" max="2" width="11.28515625" style="30" customWidth="1"/>
    <col min="3" max="3" width="17.42578125" style="30" customWidth="1"/>
    <col min="4" max="4" width="67.5703125" style="30" customWidth="1"/>
    <col min="5" max="5" width="17.5703125" style="30" customWidth="1"/>
    <col min="6" max="6" width="31" style="30" customWidth="1"/>
    <col min="7" max="7" width="49.140625" style="30" customWidth="1"/>
    <col min="8" max="8" width="42" style="30" customWidth="1"/>
    <col min="9" max="9" width="14.140625" style="30" customWidth="1"/>
    <col min="10" max="16384" width="11.42578125" style="30"/>
  </cols>
  <sheetData>
    <row r="1" spans="1:14" s="28" customFormat="1" ht="12.75" thickBot="1" x14ac:dyDescent="0.25">
      <c r="A1" s="27" t="s">
        <v>2913</v>
      </c>
      <c r="B1" s="27"/>
      <c r="C1" s="27"/>
      <c r="F1" s="203" t="s">
        <v>12</v>
      </c>
      <c r="G1" s="202" t="s">
        <v>2951</v>
      </c>
      <c r="H1" s="203" t="s">
        <v>13</v>
      </c>
      <c r="I1" s="103" t="s">
        <v>2952</v>
      </c>
      <c r="J1" s="196" t="s">
        <v>2953</v>
      </c>
      <c r="K1" s="197"/>
      <c r="L1" s="198"/>
      <c r="M1" s="218" t="s">
        <v>2954</v>
      </c>
      <c r="N1" s="194" t="s">
        <v>2955</v>
      </c>
    </row>
    <row r="2" spans="1:14" ht="12.75" thickBot="1" x14ac:dyDescent="0.25">
      <c r="A2" s="228" t="s">
        <v>2924</v>
      </c>
      <c r="B2" s="229" t="s">
        <v>2925</v>
      </c>
      <c r="C2" s="29" t="s">
        <v>2926</v>
      </c>
      <c r="F2" s="203"/>
      <c r="G2" s="202"/>
      <c r="H2" s="203"/>
      <c r="I2" s="75"/>
      <c r="J2" s="104" t="s">
        <v>2956</v>
      </c>
      <c r="K2" s="104" t="s">
        <v>2957</v>
      </c>
      <c r="L2" s="104" t="s">
        <v>2958</v>
      </c>
      <c r="M2" s="219"/>
      <c r="N2" s="195"/>
    </row>
    <row r="3" spans="1:14" ht="15" customHeight="1" thickBot="1" x14ac:dyDescent="0.25">
      <c r="A3" s="230">
        <v>2019</v>
      </c>
      <c r="B3" s="231">
        <v>14</v>
      </c>
      <c r="C3" s="31">
        <v>33</v>
      </c>
      <c r="F3" s="193" t="s">
        <v>2959</v>
      </c>
      <c r="G3" s="193" t="s">
        <v>2960</v>
      </c>
      <c r="H3" s="99" t="s">
        <v>68</v>
      </c>
      <c r="I3" s="74">
        <v>0.2</v>
      </c>
      <c r="J3" s="99" t="s">
        <v>2899</v>
      </c>
      <c r="K3" s="99" t="s">
        <v>2899</v>
      </c>
      <c r="L3" s="99"/>
      <c r="M3" s="99" t="s">
        <v>2961</v>
      </c>
      <c r="N3" s="101">
        <v>9.5000000000000001E-2</v>
      </c>
    </row>
    <row r="4" spans="1:14" ht="15" customHeight="1" x14ac:dyDescent="0.2">
      <c r="A4" s="232" t="s">
        <v>2811</v>
      </c>
      <c r="B4" s="233">
        <v>14</v>
      </c>
      <c r="C4" s="31">
        <v>34</v>
      </c>
      <c r="F4" s="193"/>
      <c r="G4" s="193"/>
      <c r="H4" s="99" t="s">
        <v>2962</v>
      </c>
      <c r="I4" s="74">
        <v>0.1</v>
      </c>
      <c r="J4" s="99" t="s">
        <v>2899</v>
      </c>
      <c r="K4" s="99"/>
      <c r="L4" s="99"/>
      <c r="M4" s="74">
        <v>0.90759999999999996</v>
      </c>
      <c r="N4" s="101">
        <v>0.91</v>
      </c>
    </row>
    <row r="5" spans="1:14" ht="15" customHeight="1" x14ac:dyDescent="0.25">
      <c r="A5"/>
      <c r="B5"/>
      <c r="C5" s="33">
        <f>+C3+C4</f>
        <v>67</v>
      </c>
      <c r="F5" s="193"/>
      <c r="G5" s="193"/>
      <c r="H5" s="99" t="s">
        <v>424</v>
      </c>
      <c r="I5" s="74">
        <v>0.6</v>
      </c>
      <c r="J5" s="99" t="s">
        <v>2899</v>
      </c>
      <c r="K5" s="99" t="s">
        <v>2899</v>
      </c>
      <c r="L5" s="99" t="s">
        <v>2899</v>
      </c>
      <c r="M5" s="99" t="s">
        <v>2961</v>
      </c>
      <c r="N5" s="101">
        <v>0.34699999999999998</v>
      </c>
    </row>
    <row r="6" spans="1:14" ht="15" customHeight="1" x14ac:dyDescent="0.2">
      <c r="A6" s="34"/>
      <c r="B6" s="32"/>
      <c r="C6" s="32"/>
      <c r="F6" s="193"/>
      <c r="G6" s="193"/>
      <c r="H6" s="99" t="s">
        <v>926</v>
      </c>
      <c r="I6" s="74">
        <v>0.1</v>
      </c>
      <c r="J6" s="99"/>
      <c r="K6" s="99" t="s">
        <v>2899</v>
      </c>
      <c r="L6" s="99"/>
      <c r="M6" s="99" t="s">
        <v>2961</v>
      </c>
      <c r="N6" s="101">
        <v>4.4999999999999998E-2</v>
      </c>
    </row>
    <row r="7" spans="1:14" ht="15" customHeight="1" x14ac:dyDescent="0.2">
      <c r="A7" s="222" t="s">
        <v>2916</v>
      </c>
      <c r="B7" s="223"/>
      <c r="C7" s="35">
        <v>78</v>
      </c>
      <c r="F7" s="102" t="s">
        <v>2963</v>
      </c>
      <c r="G7" s="102" t="s">
        <v>2964</v>
      </c>
      <c r="H7" s="99" t="s">
        <v>2965</v>
      </c>
      <c r="I7" s="74">
        <v>1</v>
      </c>
      <c r="J7" s="99" t="s">
        <v>2899</v>
      </c>
      <c r="K7" s="99" t="s">
        <v>2899</v>
      </c>
      <c r="L7" s="99"/>
      <c r="M7" s="99" t="s">
        <v>2961</v>
      </c>
      <c r="N7" s="101">
        <v>0.97399999999999998</v>
      </c>
    </row>
    <row r="8" spans="1:14" ht="15" customHeight="1" x14ac:dyDescent="0.2">
      <c r="A8" s="224" t="s">
        <v>2917</v>
      </c>
      <c r="B8" s="225"/>
      <c r="C8" s="36">
        <v>16</v>
      </c>
      <c r="F8" s="193" t="s">
        <v>2966</v>
      </c>
      <c r="G8" s="193" t="s">
        <v>2967</v>
      </c>
      <c r="H8" s="99" t="s">
        <v>1287</v>
      </c>
      <c r="I8" s="74">
        <v>0.7</v>
      </c>
      <c r="J8" s="99" t="s">
        <v>2899</v>
      </c>
      <c r="K8" s="99"/>
      <c r="L8" s="99"/>
      <c r="M8" s="99" t="s">
        <v>2961</v>
      </c>
      <c r="N8" s="216">
        <v>0.75</v>
      </c>
    </row>
    <row r="9" spans="1:14" ht="15" customHeight="1" x14ac:dyDescent="0.2">
      <c r="A9" s="224" t="s">
        <v>2918</v>
      </c>
      <c r="B9" s="225"/>
      <c r="C9" s="36">
        <v>7</v>
      </c>
      <c r="F9" s="193"/>
      <c r="G9" s="193"/>
      <c r="H9" s="99" t="s">
        <v>2968</v>
      </c>
      <c r="I9" s="74">
        <v>0.3</v>
      </c>
      <c r="J9" s="99"/>
      <c r="K9" s="99"/>
      <c r="L9" s="99"/>
      <c r="M9" s="99"/>
      <c r="N9" s="217"/>
    </row>
    <row r="10" spans="1:14" x14ac:dyDescent="0.2">
      <c r="A10" s="226" t="s">
        <v>2919</v>
      </c>
      <c r="B10" s="227"/>
      <c r="C10" s="37">
        <v>101</v>
      </c>
    </row>
    <row r="11" spans="1:14" x14ac:dyDescent="0.2">
      <c r="A11" s="38"/>
      <c r="B11" s="39"/>
      <c r="C11" s="39"/>
    </row>
    <row r="12" spans="1:14" x14ac:dyDescent="0.2">
      <c r="A12" s="220" t="s">
        <v>2905</v>
      </c>
      <c r="B12" s="220"/>
      <c r="C12" s="220"/>
      <c r="D12" s="221"/>
      <c r="E12" s="106"/>
    </row>
    <row r="13" spans="1:14" x14ac:dyDescent="0.2">
      <c r="A13" s="66"/>
      <c r="B13" s="67" t="s">
        <v>2908</v>
      </c>
      <c r="C13" s="67" t="s">
        <v>2903</v>
      </c>
      <c r="D13" s="68" t="s">
        <v>2909</v>
      </c>
      <c r="E13" s="106"/>
    </row>
    <row r="14" spans="1:14" x14ac:dyDescent="0.2">
      <c r="A14" s="69" t="s">
        <v>2906</v>
      </c>
      <c r="B14" s="65">
        <v>11</v>
      </c>
      <c r="C14" s="65">
        <v>5</v>
      </c>
      <c r="D14" s="70">
        <f>200000000+1251027582+980416380+30867300+68764800</f>
        <v>2531076062</v>
      </c>
      <c r="E14" s="107"/>
    </row>
    <row r="15" spans="1:14" x14ac:dyDescent="0.2">
      <c r="A15" s="71" t="s">
        <v>2907</v>
      </c>
      <c r="B15" s="64">
        <v>16</v>
      </c>
      <c r="C15" s="64">
        <v>8</v>
      </c>
      <c r="D15" s="72"/>
      <c r="E15" s="108"/>
    </row>
    <row r="16" spans="1:14" ht="9" customHeight="1" x14ac:dyDescent="0.2">
      <c r="A16" s="40"/>
      <c r="B16" s="41"/>
      <c r="C16" s="41"/>
      <c r="D16" s="42"/>
      <c r="E16" s="108"/>
    </row>
    <row r="17" spans="1:5" x14ac:dyDescent="0.2">
      <c r="A17" s="220" t="s">
        <v>2969</v>
      </c>
      <c r="B17" s="220"/>
      <c r="C17" s="220"/>
      <c r="D17" s="221"/>
      <c r="E17" s="106"/>
    </row>
    <row r="18" spans="1:5" x14ac:dyDescent="0.2">
      <c r="A18" s="56" t="s">
        <v>2911</v>
      </c>
      <c r="B18" s="57" t="s">
        <v>2912</v>
      </c>
      <c r="C18" s="57" t="s">
        <v>2903</v>
      </c>
      <c r="D18" s="58" t="s">
        <v>2910</v>
      </c>
      <c r="E18" s="109"/>
    </row>
    <row r="19" spans="1:5" x14ac:dyDescent="0.2">
      <c r="A19" s="59" t="s">
        <v>2415</v>
      </c>
      <c r="B19" s="65">
        <v>1</v>
      </c>
      <c r="C19" s="62">
        <v>200000000</v>
      </c>
      <c r="D19" s="76" t="s">
        <v>2804</v>
      </c>
      <c r="E19" s="110"/>
    </row>
    <row r="20" spans="1:5" x14ac:dyDescent="0.2">
      <c r="A20" s="60" t="s">
        <v>2826</v>
      </c>
      <c r="B20" s="63">
        <v>1</v>
      </c>
      <c r="C20" s="63"/>
      <c r="D20" s="77" t="s">
        <v>2806</v>
      </c>
      <c r="E20" s="110"/>
    </row>
    <row r="21" spans="1:5" x14ac:dyDescent="0.2">
      <c r="A21" s="61" t="s">
        <v>2246</v>
      </c>
      <c r="B21" s="64">
        <v>1</v>
      </c>
      <c r="C21" s="64"/>
      <c r="D21" s="78" t="s">
        <v>2804</v>
      </c>
      <c r="E21" s="110"/>
    </row>
    <row r="22" spans="1:5" x14ac:dyDescent="0.2">
      <c r="A22" s="206" t="s">
        <v>2970</v>
      </c>
      <c r="B22" s="207"/>
      <c r="C22" s="207"/>
      <c r="D22" s="208"/>
      <c r="E22" s="106" t="s">
        <v>2973</v>
      </c>
    </row>
    <row r="23" spans="1:5" x14ac:dyDescent="0.2">
      <c r="A23" s="86" t="s">
        <v>2246</v>
      </c>
      <c r="B23" s="87">
        <v>2</v>
      </c>
      <c r="C23" s="88"/>
      <c r="D23" s="86" t="s">
        <v>2804</v>
      </c>
      <c r="E23" s="86" t="s">
        <v>2825</v>
      </c>
    </row>
    <row r="24" spans="1:5" x14ac:dyDescent="0.2">
      <c r="A24" s="60" t="s">
        <v>1722</v>
      </c>
      <c r="B24" s="84">
        <v>1</v>
      </c>
      <c r="C24" s="85">
        <v>1251027582</v>
      </c>
      <c r="D24" s="83" t="s">
        <v>2835</v>
      </c>
      <c r="E24" s="83" t="s">
        <v>2837</v>
      </c>
    </row>
    <row r="25" spans="1:5" x14ac:dyDescent="0.2">
      <c r="A25" s="86" t="s">
        <v>1802</v>
      </c>
      <c r="B25" s="87">
        <v>1</v>
      </c>
      <c r="C25" s="209">
        <v>980416380</v>
      </c>
      <c r="D25" s="86" t="s">
        <v>2843</v>
      </c>
      <c r="E25" s="86" t="s">
        <v>2837</v>
      </c>
    </row>
    <row r="26" spans="1:5" x14ac:dyDescent="0.2">
      <c r="A26" s="86" t="s">
        <v>1802</v>
      </c>
      <c r="B26" s="87">
        <v>2</v>
      </c>
      <c r="C26" s="209"/>
      <c r="D26" s="86" t="s">
        <v>2843</v>
      </c>
      <c r="E26" s="86" t="s">
        <v>2837</v>
      </c>
    </row>
    <row r="27" spans="1:5" x14ac:dyDescent="0.2">
      <c r="A27" s="86" t="s">
        <v>1802</v>
      </c>
      <c r="B27" s="87">
        <v>3</v>
      </c>
      <c r="C27" s="209"/>
      <c r="D27" s="86" t="s">
        <v>2851</v>
      </c>
      <c r="E27" s="86" t="s">
        <v>2837</v>
      </c>
    </row>
    <row r="28" spans="1:5" x14ac:dyDescent="0.2">
      <c r="A28" s="86" t="s">
        <v>1802</v>
      </c>
      <c r="B28" s="87">
        <v>4</v>
      </c>
      <c r="C28" s="209"/>
      <c r="D28" s="86" t="s">
        <v>2851</v>
      </c>
      <c r="E28" s="86" t="s">
        <v>2837</v>
      </c>
    </row>
    <row r="29" spans="1:5" x14ac:dyDescent="0.2">
      <c r="A29" s="86" t="s">
        <v>1968</v>
      </c>
      <c r="B29" s="87">
        <v>1</v>
      </c>
      <c r="C29" s="88">
        <v>30867300</v>
      </c>
      <c r="D29" s="86" t="s">
        <v>2851</v>
      </c>
      <c r="E29" s="86" t="s">
        <v>2837</v>
      </c>
    </row>
    <row r="30" spans="1:5" x14ac:dyDescent="0.2">
      <c r="A30" s="86" t="s">
        <v>2857</v>
      </c>
      <c r="B30" s="87">
        <v>1</v>
      </c>
      <c r="C30" s="87"/>
      <c r="D30" s="86" t="s">
        <v>2851</v>
      </c>
      <c r="E30" s="86" t="s">
        <v>2837</v>
      </c>
    </row>
    <row r="31" spans="1:5" x14ac:dyDescent="0.2">
      <c r="A31" s="86" t="s">
        <v>2857</v>
      </c>
      <c r="B31" s="87">
        <v>2</v>
      </c>
      <c r="C31" s="87"/>
      <c r="D31" s="86" t="s">
        <v>2851</v>
      </c>
      <c r="E31" s="121" t="s">
        <v>2867</v>
      </c>
    </row>
    <row r="32" spans="1:5" x14ac:dyDescent="0.2">
      <c r="A32" s="86" t="s">
        <v>2868</v>
      </c>
      <c r="B32" s="87">
        <v>1</v>
      </c>
      <c r="C32" s="88"/>
      <c r="D32" s="86" t="s">
        <v>2835</v>
      </c>
      <c r="E32" s="86" t="s">
        <v>2837</v>
      </c>
    </row>
    <row r="33" spans="1:5" x14ac:dyDescent="0.2">
      <c r="A33" s="86" t="s">
        <v>2874</v>
      </c>
      <c r="B33" s="87">
        <v>1</v>
      </c>
      <c r="C33" s="87"/>
      <c r="D33" s="86" t="s">
        <v>2880</v>
      </c>
      <c r="E33" s="86" t="s">
        <v>2837</v>
      </c>
    </row>
    <row r="34" spans="1:5" x14ac:dyDescent="0.2">
      <c r="A34" s="86" t="s">
        <v>2246</v>
      </c>
      <c r="B34" s="87">
        <v>2</v>
      </c>
      <c r="C34" s="87"/>
      <c r="D34" s="86" t="s">
        <v>2740</v>
      </c>
      <c r="E34" s="121" t="s">
        <v>2867</v>
      </c>
    </row>
    <row r="35" spans="1:5" x14ac:dyDescent="0.2">
      <c r="A35" s="86" t="s">
        <v>2368</v>
      </c>
      <c r="B35" s="87">
        <v>1</v>
      </c>
      <c r="C35" s="88"/>
      <c r="D35" s="86" t="s">
        <v>2740</v>
      </c>
      <c r="E35" s="121" t="s">
        <v>2867</v>
      </c>
    </row>
    <row r="36" spans="1:5" x14ac:dyDescent="0.2">
      <c r="A36" s="43"/>
      <c r="B36" s="43"/>
      <c r="C36" s="82"/>
      <c r="D36" s="82"/>
      <c r="E36" s="111"/>
    </row>
    <row r="37" spans="1:5" x14ac:dyDescent="0.2">
      <c r="A37" s="220" t="s">
        <v>2915</v>
      </c>
      <c r="B37" s="220"/>
      <c r="C37" s="220"/>
      <c r="D37" s="221"/>
      <c r="E37" s="106"/>
    </row>
    <row r="38" spans="1:5" s="28" customFormat="1" x14ac:dyDescent="0.2">
      <c r="A38" s="56" t="s">
        <v>2911</v>
      </c>
      <c r="B38" s="57" t="s">
        <v>2912</v>
      </c>
      <c r="C38" s="57" t="s">
        <v>2903</v>
      </c>
      <c r="D38" s="58" t="s">
        <v>2914</v>
      </c>
      <c r="E38" s="109"/>
    </row>
    <row r="39" spans="1:5" x14ac:dyDescent="0.2">
      <c r="A39" s="86" t="s">
        <v>2113</v>
      </c>
      <c r="B39" s="87">
        <v>2</v>
      </c>
      <c r="C39" s="88">
        <v>34800000</v>
      </c>
      <c r="D39" s="89" t="s">
        <v>1984</v>
      </c>
      <c r="E39" s="112"/>
    </row>
    <row r="40" spans="1:5" x14ac:dyDescent="0.2">
      <c r="A40" s="86" t="s">
        <v>2741</v>
      </c>
      <c r="B40" s="87">
        <v>1</v>
      </c>
      <c r="C40" s="87"/>
      <c r="D40" s="89" t="s">
        <v>1902</v>
      </c>
      <c r="E40" s="112"/>
    </row>
    <row r="41" spans="1:5" x14ac:dyDescent="0.2">
      <c r="A41" s="86" t="s">
        <v>2080</v>
      </c>
      <c r="B41" s="87">
        <v>1</v>
      </c>
      <c r="C41" s="87"/>
      <c r="D41" s="89" t="s">
        <v>2740</v>
      </c>
      <c r="E41" s="112"/>
    </row>
    <row r="42" spans="1:5" x14ac:dyDescent="0.2">
      <c r="A42" s="86" t="s">
        <v>2067</v>
      </c>
      <c r="B42" s="87">
        <v>2</v>
      </c>
      <c r="C42" s="87"/>
      <c r="D42" s="89" t="s">
        <v>2740</v>
      </c>
      <c r="E42" s="112"/>
    </row>
    <row r="43" spans="1:5" x14ac:dyDescent="0.2">
      <c r="A43" s="86" t="s">
        <v>2067</v>
      </c>
      <c r="B43" s="87">
        <v>1</v>
      </c>
      <c r="C43" s="87"/>
      <c r="D43" s="89" t="s">
        <v>2740</v>
      </c>
      <c r="E43" s="112"/>
    </row>
    <row r="44" spans="1:5" x14ac:dyDescent="0.2">
      <c r="A44" s="86" t="s">
        <v>2046</v>
      </c>
      <c r="B44" s="87">
        <v>1</v>
      </c>
      <c r="C44" s="87"/>
      <c r="D44" s="89" t="s">
        <v>2740</v>
      </c>
      <c r="E44" s="112"/>
    </row>
    <row r="45" spans="1:5" x14ac:dyDescent="0.2">
      <c r="A45" s="86" t="s">
        <v>2032</v>
      </c>
      <c r="B45" s="87">
        <v>1</v>
      </c>
      <c r="C45" s="87"/>
      <c r="D45" s="89" t="s">
        <v>2740</v>
      </c>
      <c r="E45" s="112"/>
    </row>
    <row r="49" spans="1:5" x14ac:dyDescent="0.2">
      <c r="A49" s="44" t="s">
        <v>2922</v>
      </c>
      <c r="B49" s="45" t="s">
        <v>2921</v>
      </c>
      <c r="C49" s="46" t="s">
        <v>2920</v>
      </c>
      <c r="D49" s="98" t="s">
        <v>2971</v>
      </c>
      <c r="E49" s="113"/>
    </row>
    <row r="50" spans="1:5" x14ac:dyDescent="0.2">
      <c r="A50" s="47" t="s">
        <v>1017</v>
      </c>
      <c r="B50" s="48">
        <f>+B51</f>
        <v>1</v>
      </c>
      <c r="C50" s="49">
        <f>+C51</f>
        <v>4</v>
      </c>
      <c r="D50" s="94"/>
      <c r="E50" s="114"/>
    </row>
    <row r="51" spans="1:5" ht="15" customHeight="1" x14ac:dyDescent="0.2">
      <c r="A51" s="50" t="s">
        <v>1018</v>
      </c>
      <c r="B51" s="51">
        <f>+B52</f>
        <v>1</v>
      </c>
      <c r="C51" s="52">
        <f>+C52</f>
        <v>4</v>
      </c>
      <c r="D51" s="210" t="s">
        <v>2927</v>
      </c>
      <c r="E51" s="115"/>
    </row>
    <row r="52" spans="1:5" ht="27" customHeight="1" x14ac:dyDescent="0.2">
      <c r="A52" s="53">
        <v>2019</v>
      </c>
      <c r="B52" s="54">
        <v>1</v>
      </c>
      <c r="C52" s="55">
        <v>4</v>
      </c>
      <c r="D52" s="211"/>
      <c r="E52" s="115"/>
    </row>
    <row r="53" spans="1:5" x14ac:dyDescent="0.2">
      <c r="A53" s="47" t="s">
        <v>1286</v>
      </c>
      <c r="B53" s="48">
        <f>+B54</f>
        <v>3</v>
      </c>
      <c r="C53" s="49">
        <f>+C54</f>
        <v>3</v>
      </c>
      <c r="D53" s="96"/>
      <c r="E53" s="116"/>
    </row>
    <row r="54" spans="1:5" ht="15" customHeight="1" x14ac:dyDescent="0.2">
      <c r="A54" s="50" t="s">
        <v>1287</v>
      </c>
      <c r="B54" s="51">
        <f>SUM(B55:B56)</f>
        <v>3</v>
      </c>
      <c r="C54" s="52">
        <f>SUM(C55:C56)</f>
        <v>3</v>
      </c>
      <c r="D54" s="210" t="s">
        <v>2929</v>
      </c>
      <c r="E54" s="115"/>
    </row>
    <row r="55" spans="1:5" ht="36" customHeight="1" x14ac:dyDescent="0.2">
      <c r="A55" s="53">
        <v>2018</v>
      </c>
      <c r="B55" s="54">
        <v>2</v>
      </c>
      <c r="C55" s="55">
        <v>2</v>
      </c>
      <c r="D55" s="212"/>
      <c r="E55" s="115"/>
    </row>
    <row r="56" spans="1:5" x14ac:dyDescent="0.2">
      <c r="A56" s="53">
        <v>2019</v>
      </c>
      <c r="B56" s="54">
        <v>1</v>
      </c>
      <c r="C56" s="55">
        <v>1</v>
      </c>
      <c r="D56" s="211"/>
      <c r="E56" s="115"/>
    </row>
    <row r="57" spans="1:5" x14ac:dyDescent="0.2">
      <c r="A57" s="47" t="s">
        <v>32</v>
      </c>
      <c r="B57" s="48">
        <f>+B58+B60+B63+B65</f>
        <v>63</v>
      </c>
      <c r="C57" s="49">
        <f>+C58+C60+C63+C65</f>
        <v>94</v>
      </c>
      <c r="D57" s="96"/>
      <c r="E57" s="116"/>
    </row>
    <row r="58" spans="1:5" ht="15" customHeight="1" x14ac:dyDescent="0.2">
      <c r="A58" s="50" t="s">
        <v>68</v>
      </c>
      <c r="B58" s="51">
        <f>+B59</f>
        <v>8</v>
      </c>
      <c r="C58" s="52">
        <f>+C59</f>
        <v>13</v>
      </c>
      <c r="D58" s="210" t="s">
        <v>2928</v>
      </c>
      <c r="E58" s="115"/>
    </row>
    <row r="59" spans="1:5" ht="135.75" customHeight="1" x14ac:dyDescent="0.2">
      <c r="A59" s="79">
        <v>2019</v>
      </c>
      <c r="B59" s="80">
        <v>8</v>
      </c>
      <c r="C59" s="81">
        <v>13</v>
      </c>
      <c r="D59" s="211"/>
      <c r="E59" s="115"/>
    </row>
    <row r="60" spans="1:5" x14ac:dyDescent="0.2">
      <c r="A60" s="50" t="s">
        <v>424</v>
      </c>
      <c r="B60" s="51">
        <f>SUM(B61:B62)</f>
        <v>40</v>
      </c>
      <c r="C60" s="52">
        <f>SUM(C61:C62)</f>
        <v>65</v>
      </c>
      <c r="D60" s="213" t="s">
        <v>2972</v>
      </c>
      <c r="E60" s="117"/>
    </row>
    <row r="61" spans="1:5" x14ac:dyDescent="0.2">
      <c r="A61" s="53">
        <v>2018</v>
      </c>
      <c r="B61" s="54">
        <v>24</v>
      </c>
      <c r="C61" s="55">
        <v>39</v>
      </c>
      <c r="D61" s="214"/>
      <c r="E61" s="117"/>
    </row>
    <row r="62" spans="1:5" x14ac:dyDescent="0.2">
      <c r="A62" s="53">
        <v>2019</v>
      </c>
      <c r="B62" s="54">
        <v>16</v>
      </c>
      <c r="C62" s="55">
        <v>26</v>
      </c>
      <c r="D62" s="215"/>
      <c r="E62" s="117"/>
    </row>
    <row r="63" spans="1:5" x14ac:dyDescent="0.2">
      <c r="A63" s="50" t="s">
        <v>926</v>
      </c>
      <c r="B63" s="51">
        <f>+B64</f>
        <v>5</v>
      </c>
      <c r="C63" s="52">
        <f>+C64</f>
        <v>5</v>
      </c>
      <c r="D63" s="96"/>
      <c r="E63" s="116"/>
    </row>
    <row r="64" spans="1:5" ht="88.5" customHeight="1" x14ac:dyDescent="0.2">
      <c r="A64" s="79">
        <v>2019</v>
      </c>
      <c r="B64" s="80">
        <v>5</v>
      </c>
      <c r="C64" s="81">
        <v>5</v>
      </c>
      <c r="D64" s="95" t="s">
        <v>2947</v>
      </c>
      <c r="E64" s="118"/>
    </row>
    <row r="65" spans="1:5" x14ac:dyDescent="0.2">
      <c r="A65" s="50" t="s">
        <v>283</v>
      </c>
      <c r="B65" s="51">
        <f>SUM(B66:B67)</f>
        <v>10</v>
      </c>
      <c r="C65" s="52">
        <f>SUM(C66:C67)</f>
        <v>11</v>
      </c>
      <c r="D65" s="94"/>
      <c r="E65" s="114"/>
    </row>
    <row r="66" spans="1:5" ht="24" x14ac:dyDescent="0.2">
      <c r="A66" s="53">
        <v>2018</v>
      </c>
      <c r="B66" s="54">
        <v>7</v>
      </c>
      <c r="C66" s="55">
        <v>8</v>
      </c>
      <c r="D66" s="97" t="s">
        <v>2930</v>
      </c>
      <c r="E66" s="119"/>
    </row>
    <row r="67" spans="1:5" x14ac:dyDescent="0.2">
      <c r="A67" s="53">
        <v>2019</v>
      </c>
      <c r="B67" s="54">
        <v>3</v>
      </c>
      <c r="C67" s="55">
        <v>3</v>
      </c>
      <c r="D67" s="94"/>
      <c r="E67" s="114"/>
    </row>
    <row r="68" spans="1:5" x14ac:dyDescent="0.2">
      <c r="A68" s="90" t="s">
        <v>2811</v>
      </c>
      <c r="B68" s="91">
        <f>+B50+B53+B57</f>
        <v>67</v>
      </c>
      <c r="C68" s="92">
        <f>+C50+C53+C57</f>
        <v>101</v>
      </c>
      <c r="D68" s="94"/>
      <c r="E68" s="114"/>
    </row>
    <row r="69" spans="1:5" ht="18" x14ac:dyDescent="0.25">
      <c r="A69" s="93" t="s">
        <v>424</v>
      </c>
      <c r="B69" s="94"/>
      <c r="C69" s="94"/>
      <c r="D69" s="94"/>
      <c r="E69" s="114"/>
    </row>
    <row r="70" spans="1:5" s="73" customFormat="1" ht="33.75" customHeight="1" x14ac:dyDescent="0.2">
      <c r="A70" s="205" t="s">
        <v>2931</v>
      </c>
      <c r="B70" s="205"/>
      <c r="C70" s="205"/>
      <c r="D70" s="205"/>
      <c r="E70" s="120"/>
    </row>
    <row r="71" spans="1:5" s="73" customFormat="1" ht="20.25" customHeight="1" x14ac:dyDescent="0.2">
      <c r="A71" s="205" t="s">
        <v>2932</v>
      </c>
      <c r="B71" s="205"/>
      <c r="C71" s="205"/>
      <c r="D71" s="205"/>
      <c r="E71" s="120"/>
    </row>
    <row r="72" spans="1:5" s="73" customFormat="1" ht="18" customHeight="1" x14ac:dyDescent="0.2">
      <c r="A72" s="205" t="s">
        <v>2933</v>
      </c>
      <c r="B72" s="205"/>
      <c r="C72" s="205"/>
      <c r="D72" s="205"/>
      <c r="E72" s="120"/>
    </row>
    <row r="73" spans="1:5" s="73" customFormat="1" ht="16.5" customHeight="1" x14ac:dyDescent="0.2">
      <c r="A73" s="205" t="s">
        <v>2935</v>
      </c>
      <c r="B73" s="205"/>
      <c r="C73" s="205"/>
      <c r="D73" s="205"/>
      <c r="E73" s="120"/>
    </row>
    <row r="74" spans="1:5" s="73" customFormat="1" ht="20.25" customHeight="1" x14ac:dyDescent="0.2">
      <c r="A74" s="205" t="s">
        <v>2934</v>
      </c>
      <c r="B74" s="205"/>
      <c r="C74" s="205"/>
      <c r="D74" s="205"/>
      <c r="E74" s="120"/>
    </row>
    <row r="75" spans="1:5" s="73" customFormat="1" ht="20.25" customHeight="1" x14ac:dyDescent="0.2">
      <c r="A75" s="205" t="s">
        <v>2936</v>
      </c>
      <c r="B75" s="205"/>
      <c r="C75" s="205"/>
      <c r="D75" s="205"/>
      <c r="E75" s="120"/>
    </row>
    <row r="76" spans="1:5" s="73" customFormat="1" ht="16.5" customHeight="1" x14ac:dyDescent="0.2">
      <c r="A76" s="205" t="s">
        <v>2937</v>
      </c>
      <c r="B76" s="205"/>
      <c r="C76" s="205"/>
      <c r="D76" s="205"/>
      <c r="E76" s="120"/>
    </row>
    <row r="77" spans="1:5" s="73" customFormat="1" ht="18" customHeight="1" x14ac:dyDescent="0.2">
      <c r="A77" s="205" t="s">
        <v>2938</v>
      </c>
      <c r="B77" s="205"/>
      <c r="C77" s="205"/>
      <c r="D77" s="205"/>
      <c r="E77" s="120"/>
    </row>
    <row r="78" spans="1:5" s="73" customFormat="1" ht="17.25" customHeight="1" x14ac:dyDescent="0.2">
      <c r="A78" s="205" t="s">
        <v>2939</v>
      </c>
      <c r="B78" s="205"/>
      <c r="C78" s="205"/>
      <c r="D78" s="205"/>
      <c r="E78" s="120"/>
    </row>
    <row r="79" spans="1:5" s="73" customFormat="1" ht="15" customHeight="1" x14ac:dyDescent="0.2">
      <c r="A79" s="205" t="s">
        <v>2940</v>
      </c>
      <c r="B79" s="205"/>
      <c r="C79" s="205"/>
      <c r="D79" s="205"/>
      <c r="E79" s="120"/>
    </row>
    <row r="80" spans="1:5" s="73" customFormat="1" ht="14.25" customHeight="1" x14ac:dyDescent="0.2">
      <c r="A80" s="205" t="s">
        <v>2941</v>
      </c>
      <c r="B80" s="205"/>
      <c r="C80" s="205"/>
      <c r="D80" s="205"/>
      <c r="E80" s="120"/>
    </row>
    <row r="81" spans="1:5" s="73" customFormat="1" ht="26.25" customHeight="1" x14ac:dyDescent="0.2">
      <c r="A81" s="205" t="s">
        <v>2942</v>
      </c>
      <c r="B81" s="205"/>
      <c r="C81" s="205"/>
      <c r="D81" s="205"/>
      <c r="E81" s="120"/>
    </row>
    <row r="82" spans="1:5" s="73" customFormat="1" ht="13.5" customHeight="1" x14ac:dyDescent="0.2">
      <c r="A82" s="205" t="s">
        <v>2943</v>
      </c>
      <c r="B82" s="205"/>
      <c r="C82" s="205"/>
      <c r="D82" s="205"/>
      <c r="E82" s="120"/>
    </row>
    <row r="83" spans="1:5" s="73" customFormat="1" ht="13.5" customHeight="1" x14ac:dyDescent="0.2">
      <c r="A83" s="205" t="s">
        <v>2944</v>
      </c>
      <c r="B83" s="205"/>
      <c r="C83" s="205"/>
      <c r="D83" s="205"/>
      <c r="E83" s="120"/>
    </row>
    <row r="84" spans="1:5" s="73" customFormat="1" ht="35.25" customHeight="1" x14ac:dyDescent="0.2">
      <c r="A84" s="205" t="s">
        <v>2945</v>
      </c>
      <c r="B84" s="205"/>
      <c r="C84" s="205"/>
      <c r="D84" s="205"/>
      <c r="E84" s="120"/>
    </row>
    <row r="85" spans="1:5" s="73" customFormat="1" ht="39.75" customHeight="1" x14ac:dyDescent="0.2">
      <c r="A85" s="205" t="s">
        <v>2946</v>
      </c>
      <c r="B85" s="205"/>
      <c r="C85" s="205"/>
      <c r="D85" s="205"/>
      <c r="E85" s="120"/>
    </row>
    <row r="86" spans="1:5" s="73" customFormat="1" ht="15" customHeight="1" x14ac:dyDescent="0.2">
      <c r="A86" s="205" t="s">
        <v>2948</v>
      </c>
      <c r="B86" s="205"/>
      <c r="C86" s="205"/>
      <c r="D86" s="205"/>
      <c r="E86" s="120"/>
    </row>
    <row r="87" spans="1:5" s="73" customFormat="1" ht="24.75" customHeight="1" x14ac:dyDescent="0.2">
      <c r="A87" s="205" t="s">
        <v>2949</v>
      </c>
      <c r="B87" s="205"/>
      <c r="C87" s="205"/>
      <c r="D87" s="205"/>
      <c r="E87" s="120"/>
    </row>
    <row r="88" spans="1:5" s="73" customFormat="1" ht="44.25" customHeight="1" x14ac:dyDescent="0.2">
      <c r="A88" s="205" t="s">
        <v>2950</v>
      </c>
      <c r="B88" s="205"/>
      <c r="C88" s="205"/>
      <c r="D88" s="205"/>
      <c r="E88" s="120"/>
    </row>
  </sheetData>
  <mergeCells count="43">
    <mergeCell ref="A83:D83"/>
    <mergeCell ref="A84:D84"/>
    <mergeCell ref="A85:D85"/>
    <mergeCell ref="A86:D86"/>
    <mergeCell ref="A78:D78"/>
    <mergeCell ref="A79:D79"/>
    <mergeCell ref="A80:D80"/>
    <mergeCell ref="A81:D81"/>
    <mergeCell ref="A82:D82"/>
    <mergeCell ref="A12:D12"/>
    <mergeCell ref="A17:D17"/>
    <mergeCell ref="A37:D37"/>
    <mergeCell ref="A7:B7"/>
    <mergeCell ref="A8:B8"/>
    <mergeCell ref="A9:B9"/>
    <mergeCell ref="A10:B10"/>
    <mergeCell ref="N8:N9"/>
    <mergeCell ref="G1:G2"/>
    <mergeCell ref="F1:F2"/>
    <mergeCell ref="H1:H2"/>
    <mergeCell ref="M1:M2"/>
    <mergeCell ref="N1:N2"/>
    <mergeCell ref="F3:F6"/>
    <mergeCell ref="G3:G6"/>
    <mergeCell ref="F8:F9"/>
    <mergeCell ref="G8:G9"/>
    <mergeCell ref="J1:L1"/>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Base General</vt:lpstr>
      <vt:lpstr>DINAMICA</vt:lpstr>
      <vt:lpstr>ESTADO ACCIONES JUNIO</vt:lpstr>
      <vt:lpstr>RESULTADO FENECIMIENTO</vt:lpstr>
      <vt:lpstr>COMPONENTES Y FACTORES</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cp:lastPrinted>2020-02-05T19:17:50Z</cp:lastPrinted>
  <dcterms:created xsi:type="dcterms:W3CDTF">2019-07-10T13:55:13Z</dcterms:created>
  <dcterms:modified xsi:type="dcterms:W3CDTF">2021-07-10T22:17:08Z</dcterms:modified>
</cp:coreProperties>
</file>