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Unidades compartidas\Equipo Seguimiento OAPI_2019\08_Informes\Movilidad\"/>
    </mc:Choice>
  </mc:AlternateContent>
  <bookViews>
    <workbookView xWindow="0" yWindow="0" windowWidth="21570" windowHeight="7785" tabRatio="754"/>
  </bookViews>
  <sheets>
    <sheet name="Avance Metas e Indicadores" sheetId="16" r:id="rId1"/>
    <sheet name="UPZ" sheetId="31" state="hidden" r:id="rId2"/>
    <sheet name="Barrios" sheetId="32" state="hidden" r:id="rId3"/>
  </sheets>
  <externalReferences>
    <externalReference r:id="rId4"/>
    <externalReference r:id="rId5"/>
    <externalReference r:id="rId6"/>
    <externalReference r:id="rId7"/>
    <externalReference r:id="rId8"/>
  </externalReferences>
  <definedNames>
    <definedName name="_____adj1">#REF!</definedName>
    <definedName name="_____adj2">#REF!</definedName>
    <definedName name="_____ant2">#REF!</definedName>
    <definedName name="_____cvp1">#REF!</definedName>
    <definedName name="_____cvp2003">#REF!</definedName>
    <definedName name="_____cvp2004">#REF!</definedName>
    <definedName name="_____cvp2005">#REF!</definedName>
    <definedName name="_____cvp2006">#REF!</definedName>
    <definedName name="_____idu1">#REF!</definedName>
    <definedName name="_____idu2003">#REF!</definedName>
    <definedName name="_____idu2004">#REF!</definedName>
    <definedName name="_____idu2005">#REF!</definedName>
    <definedName name="_____idu2006">#REF!</definedName>
    <definedName name="_____LO1">7.34</definedName>
    <definedName name="_____LO10">14.29</definedName>
    <definedName name="_____LO11">9.74</definedName>
    <definedName name="_____LO12">3.89</definedName>
    <definedName name="_____LO13">2.65</definedName>
    <definedName name="_____LO14">2.06</definedName>
    <definedName name="_____LO15">2.55</definedName>
    <definedName name="_____LO16">6.19</definedName>
    <definedName name="_____LO17">0.12</definedName>
    <definedName name="_____LO18">5.24</definedName>
    <definedName name="_____LO19">7.79</definedName>
    <definedName name="_____LO2">1.13</definedName>
    <definedName name="_____LO20">0.52</definedName>
    <definedName name="_____LO3">2.34</definedName>
    <definedName name="_____LO4">6.1</definedName>
    <definedName name="_____LO5">3.83</definedName>
    <definedName name="_____LO6">1.69</definedName>
    <definedName name="_____LO7">4.42</definedName>
    <definedName name="_____LO8">11.06</definedName>
    <definedName name="_____LO9">7.07</definedName>
    <definedName name="_____sh1">#REF!</definedName>
    <definedName name="_____sh2003">#REF!</definedName>
    <definedName name="_____sh2004">#REF!</definedName>
    <definedName name="_____sh2005">#REF!</definedName>
    <definedName name="_____sh2006">#REF!</definedName>
    <definedName name="_____stt1">#REF!</definedName>
    <definedName name="_____stt2003">#REF!</definedName>
    <definedName name="_____stt2005">#REF!</definedName>
    <definedName name="_____stt2006">#REF!</definedName>
    <definedName name="_____stt4">#REF!</definedName>
    <definedName name="____adj1">#REF!</definedName>
    <definedName name="____adj2">#REF!</definedName>
    <definedName name="____ant2">#REF!</definedName>
    <definedName name="____cvp1">#REF!</definedName>
    <definedName name="____cvp2003">#REF!</definedName>
    <definedName name="____cvp2004">#REF!</definedName>
    <definedName name="____cvp2005">#REF!</definedName>
    <definedName name="____cvp2006">#REF!</definedName>
    <definedName name="____idu1">#REF!</definedName>
    <definedName name="____idu2003">#REF!</definedName>
    <definedName name="____idu2004">#REF!</definedName>
    <definedName name="____idu2005">#REF!</definedName>
    <definedName name="____idu2006">#REF!</definedName>
    <definedName name="____LO1">7.34</definedName>
    <definedName name="____LO10">14.29</definedName>
    <definedName name="____LO11">9.74</definedName>
    <definedName name="____LO12">3.89</definedName>
    <definedName name="____LO13">2.65</definedName>
    <definedName name="____LO14">2.06</definedName>
    <definedName name="____LO15">2.55</definedName>
    <definedName name="____LO16">6.19</definedName>
    <definedName name="____LO17">0.12</definedName>
    <definedName name="____LO18">5.24</definedName>
    <definedName name="____LO19">7.79</definedName>
    <definedName name="____LO2">1.13</definedName>
    <definedName name="____LO20">0.52</definedName>
    <definedName name="____LO3">2.34</definedName>
    <definedName name="____LO4">6.1</definedName>
    <definedName name="____LO5">3.83</definedName>
    <definedName name="____LO6">1.69</definedName>
    <definedName name="____LO7">4.42</definedName>
    <definedName name="____LO8">11.06</definedName>
    <definedName name="____LO9">7.07</definedName>
    <definedName name="____sh1">#REF!</definedName>
    <definedName name="____sh2003">#REF!</definedName>
    <definedName name="____sh2004">#REF!</definedName>
    <definedName name="____sh2005">#REF!</definedName>
    <definedName name="____sh2006">#REF!</definedName>
    <definedName name="____stt1">#REF!</definedName>
    <definedName name="____stt2003">#REF!</definedName>
    <definedName name="____stt2005">#REF!</definedName>
    <definedName name="____stt2006">#REF!</definedName>
    <definedName name="____stt4">#REF!</definedName>
    <definedName name="___adj1">#REF!</definedName>
    <definedName name="___adj2">#REF!</definedName>
    <definedName name="___ant2">#REF!</definedName>
    <definedName name="___cvp1">#REF!</definedName>
    <definedName name="___cvp2003">#REF!</definedName>
    <definedName name="___cvp2004">#REF!</definedName>
    <definedName name="___cvp2005">#REF!</definedName>
    <definedName name="___cvp2006">#REF!</definedName>
    <definedName name="___idu1">#REF!</definedName>
    <definedName name="___idu2003">#REF!</definedName>
    <definedName name="___idu2004">#REF!</definedName>
    <definedName name="___idu2005">#REF!</definedName>
    <definedName name="___idu2006">#REF!</definedName>
    <definedName name="___LO1">7.34</definedName>
    <definedName name="___LO10">14.29</definedName>
    <definedName name="___LO11">9.74</definedName>
    <definedName name="___LO12">3.89</definedName>
    <definedName name="___LO13">2.65</definedName>
    <definedName name="___LO14">2.06</definedName>
    <definedName name="___LO15">2.55</definedName>
    <definedName name="___LO16">6.19</definedName>
    <definedName name="___LO17">0.12</definedName>
    <definedName name="___LO18">5.24</definedName>
    <definedName name="___LO19">7.79</definedName>
    <definedName name="___LO2">1.13</definedName>
    <definedName name="___LO20">0.52</definedName>
    <definedName name="___LO3">2.34</definedName>
    <definedName name="___LO4">6.1</definedName>
    <definedName name="___LO5">3.83</definedName>
    <definedName name="___LO6">1.69</definedName>
    <definedName name="___LO7">4.42</definedName>
    <definedName name="___LO8">11.06</definedName>
    <definedName name="___LO9">7.07</definedName>
    <definedName name="___sh1">#REF!</definedName>
    <definedName name="___sh2003">#REF!</definedName>
    <definedName name="___sh2004">#REF!</definedName>
    <definedName name="___sh2005">#REF!</definedName>
    <definedName name="___sh2006">#REF!</definedName>
    <definedName name="___stt1">#REF!</definedName>
    <definedName name="___stt2003">#REF!</definedName>
    <definedName name="___stt2005">#REF!</definedName>
    <definedName name="___stt2006">#REF!</definedName>
    <definedName name="___stt4">#REF!</definedName>
    <definedName name="__adj1">#REF!</definedName>
    <definedName name="__adj2">#REF!</definedName>
    <definedName name="__ant2">#REF!</definedName>
    <definedName name="__cvp1">#REF!</definedName>
    <definedName name="__cvp2003">#REF!</definedName>
    <definedName name="__cvp2004">#REF!</definedName>
    <definedName name="__cvp2005">#REF!</definedName>
    <definedName name="__cvp2006">#REF!</definedName>
    <definedName name="__idu1">#REF!</definedName>
    <definedName name="__idu2003">#REF!</definedName>
    <definedName name="__idu2004">#REF!</definedName>
    <definedName name="__idu2005">#REF!</definedName>
    <definedName name="__idu2006">#REF!</definedName>
    <definedName name="__LO1">7.34</definedName>
    <definedName name="__LO10">14.29</definedName>
    <definedName name="__LO11">9.74</definedName>
    <definedName name="__LO12">3.89</definedName>
    <definedName name="__LO13">2.65</definedName>
    <definedName name="__LO14">2.06</definedName>
    <definedName name="__LO15">2.55</definedName>
    <definedName name="__LO16">6.19</definedName>
    <definedName name="__LO17">0.12</definedName>
    <definedName name="__LO18">5.24</definedName>
    <definedName name="__LO19">7.79</definedName>
    <definedName name="__LO2">1.13</definedName>
    <definedName name="__LO20">0.52</definedName>
    <definedName name="__LO3">2.34</definedName>
    <definedName name="__LO4">6.1</definedName>
    <definedName name="__LO5">3.83</definedName>
    <definedName name="__LO6">1.69</definedName>
    <definedName name="__LO7">4.42</definedName>
    <definedName name="__LO8">11.06</definedName>
    <definedName name="__LO9">7.07</definedName>
    <definedName name="__sh1">#REF!</definedName>
    <definedName name="__sh2003">#REF!</definedName>
    <definedName name="__sh2004">#REF!</definedName>
    <definedName name="__sh2005">#REF!</definedName>
    <definedName name="__sh2006">#REF!</definedName>
    <definedName name="__stt1">#REF!</definedName>
    <definedName name="__stt2003">#REF!</definedName>
    <definedName name="__stt2005">#REF!</definedName>
    <definedName name="__stt2006">#REF!</definedName>
    <definedName name="__stt4">#REF!</definedName>
    <definedName name="_adj1">#REF!</definedName>
    <definedName name="_adj2">#REF!</definedName>
    <definedName name="_ant2">#REF!</definedName>
    <definedName name="_cvp1">#REF!</definedName>
    <definedName name="_cvp2003">#REF!</definedName>
    <definedName name="_cvp2004">#REF!</definedName>
    <definedName name="_cvp2005">#REF!</definedName>
    <definedName name="_cvp2006">#REF!</definedName>
    <definedName name="_xlnm._FilterDatabase" localSheetId="0" hidden="1">'Avance Metas e Indicadores'!$B$11:$AV$82</definedName>
    <definedName name="_idu1">#REF!</definedName>
    <definedName name="_idu2003">#REF!</definedName>
    <definedName name="_idu2004">#REF!</definedName>
    <definedName name="_idu2005">#REF!</definedName>
    <definedName name="_idu2006">#REF!</definedName>
    <definedName name="_LO1">7.34</definedName>
    <definedName name="_LO10">14.29</definedName>
    <definedName name="_LO11">9.74</definedName>
    <definedName name="_LO12">3.89</definedName>
    <definedName name="_LO13">2.65</definedName>
    <definedName name="_LO14">2.06</definedName>
    <definedName name="_LO15">2.55</definedName>
    <definedName name="_LO16">6.19</definedName>
    <definedName name="_LO17">0.12</definedName>
    <definedName name="_LO18">5.24</definedName>
    <definedName name="_LO19">7.79</definedName>
    <definedName name="_LO2">1.13</definedName>
    <definedName name="_LO20">0.52</definedName>
    <definedName name="_LO3">2.34</definedName>
    <definedName name="_LO4">6.1</definedName>
    <definedName name="_LO5">3.83</definedName>
    <definedName name="_LO6">1.69</definedName>
    <definedName name="_LO7">4.42</definedName>
    <definedName name="_LO8">11.06</definedName>
    <definedName name="_LO9">7.07</definedName>
    <definedName name="_sh1">#REF!</definedName>
    <definedName name="_sh2003">#REF!</definedName>
    <definedName name="_sh2004">#REF!</definedName>
    <definedName name="_sh2005">#REF!</definedName>
    <definedName name="_sh2006">#REF!</definedName>
    <definedName name="_stt1">#REF!</definedName>
    <definedName name="_stt2003">#REF!</definedName>
    <definedName name="_stt2005">#REF!</definedName>
    <definedName name="_stt2006">#REF!</definedName>
    <definedName name="_stt4">#REF!</definedName>
    <definedName name="ABAB">#REF!</definedName>
    <definedName name="ADJUDICACION">#REF!</definedName>
    <definedName name="Admon_rec">[1]Parametros!$E$2</definedName>
    <definedName name="anti1">#REF!</definedName>
    <definedName name="ANTICIPO">#REF!</definedName>
    <definedName name="apert1">#REF!</definedName>
    <definedName name="apert2">#REF!</definedName>
    <definedName name="APERTURA">#REF!</definedName>
    <definedName name="_xlnm.Print_Area" localSheetId="0">'Avance Metas e Indicadores'!$B$2:$AP$82</definedName>
    <definedName name="AREAS">#REF!</definedName>
    <definedName name="BASE">#REF!</definedName>
    <definedName name="BASE2">[2]BASE!$CF$6</definedName>
    <definedName name="_xlnm.Database">#REF!</definedName>
    <definedName name="comp_est1">#REF!</definedName>
    <definedName name="comp_est2">#REF!</definedName>
    <definedName name="COMP_ESTADO">#REF!</definedName>
    <definedName name="comp_fuent2">#REF!</definedName>
    <definedName name="comp_fuentes">#REF!</definedName>
    <definedName name="comp_functo">#REF!</definedName>
    <definedName name="comp_functo2">#REF!</definedName>
    <definedName name="comp_inver2">#REF!</definedName>
    <definedName name="comp_invers">#REF!</definedName>
    <definedName name="comprob1">#REF!</definedName>
    <definedName name="comprob2">#REF!</definedName>
    <definedName name="comprobacion">#REF!</definedName>
    <definedName name="dama1">#REF!</definedName>
    <definedName name="dama2003">#REF!</definedName>
    <definedName name="dama2004">#REF!</definedName>
    <definedName name="dama2005">#REF!</definedName>
    <definedName name="dama2006">#REF!</definedName>
    <definedName name="dapd1">#REF!</definedName>
    <definedName name="dapd2003">#REF!</definedName>
    <definedName name="dapd2004">#REF!</definedName>
    <definedName name="dapd2005">#REF!</definedName>
    <definedName name="dapd2006">#REF!</definedName>
    <definedName name="DFGH">#REF!</definedName>
    <definedName name="DGF">#REF!</definedName>
    <definedName name="DIST">[3]DISTRIBUC!$B$3:$K$33</definedName>
    <definedName name="DISTRI">#REF!</definedName>
    <definedName name="DISTRIBU">#REF!</definedName>
    <definedName name="DISTRIBUCION">#REF!</definedName>
    <definedName name="Entidad">[4]Hoja2!$E$1:$E$6</definedName>
    <definedName name="eSTRUCTURA">#REF!</definedName>
    <definedName name="FORMAR_CIUDAD">#REF!</definedName>
    <definedName name="gastas">#REF!</definedName>
    <definedName name="import1">#REF!</definedName>
    <definedName name="import2">#REF!</definedName>
    <definedName name="IMPORTANTE">#REF!</definedName>
    <definedName name="INF">[2]BASE!$CL$5</definedName>
    <definedName name="INF4FEB">[2]BASE!$CL$5</definedName>
    <definedName name="legal1">#REF!</definedName>
    <definedName name="legal2">#REF!</definedName>
    <definedName name="LEGALIZACION">#REF!</definedName>
    <definedName name="Meta">[4]Hoja2!$D$1:$D$45</definedName>
    <definedName name="ObjEst">[4]Hoja2!$A$1:$A$4</definedName>
    <definedName name="OJOIMPORTA">[5]BASE!$CF$6</definedName>
    <definedName name="PORAREAS">#REF!</definedName>
    <definedName name="Prog">[4]Hoja2!$B$1:$B$7</definedName>
    <definedName name="PROGRAMA">#REF!</definedName>
    <definedName name="Proy">[4]Hoja2!$C$1:$C$20</definedName>
    <definedName name="proy1">#REF!</definedName>
    <definedName name="proy2">#REF!</definedName>
    <definedName name="PROYECTOS">#REF!</definedName>
    <definedName name="ProyInv">[4]Hoja2!$F$1:$F$27</definedName>
    <definedName name="RAD_PROB">#REF!</definedName>
    <definedName name="RES_PARA_COMPARAR">[5]BASE!$CL$5</definedName>
    <definedName name="RESUMEN2">[2]BASE!$CF$6</definedName>
    <definedName name="SMLV">[1]Parametros!$E$3</definedName>
    <definedName name="TODO">[3]INICIO!$A$1</definedName>
    <definedName name="vercdpfto">#REF!</definedName>
    <definedName name="vercdpinv">#REF!</definedName>
    <definedName name="verif2">#REF!</definedName>
    <definedName name="VERIFICACION">#REF!</definedName>
    <definedName name="YU">#REF!</definedName>
  </definedNames>
  <calcPr calcId="162913"/>
</workbook>
</file>

<file path=xl/calcChain.xml><?xml version="1.0" encoding="utf-8"?>
<calcChain xmlns="http://schemas.openxmlformats.org/spreadsheetml/2006/main">
  <c r="V70" i="16" l="1"/>
  <c r="V71" i="16"/>
  <c r="V72" i="16"/>
  <c r="V73" i="16"/>
  <c r="V75" i="16"/>
  <c r="V80" i="16"/>
  <c r="V81" i="16"/>
  <c r="V69" i="16"/>
  <c r="AK63" i="16" l="1"/>
  <c r="K57" i="16"/>
  <c r="AJ36" i="16"/>
  <c r="AK36" i="16" s="1"/>
  <c r="W15" i="16"/>
  <c r="AK24" i="16"/>
  <c r="AJ67" i="16" l="1"/>
  <c r="K67" i="16"/>
  <c r="AJ66" i="16"/>
  <c r="K66" i="16"/>
  <c r="AJ65" i="16"/>
  <c r="AK65" i="16" s="1"/>
  <c r="W65" i="16"/>
  <c r="V65" i="16"/>
  <c r="AK64" i="16"/>
  <c r="AJ64" i="16"/>
  <c r="AJ63" i="16"/>
  <c r="W63" i="16"/>
  <c r="V63" i="16"/>
  <c r="AK62" i="16"/>
  <c r="AJ62" i="16"/>
  <c r="V62" i="16"/>
  <c r="W62" i="16" s="1"/>
  <c r="AK61" i="16"/>
  <c r="AJ61" i="16"/>
  <c r="AK60" i="16"/>
  <c r="AJ60" i="16"/>
  <c r="V60" i="16"/>
  <c r="AJ59" i="16"/>
  <c r="W59" i="16"/>
  <c r="AJ58" i="16"/>
  <c r="AK58" i="16" s="1"/>
  <c r="V58" i="16"/>
  <c r="W58" i="16" s="1"/>
  <c r="AJ57" i="16"/>
  <c r="AK57" i="16" s="1"/>
  <c r="V57" i="16"/>
  <c r="W57" i="16" s="1"/>
  <c r="AJ56" i="16"/>
  <c r="AK56" i="16" s="1"/>
  <c r="V56" i="16"/>
  <c r="W56" i="16" s="1"/>
  <c r="AJ55" i="16"/>
  <c r="M55" i="16"/>
  <c r="W55" i="16" s="1"/>
  <c r="K55" i="16"/>
  <c r="AJ54" i="16"/>
  <c r="AK54" i="16" s="1"/>
  <c r="V54" i="16"/>
  <c r="W54" i="16" s="1"/>
  <c r="AK53" i="16"/>
  <c r="AJ53" i="16"/>
  <c r="V53" i="16"/>
  <c r="W53" i="16" s="1"/>
  <c r="AK52" i="16"/>
  <c r="AJ52" i="16"/>
  <c r="V52" i="16"/>
  <c r="W52" i="16" s="1"/>
  <c r="AJ51" i="16"/>
  <c r="AK51" i="16" s="1"/>
  <c r="W51" i="16"/>
  <c r="V51" i="16"/>
  <c r="AK50" i="16"/>
  <c r="AJ50" i="16"/>
  <c r="M50" i="16"/>
  <c r="V50" i="16" s="1"/>
  <c r="K50" i="16"/>
  <c r="AJ49" i="16"/>
  <c r="AK49" i="16" s="1"/>
  <c r="W49" i="16"/>
  <c r="V49" i="16"/>
  <c r="AJ48" i="16"/>
  <c r="AK48" i="16" s="1"/>
  <c r="V48" i="16"/>
  <c r="K48" i="16"/>
  <c r="AJ47" i="16"/>
  <c r="AK47" i="16" s="1"/>
  <c r="M47" i="16"/>
  <c r="V47" i="16" s="1"/>
  <c r="K47" i="16"/>
  <c r="AJ46" i="16"/>
  <c r="AK46" i="16" s="1"/>
  <c r="M46" i="16"/>
  <c r="V46" i="16" s="1"/>
  <c r="W46" i="16" s="1"/>
  <c r="K46" i="16"/>
  <c r="AJ45" i="16"/>
  <c r="AK45" i="16" s="1"/>
  <c r="V45" i="16"/>
  <c r="W45" i="16" s="1"/>
  <c r="AJ44" i="16"/>
  <c r="AK44" i="16" s="1"/>
  <c r="M44" i="16"/>
  <c r="V44" i="16" s="1"/>
  <c r="AJ43" i="16"/>
  <c r="AK43" i="16" s="1"/>
  <c r="V43" i="16"/>
  <c r="W43" i="16" s="1"/>
  <c r="AJ42" i="16"/>
  <c r="M42" i="16"/>
  <c r="V42" i="16" s="1"/>
  <c r="K42" i="16"/>
  <c r="AJ41" i="16"/>
  <c r="AK41" i="16" s="1"/>
  <c r="V41" i="16"/>
  <c r="K41" i="16"/>
  <c r="W41" i="16" s="1"/>
  <c r="AJ40" i="16"/>
  <c r="M40" i="16"/>
  <c r="W40" i="16" s="1"/>
  <c r="K40" i="16"/>
  <c r="K39" i="16"/>
  <c r="AK38" i="16"/>
  <c r="AJ38" i="16"/>
  <c r="V38" i="16"/>
  <c r="W38" i="16" s="1"/>
  <c r="AJ37" i="16"/>
  <c r="AK37" i="16" s="1"/>
  <c r="V37" i="16"/>
  <c r="W37" i="16" s="1"/>
  <c r="W36" i="16"/>
  <c r="K44" i="16" l="1"/>
  <c r="W47" i="16"/>
  <c r="W42" i="16"/>
  <c r="W48" i="16"/>
  <c r="W50" i="16"/>
  <c r="W44" i="16"/>
  <c r="V23" i="16"/>
  <c r="W23" i="16" s="1"/>
  <c r="K23" i="16"/>
  <c r="V21" i="16"/>
  <c r="W21" i="16" s="1"/>
  <c r="K21" i="16"/>
  <c r="K20" i="16"/>
  <c r="W20" i="16" s="1"/>
  <c r="V20" i="16"/>
  <c r="W32" i="16" l="1"/>
  <c r="W26" i="16"/>
  <c r="V14" i="16" l="1"/>
  <c r="W14" i="16" s="1"/>
  <c r="K14" i="16"/>
  <c r="V12" i="16"/>
  <c r="W12" i="16" s="1"/>
  <c r="K12" i="16"/>
  <c r="X24" i="16" l="1"/>
  <c r="AJ24" i="16" s="1"/>
  <c r="AK19" i="16"/>
  <c r="AJ19" i="16"/>
  <c r="AK22" i="16"/>
  <c r="AJ35" i="16" l="1"/>
  <c r="AK35" i="16" s="1"/>
  <c r="W35" i="16"/>
  <c r="AJ34" i="16"/>
  <c r="AK34" i="16" s="1"/>
  <c r="W34" i="16"/>
  <c r="AJ33" i="16"/>
  <c r="W33" i="16"/>
  <c r="AJ32" i="16"/>
  <c r="AK32" i="16" s="1"/>
  <c r="AJ29" i="16" l="1"/>
  <c r="AK29" i="16" s="1"/>
  <c r="AJ28" i="16"/>
  <c r="AK28" i="16" s="1"/>
  <c r="AJ31" i="16"/>
  <c r="AK31" i="16" s="1"/>
  <c r="AK27" i="16"/>
  <c r="AJ27" i="16"/>
  <c r="V27" i="16"/>
  <c r="W27" i="16" s="1"/>
  <c r="AK30" i="16"/>
  <c r="AK26" i="16"/>
  <c r="AJ25" i="16"/>
  <c r="AK25" i="16" s="1"/>
  <c r="W25" i="16"/>
  <c r="K19" i="16" l="1"/>
  <c r="AK23" i="16"/>
  <c r="AJ23" i="16"/>
  <c r="K22" i="16"/>
  <c r="AJ22" i="16"/>
  <c r="AK21" i="16"/>
  <c r="AJ21" i="16"/>
  <c r="AK20" i="16"/>
  <c r="AJ18" i="16" l="1"/>
  <c r="AK18" i="16" s="1"/>
  <c r="V17" i="16"/>
  <c r="K17" i="16"/>
  <c r="W17" i="16" s="1"/>
  <c r="AJ17" i="16"/>
  <c r="AK17" i="16" s="1"/>
  <c r="AK16" i="16"/>
  <c r="AJ16" i="16"/>
  <c r="AJ15" i="16"/>
  <c r="AJ14" i="16"/>
  <c r="AJ13" i="16"/>
  <c r="AK15" i="16"/>
  <c r="AK13" i="16"/>
  <c r="AK14" i="16"/>
  <c r="X12" i="16"/>
  <c r="AK12" i="16" s="1"/>
  <c r="AJ12" i="16" l="1"/>
  <c r="V22" i="16" l="1"/>
  <c r="W22" i="16" s="1"/>
  <c r="K15" i="16" l="1"/>
  <c r="K31" i="16" l="1"/>
  <c r="K30" i="16"/>
  <c r="K29" i="16"/>
  <c r="K28" i="16" l="1"/>
  <c r="W28" i="16" s="1"/>
  <c r="K27" i="16"/>
  <c r="K16" i="16" l="1"/>
  <c r="K13" i="16"/>
  <c r="V31" i="16" l="1"/>
  <c r="W31" i="16" s="1"/>
  <c r="V30" i="16"/>
  <c r="W30" i="16" s="1"/>
  <c r="V29" i="16"/>
  <c r="V28" i="16"/>
  <c r="V19" i="16"/>
  <c r="W19" i="16" s="1"/>
  <c r="V16" i="16"/>
  <c r="W16" i="16" s="1"/>
  <c r="V13" i="16"/>
  <c r="W13" i="16" s="1"/>
  <c r="AJ20" i="16"/>
  <c r="AJ30" i="16"/>
  <c r="M29" i="16" l="1"/>
  <c r="W29" i="16" s="1"/>
  <c r="M18" i="16"/>
  <c r="W18" i="16" s="1"/>
  <c r="M14" i="16"/>
  <c r="M16" i="16"/>
</calcChain>
</file>

<file path=xl/comments1.xml><?xml version="1.0" encoding="utf-8"?>
<comments xmlns="http://schemas.openxmlformats.org/spreadsheetml/2006/main">
  <authors>
    <author>User</author>
  </authors>
  <commentList>
    <comment ref="L69" authorId="0" shapeId="0">
      <text>
        <r>
          <rPr>
            <b/>
            <sz val="9"/>
            <color indexed="81"/>
            <rFont val="Tahoma"/>
            <family val="2"/>
          </rPr>
          <t>User:</t>
        </r>
        <r>
          <rPr>
            <sz val="9"/>
            <color indexed="81"/>
            <rFont val="Tahoma"/>
            <family val="2"/>
          </rPr>
          <t xml:space="preserve">
Los datos se obtuvieron a partir de información suministrada por el ente gestor del Sistema TransMilenio. Se realiza promedio ponderado por el parque automotor.</t>
        </r>
      </text>
    </comment>
    <comment ref="L70" authorId="0" shapeId="0">
      <text>
        <r>
          <rPr>
            <b/>
            <sz val="9"/>
            <color indexed="81"/>
            <rFont val="Tahoma"/>
            <family val="2"/>
          </rPr>
          <t>User:</t>
        </r>
        <r>
          <rPr>
            <sz val="9"/>
            <color indexed="81"/>
            <rFont val="Tahoma"/>
            <family val="2"/>
          </rPr>
          <t xml:space="preserve">
Fuente: RTO-SIM. Corte: 31 de diciembre de cada año. Cálculos: DIM-SDM. Nota: Vehículos de TPC y TM con TO vigente.
SIM (Servicios Integrales para la Movilidad) Registro Distrital Automotor y Registro de Tarjetas de Operación.</t>
        </r>
      </text>
    </comment>
    <comment ref="L71" authorId="0" shapeId="0">
      <text>
        <r>
          <rPr>
            <b/>
            <sz val="9"/>
            <color indexed="81"/>
            <rFont val="Tahoma"/>
            <family val="2"/>
          </rPr>
          <t>User:</t>
        </r>
        <r>
          <rPr>
            <sz val="9"/>
            <color indexed="81"/>
            <rFont val="Tahoma"/>
            <family val="2"/>
          </rPr>
          <t xml:space="preserve">
El dato oficial de ocupación de vehículos del servicio de transporte individual es de 63.2% de acuerdo a los indicadores presentados por ICOVIAS en el marco del contrato 1210 de 2016, el cual tenía por objeto: "Estructuración de la estrategia para el seguimiento y la implementación de las condiciones de la prestación del servicio público de transporte terrestre automotor individual en el nivel básico y de lujo en la ciudad de Bogotá d.c., de acuerdo a lo establecido en el Decreto 2297 de 2015 y Decreto 1079 de 2015"</t>
        </r>
      </text>
    </comment>
    <comment ref="L72" authorId="0" shapeId="0">
      <text>
        <r>
          <rPr>
            <b/>
            <sz val="9"/>
            <color indexed="81"/>
            <rFont val="Tahoma"/>
            <family val="2"/>
          </rPr>
          <t>User:</t>
        </r>
        <r>
          <rPr>
            <sz val="9"/>
            <color indexed="81"/>
            <rFont val="Tahoma"/>
            <family val="2"/>
          </rPr>
          <t xml:space="preserve">
Fuente: Sistema de Información Geográfica del Instituto de Desarrollo Urbano –SIGIDU, corte a 30 de junio de 2020</t>
        </r>
      </text>
    </comment>
    <comment ref="L73" authorId="0" shapeId="0">
      <text>
        <r>
          <rPr>
            <b/>
            <sz val="9"/>
            <color indexed="81"/>
            <rFont val="Tahoma"/>
            <family val="2"/>
          </rPr>
          <t>User:</t>
        </r>
        <r>
          <rPr>
            <sz val="9"/>
            <color indexed="81"/>
            <rFont val="Tahoma"/>
            <family val="2"/>
          </rPr>
          <t xml:space="preserve">
Información suministrada por la Dirección de Inteligencia para la Movilidad (DIM), 2020</t>
        </r>
      </text>
    </comment>
    <comment ref="L74" authorId="0" shapeId="0">
      <text>
        <r>
          <rPr>
            <b/>
            <sz val="9"/>
            <color indexed="81"/>
            <rFont val="Tahoma"/>
            <family val="2"/>
          </rPr>
          <t>User:</t>
        </r>
        <r>
          <rPr>
            <sz val="9"/>
            <color indexed="81"/>
            <rFont val="Tahoma"/>
            <family val="2"/>
          </rPr>
          <t xml:space="preserve">
Dato quinquenal de la Encuesta de Movilidad 2019. Distancia promedio -sin viajes a pie- (km). Información suministrada por la Dirección de Inteligencia para la Movilidad (DIM), 2019:8,75</t>
        </r>
      </text>
    </comment>
    <comment ref="L75" authorId="0" shapeId="0">
      <text>
        <r>
          <rPr>
            <b/>
            <sz val="9"/>
            <color indexed="81"/>
            <rFont val="Tahoma"/>
            <family val="2"/>
          </rPr>
          <t>User:</t>
        </r>
        <r>
          <rPr>
            <sz val="9"/>
            <color indexed="81"/>
            <rFont val="Tahoma"/>
            <family val="2"/>
          </rPr>
          <t xml:space="preserve">
Información suministrada por la Dirección de Inteligencia para la Movilidad (DIM), 2020, proporcionada por la Subdirección de Gestión en Vía (bitcarrier)</t>
        </r>
      </text>
    </comment>
    <comment ref="L76" authorId="0" shapeId="0">
      <text>
        <r>
          <rPr>
            <b/>
            <sz val="9"/>
            <color indexed="81"/>
            <rFont val="Tahoma"/>
            <family val="2"/>
          </rPr>
          <t>User:</t>
        </r>
        <r>
          <rPr>
            <sz val="9"/>
            <color indexed="81"/>
            <rFont val="Tahoma"/>
            <family val="2"/>
          </rPr>
          <t xml:space="preserve">
Información consolidada por la Subdirección de Transporte Privado, 2020
% EJEC ESTRATEGIAS ORDENAMIENTO LOGÍSTICO: 68%</t>
        </r>
      </text>
    </comment>
    <comment ref="L77" authorId="0" shapeId="0">
      <text>
        <r>
          <rPr>
            <b/>
            <sz val="9"/>
            <color indexed="81"/>
            <rFont val="Tahoma"/>
            <family val="2"/>
          </rPr>
          <t>User:</t>
        </r>
        <r>
          <rPr>
            <sz val="9"/>
            <color indexed="81"/>
            <rFont val="Tahoma"/>
            <family val="2"/>
          </rPr>
          <t xml:space="preserve">
Se calcula según las ventas para el sector transporte de ACPM, ACEM, Gasolina Extra y Corriente y Gas Natural Vehicular, GNV, reportadas por ECOPETROL, para los dos primeros, por la Secretaría Distrital de Hacienda para el caso de la gasolina y por la empresa Gas Natural. Estas ventas en galones de gasolina y ACPM y los metros cúbicos de GNV son transformados a Giga Julios, unidad de energía, de acuerdo con los factores de conversión señalados en el documento del Plan Maestro de Movilidad-PMM (valores de la Tabla 18-18 ). De allí se calcula el porcentaje de energía consumida en GNV, del total de energía.
Los registros publicados en la página web de ECOPETROL cuentan con información a noviembre de 2007 y para los años 2006 y 2007 se consideran en barriles por lo cual se utiliza una equivalencia de 1 Bls = 42  Gls para convertirlos a galones.
Para el cálculo correspondiente al año 2008 sólo se cuenta con información para consumo de GNV y gasolina, suministrados por la empresa Gas Natural ESP y la Secretaría Distrital de Hacienda, respectivamente.  Por lo cual aún no es posible reportar el indicador para este año.
NOTA: Con un consumo porcentual de GNV inferior al 3,30% del total de combustibles expresados en GJ el resultado del indicador es Cero (0). El indicador alcanzará su máximo valor 1,0 únicamente, cuando el consumo sea exclusivo de GNV 100%.
Fuente: Base de declaraciones de Sobretasa presentadas. Cálculos: Oficina de Fiscalización P y C -Subdirección de Impuestos a la Producción y al Consumo
 http://www.ecopetrol.com.co/contenido.aspx?catID=36&amp;conID=35299 (diesel y biodiesel - cifras a noviembre de 2007). 
Empresa Gas Natural S.A. División Gas Natural Vehicular (cifras a diciembre de 2008)
Cálculos: Dirección de Estudios Sectoriales y de Servicios - Secretaría Distrital de Movilidad
</t>
        </r>
      </text>
    </comment>
    <comment ref="L78"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L79"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L80" authorId="0" shapeId="0">
      <text>
        <r>
          <rPr>
            <b/>
            <sz val="9"/>
            <color indexed="81"/>
            <rFont val="Tahoma"/>
            <family val="2"/>
          </rPr>
          <t>User:</t>
        </r>
        <r>
          <rPr>
            <sz val="9"/>
            <color indexed="81"/>
            <rFont val="Tahoma"/>
            <family val="2"/>
          </rPr>
          <t xml:space="preserve">
Fuente: OAP.  Este indicador presenta valores entre 0 y 1. Cuando el cálculo del indicador dé un valor mayor que 1, se tomará 1.</t>
        </r>
      </text>
    </comment>
    <comment ref="L81" authorId="0" shapeId="0">
      <text>
        <r>
          <rPr>
            <b/>
            <sz val="9"/>
            <color indexed="81"/>
            <rFont val="Tahoma"/>
            <family val="2"/>
          </rPr>
          <t>User:</t>
        </r>
        <r>
          <rPr>
            <sz val="9"/>
            <color indexed="81"/>
            <rFont val="Tahoma"/>
            <family val="2"/>
          </rPr>
          <t xml:space="preserve">
Información consolidada desde la Dirección de Planeación de la Movilidad y la OTIC.</t>
        </r>
      </text>
    </comment>
    <comment ref="L82"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List>
</comments>
</file>

<file path=xl/sharedStrings.xml><?xml version="1.0" encoding="utf-8"?>
<sst xmlns="http://schemas.openxmlformats.org/spreadsheetml/2006/main" count="3104" uniqueCount="2576">
  <si>
    <t>NIZA IX</t>
  </si>
  <si>
    <t>PRADO PINZON</t>
  </si>
  <si>
    <t>PRADO SUR</t>
  </si>
  <si>
    <t>PRADO VERANIEGO</t>
  </si>
  <si>
    <t>PRADO VERANIEGO NORTE</t>
  </si>
  <si>
    <t>PRADO VERANIEGO SUR</t>
  </si>
  <si>
    <t>SAN JOSE DE SPRING</t>
  </si>
  <si>
    <t>SAN JOSE DEL PRADO</t>
  </si>
  <si>
    <t>SANTA HELENA</t>
  </si>
  <si>
    <t>TIERRA LINDA</t>
  </si>
  <si>
    <t>VICTORIA NORTE</t>
  </si>
  <si>
    <t>VILLA MORENA</t>
  </si>
  <si>
    <t>ALHAMBRA</t>
  </si>
  <si>
    <t>BATAN</t>
  </si>
  <si>
    <t>EL RECREO DE LOS FRAILES</t>
  </si>
  <si>
    <t>ESTORIL</t>
  </si>
  <si>
    <t>ILARCO</t>
  </si>
  <si>
    <t>MALIBU</t>
  </si>
  <si>
    <t>MONACO</t>
  </si>
  <si>
    <t>PASADENA</t>
  </si>
  <si>
    <t>PUENTE LARGO</t>
  </si>
  <si>
    <t>CALATAYUD</t>
  </si>
  <si>
    <t>CASA BLANCA I</t>
  </si>
  <si>
    <t>CASA BLANCA II</t>
  </si>
  <si>
    <t>CASA BLANCA SEC EL PLAN</t>
  </si>
  <si>
    <t>CASA BLANCA SEC LA GRUTA</t>
  </si>
  <si>
    <t>CASA BLANCA SUBA</t>
  </si>
  <si>
    <t>DEL MONTE</t>
  </si>
  <si>
    <t>EL VELERO</t>
  </si>
  <si>
    <t>ESCUELA DE CARABINEROS</t>
  </si>
  <si>
    <t>CALATRAVA</t>
  </si>
  <si>
    <t>CAMPANIA</t>
  </si>
  <si>
    <t>CIUDAD JARDIN NORTE</t>
  </si>
  <si>
    <t>LA COLINA CAMPESTRE</t>
  </si>
  <si>
    <t>COLINAS DE SUBA</t>
  </si>
  <si>
    <t>COVADONGA</t>
  </si>
  <si>
    <t>GRATAMIRA</t>
  </si>
  <si>
    <t>IBERIA</t>
  </si>
  <si>
    <t>LAGOS DE CORDOBA</t>
  </si>
  <si>
    <t>LAS VILLAS</t>
  </si>
  <si>
    <t>LINDARAJA</t>
  </si>
  <si>
    <t>NIZA</t>
  </si>
  <si>
    <t>NIZA NORTE</t>
  </si>
  <si>
    <t>NIZA SUBA</t>
  </si>
  <si>
    <t>NIZA VIII</t>
  </si>
  <si>
    <t>PRADO JARDIN</t>
  </si>
  <si>
    <t>PROVENZA</t>
  </si>
  <si>
    <t>RINCON DE IBERIA</t>
  </si>
  <si>
    <t>SOTILEZA</t>
  </si>
  <si>
    <t>ANDES NORTE</t>
  </si>
  <si>
    <t>CLUB DE LOS LAGARTOS</t>
  </si>
  <si>
    <t>COASMEDAS</t>
  </si>
  <si>
    <t>JULIO FLOREZ</t>
  </si>
  <si>
    <t>LA ALBORADA</t>
  </si>
  <si>
    <t>LA FLORESTA NORTE</t>
  </si>
  <si>
    <t>MORATO</t>
  </si>
  <si>
    <t>NUEVO MONTERREY</t>
  </si>
  <si>
    <t>PONTEVEDRA</t>
  </si>
  <si>
    <t>POTOSI</t>
  </si>
  <si>
    <t>SANTA ROSA</t>
  </si>
  <si>
    <t>SAN NICOLAS</t>
  </si>
  <si>
    <t>TEUSACA</t>
  </si>
  <si>
    <t>ALCAZAR DE SUBA</t>
  </si>
  <si>
    <t>ALMENDROS NORTE</t>
  </si>
  <si>
    <t>ALTO DE LA TOMA</t>
  </si>
  <si>
    <t>BOSQUES DE SAN JORGE</t>
  </si>
  <si>
    <t>CAMPANELA</t>
  </si>
  <si>
    <t>EL PENCIL BARRIO EL SALITRE</t>
  </si>
  <si>
    <t>EL PINAR</t>
  </si>
  <si>
    <t>EL PINO</t>
  </si>
  <si>
    <t>EL PORTICO</t>
  </si>
  <si>
    <t>EL SALITRE</t>
  </si>
  <si>
    <t>JAVA</t>
  </si>
  <si>
    <t>LONDRES</t>
  </si>
  <si>
    <t>MONARCAS</t>
  </si>
  <si>
    <t>NAVETAS</t>
  </si>
  <si>
    <t>PINAR DE SUBA</t>
  </si>
  <si>
    <t>PINOS DE LOMBARDIA</t>
  </si>
  <si>
    <t>PORTAL DE LAS MERCEDES</t>
  </si>
  <si>
    <t>PRADERA DE SUBA</t>
  </si>
  <si>
    <t>PRADOS DE SUBA</t>
  </si>
  <si>
    <t>PRADOS DEL SALITRE</t>
  </si>
  <si>
    <t>RINCON DE SANTA INES</t>
  </si>
  <si>
    <t>SAN FRANCISCO</t>
  </si>
  <si>
    <t>SUBA CENTRO</t>
  </si>
  <si>
    <t>TUNA ALTA</t>
  </si>
  <si>
    <t>TUNA BAJA</t>
  </si>
  <si>
    <t>TURINGIA</t>
  </si>
  <si>
    <t>VEREDA SUBA CERROS</t>
  </si>
  <si>
    <t>VILLA DEL CAMPO</t>
  </si>
  <si>
    <t>VILLA ESPERANZA</t>
  </si>
  <si>
    <t>VILLA SUSANA</t>
  </si>
  <si>
    <t>ALCAPARROS</t>
  </si>
  <si>
    <t>ALMIRANTE COLON</t>
  </si>
  <si>
    <t>ALMONACID</t>
  </si>
  <si>
    <t>ALTOS DE CHOZICA</t>
  </si>
  <si>
    <t>ALTOS DE LA ESPERANZA</t>
  </si>
  <si>
    <t>AMBERES</t>
  </si>
  <si>
    <t>ANTONIO GRANADOS</t>
  </si>
  <si>
    <t>AURES</t>
  </si>
  <si>
    <t>BOCHALEMA</t>
  </si>
  <si>
    <t>CIUDAD HUNZA</t>
  </si>
  <si>
    <t>COSTA AZUL</t>
  </si>
  <si>
    <t>EL AGUINALDO</t>
  </si>
  <si>
    <t>EL ARENAL</t>
  </si>
  <si>
    <t>EL CEREZO</t>
  </si>
  <si>
    <t>EL CONDOR</t>
  </si>
  <si>
    <t>EL JORDAN LA ESPERANZA</t>
  </si>
  <si>
    <t>EL POA</t>
  </si>
  <si>
    <t>EL NARANJAL</t>
  </si>
  <si>
    <t>EL OCAL</t>
  </si>
  <si>
    <t>EL REFUGIO DE SUBA</t>
  </si>
  <si>
    <t>CIUDADELA CAFAM</t>
  </si>
  <si>
    <t>EL TABOR</t>
  </si>
  <si>
    <t>GLORIA LARA DE ECHEVERRI</t>
  </si>
  <si>
    <t>GUILLERMO NUÑEZ</t>
  </si>
  <si>
    <t>JAIME BERMEO</t>
  </si>
  <si>
    <t>JAPON</t>
  </si>
  <si>
    <t>JAVA II SECTOR</t>
  </si>
  <si>
    <t>LA AGUADITA</t>
  </si>
  <si>
    <t>LA ESPERANZA (CALLE 131A)</t>
  </si>
  <si>
    <t>LA FLOR</t>
  </si>
  <si>
    <t>LA FLORA</t>
  </si>
  <si>
    <t>LA MANUELITA</t>
  </si>
  <si>
    <t>LA TRINITARIA</t>
  </si>
  <si>
    <t>LAGO DE SUBA</t>
  </si>
  <si>
    <t>LOMBARDIA</t>
  </si>
  <si>
    <t>LOS NOGALES</t>
  </si>
  <si>
    <t>NARANJOS ALTOS</t>
  </si>
  <si>
    <t>NUEVO CORINTO</t>
  </si>
  <si>
    <t>PALMA ALDEA</t>
  </si>
  <si>
    <t>POTRERILLO</t>
  </si>
  <si>
    <t>POTRERILLOS DE SUBA</t>
  </si>
  <si>
    <t>PRADOS DE SANTA BARBARA</t>
  </si>
  <si>
    <t>PUERTA DEL SOL</t>
  </si>
  <si>
    <t>RINCON DE SUBA</t>
  </si>
  <si>
    <t>RINCON EL CONDOR</t>
  </si>
  <si>
    <t>RINCON ESCUELA</t>
  </si>
  <si>
    <t>RIOBAMBA</t>
  </si>
  <si>
    <t>RODRIGO LARA BONILLA</t>
  </si>
  <si>
    <t>SAN CAYETANO</t>
  </si>
  <si>
    <t>SAN ISIDRO NORTE</t>
  </si>
  <si>
    <t>SAN MIGUEL TIBABUYES</t>
  </si>
  <si>
    <t>SANTA ANA DE SUBA</t>
  </si>
  <si>
    <t>SANTA BARBARA TIBABUYES</t>
  </si>
  <si>
    <t>SANTA INES - SANTA HELENA</t>
  </si>
  <si>
    <t>TABERIN</t>
  </si>
  <si>
    <t>TELECOM ARRAYANES</t>
  </si>
  <si>
    <t>TEUSAQUILLO DE SUBA</t>
  </si>
  <si>
    <t>TIBABUYES</t>
  </si>
  <si>
    <t>VILLA CATALINA</t>
  </si>
  <si>
    <t>VILLA ELISA</t>
  </si>
  <si>
    <t>VILLA MARIA</t>
  </si>
  <si>
    <t>VILLAS DEL RINCON</t>
  </si>
  <si>
    <t>BILBAO</t>
  </si>
  <si>
    <t>CAÑIZA I,II y III</t>
  </si>
  <si>
    <t>CAROLINA II y III</t>
  </si>
  <si>
    <t>LA ISABELA</t>
  </si>
  <si>
    <t>LOS NOGALES DE TIBABUYES</t>
  </si>
  <si>
    <t>MIRAMAR</t>
  </si>
  <si>
    <t>NUEVA TIBABUYES</t>
  </si>
  <si>
    <t>NUEVO CORINTO SECTOR E</t>
  </si>
  <si>
    <t>RINCON DE BOYACA</t>
  </si>
  <si>
    <t>SABANA DE TIBABUYES</t>
  </si>
  <si>
    <t>SAN CARLOS DE TIBABUYES</t>
  </si>
  <si>
    <t>SAN PEDRO DE TIBABUYES</t>
  </si>
  <si>
    <t>SANTA RITA</t>
  </si>
  <si>
    <t>TIBABUYES UNIVERSAL</t>
  </si>
  <si>
    <t>VEREDA SUBA RINCON</t>
  </si>
  <si>
    <t>VEREDA TIBABUYES</t>
  </si>
  <si>
    <t>VERONA</t>
  </si>
  <si>
    <t>VILLA CINDY</t>
  </si>
  <si>
    <t>VILLA DE LAS FLORES</t>
  </si>
  <si>
    <t>VILLA GLORIA</t>
  </si>
  <si>
    <t>VILLA GLORIA I</t>
  </si>
  <si>
    <t>VILLA CALAZANZ</t>
  </si>
  <si>
    <t>CONJUNTO RESIDENCIAL CALLA 100</t>
  </si>
  <si>
    <t>ENTRERRIOS</t>
  </si>
  <si>
    <t>ESCUELA MILITAR</t>
  </si>
  <si>
    <t>LA CASTELLANA</t>
  </si>
  <si>
    <t>LA PATRIA</t>
  </si>
  <si>
    <t>LOS ANDES</t>
  </si>
  <si>
    <t>RIONEGRO</t>
  </si>
  <si>
    <t>URBANIZACION SAN MARTIN</t>
  </si>
  <si>
    <t>VIZCAYA</t>
  </si>
  <si>
    <t>12 DE OCTUBRE</t>
  </si>
  <si>
    <t>JORGE ELIECER GAITAN</t>
  </si>
  <si>
    <t>JOSE JOAQUIN VARGAS</t>
  </si>
  <si>
    <t>ENTRE RIOS</t>
  </si>
  <si>
    <t>RINCON DEL SALITRE</t>
  </si>
  <si>
    <t>EL LABRADOR</t>
  </si>
  <si>
    <t>POPULAR MODELO</t>
  </si>
  <si>
    <t>SAN FERNANDO</t>
  </si>
  <si>
    <t>SAN FERNANDO OCCIDENTAL</t>
  </si>
  <si>
    <t>SIMON BOLIVAR</t>
  </si>
  <si>
    <t>11 DE NOVIEMBRE</t>
  </si>
  <si>
    <t>ALCAZARES NORTE</t>
  </si>
  <si>
    <t>BAQUERO</t>
  </si>
  <si>
    <t>BENJAMIN HERRERA</t>
  </si>
  <si>
    <t>CHAPINERO NOROCCIDENTAL</t>
  </si>
  <si>
    <t>COLOMBIA</t>
  </si>
  <si>
    <t>CONCEPCION NORTE</t>
  </si>
  <si>
    <t>LA MERCED NORTE</t>
  </si>
  <si>
    <t>LOS ALCAZARES</t>
  </si>
  <si>
    <t>MUEQUETA</t>
  </si>
  <si>
    <t>POLO CLUB</t>
  </si>
  <si>
    <t>QUINTA MUTIS</t>
  </si>
  <si>
    <t>SANTA SOFIA</t>
  </si>
  <si>
    <t>SIETE DE AGOSTO</t>
  </si>
  <si>
    <t>BANCO CENTRAL</t>
  </si>
  <si>
    <t>ALFONSO LOPEZ</t>
  </si>
  <si>
    <t>BELALCAZAR</t>
  </si>
  <si>
    <t>CAMPIN</t>
  </si>
  <si>
    <t>CHAPINERO OCCIDENTAL</t>
  </si>
  <si>
    <t>GALERIAS</t>
  </si>
  <si>
    <t>ARMENIA</t>
  </si>
  <si>
    <t>ESTRELLA</t>
  </si>
  <si>
    <t>LA MAGDALENA</t>
  </si>
  <si>
    <t>LA SOLEDAD</t>
  </si>
  <si>
    <t>PALERMO</t>
  </si>
  <si>
    <t>QUESADA</t>
  </si>
  <si>
    <t>SANTA TERESITA</t>
  </si>
  <si>
    <t>NICOLAS DE FEDERMAN</t>
  </si>
  <si>
    <t>NUEVO CAMPIN</t>
  </si>
  <si>
    <t>QUIRINAL</t>
  </si>
  <si>
    <t>RAFAEL NUÑEZ</t>
  </si>
  <si>
    <t>ACEVEDO TEJADA</t>
  </si>
  <si>
    <t>CAMA VIEJA</t>
  </si>
  <si>
    <t>CENTRO NARIÑO</t>
  </si>
  <si>
    <t>GRAN AMERICA</t>
  </si>
  <si>
    <t>QUINTA PAREDES</t>
  </si>
  <si>
    <t>CIUDAD SALITRE SUR-ORIENTAL</t>
  </si>
  <si>
    <t>CIUDAD SALITRE NOR-ORIENTAL</t>
  </si>
  <si>
    <t>EDUARDO SANTOS</t>
  </si>
  <si>
    <t>VERAGUAS</t>
  </si>
  <si>
    <t>COLSEGUROS</t>
  </si>
  <si>
    <t>EL LISTON</t>
  </si>
  <si>
    <t>FLORIDA</t>
  </si>
  <si>
    <t>LA FAVORITA</t>
  </si>
  <si>
    <t>LA PEPITA</t>
  </si>
  <si>
    <t>LA SABANA</t>
  </si>
  <si>
    <t>PALOQUEMAO</t>
  </si>
  <si>
    <t>PANAMERICANO</t>
  </si>
  <si>
    <t>RICAURTE</t>
  </si>
  <si>
    <t>SAMPER MENDOZA</t>
  </si>
  <si>
    <t>SAN FASON</t>
  </si>
  <si>
    <t>SAN VICTORINO</t>
  </si>
  <si>
    <t>USATAMA</t>
  </si>
  <si>
    <t>VOTO NACIONAL</t>
  </si>
  <si>
    <t>CARACAS</t>
  </si>
  <si>
    <t>CIUDAD BERNA</t>
  </si>
  <si>
    <t>CIUDAD JARDIN SUR</t>
  </si>
  <si>
    <t>LA HORTUA</t>
  </si>
  <si>
    <t>POLICARPA</t>
  </si>
  <si>
    <t>SEVILLA</t>
  </si>
  <si>
    <t>EDUARDO FREI</t>
  </si>
  <si>
    <t>LA FRAGUA</t>
  </si>
  <si>
    <t>LA FRAGUITA</t>
  </si>
  <si>
    <t>LUNA PARK</t>
  </si>
  <si>
    <t>RESTREPO</t>
  </si>
  <si>
    <t>RESTREPO OCCIDENTAL</t>
  </si>
  <si>
    <t>SAN JORGE CENTRAL II SECTOR</t>
  </si>
  <si>
    <t>SANTANDER</t>
  </si>
  <si>
    <t>SANTANDER SUR</t>
  </si>
  <si>
    <t>SENA</t>
  </si>
  <si>
    <t>VILLA MAYOR ORIENTAL</t>
  </si>
  <si>
    <t>LA GUACA</t>
  </si>
  <si>
    <t>CARABELAS</t>
  </si>
  <si>
    <t>CIUDAD MONTES</t>
  </si>
  <si>
    <t>EL SOL</t>
  </si>
  <si>
    <t>JAZMIN</t>
  </si>
  <si>
    <t>JORGE GAITAN CORTES</t>
  </si>
  <si>
    <t>LA ASUNCION</t>
  </si>
  <si>
    <t>LA CAMELIA</t>
  </si>
  <si>
    <t>LOS COMUNEROS</t>
  </si>
  <si>
    <t>PONDEROSA</t>
  </si>
  <si>
    <t>PRIMAVERA</t>
  </si>
  <si>
    <t>REMANSO</t>
  </si>
  <si>
    <t>SAN EUSEBIO</t>
  </si>
  <si>
    <t>SANTA MATILDE</t>
  </si>
  <si>
    <t>TIBANA</t>
  </si>
  <si>
    <t>TORREMOLINOS</t>
  </si>
  <si>
    <t>VILLA INES</t>
  </si>
  <si>
    <t>ALQUERIA</t>
  </si>
  <si>
    <t>AUTOPISTA MUZU</t>
  </si>
  <si>
    <t>LA CORUÑA</t>
  </si>
  <si>
    <t>MUZU</t>
  </si>
  <si>
    <t>OSPINA PEREZ</t>
  </si>
  <si>
    <t>TEJAR</t>
  </si>
  <si>
    <t>VILLA DEL ROSARIO</t>
  </si>
  <si>
    <t>VILLA SONIA</t>
  </si>
  <si>
    <t>BRISAS DEL GALAN</t>
  </si>
  <si>
    <t>CAMELIA SUR</t>
  </si>
  <si>
    <t>COLON</t>
  </si>
  <si>
    <t>LA PRADERA</t>
  </si>
  <si>
    <t>LA TRINIDAD</t>
  </si>
  <si>
    <t>EL ARPAY LA LIRA</t>
  </si>
  <si>
    <t>MILENTA</t>
  </si>
  <si>
    <t>SAN RAFAEL</t>
  </si>
  <si>
    <t>SAN RAFAEL INDUSTRIAL</t>
  </si>
  <si>
    <t>CUNDINAMARCA</t>
  </si>
  <si>
    <t>EL EJIDO</t>
  </si>
  <si>
    <t>GORGONZOLA</t>
  </si>
  <si>
    <t>INDUSTRIAL CENTENARIO</t>
  </si>
  <si>
    <t>LA FLORIDA OCCIDENTAL</t>
  </si>
  <si>
    <t>LOS EJIDOS</t>
  </si>
  <si>
    <t>PENSILVANIA</t>
  </si>
  <si>
    <t>BATALLON CALDAS</t>
  </si>
  <si>
    <t>CENTRO INDUSTRIAL</t>
  </si>
  <si>
    <t>ORTEZAL</t>
  </si>
  <si>
    <t>SALAZAR GOMEZ</t>
  </si>
  <si>
    <t>NUEVA SANTA FE DE BOGOTA</t>
  </si>
  <si>
    <t>CENTRO ADMINISTRATIVO</t>
  </si>
  <si>
    <t>LA CATEDRAL</t>
  </si>
  <si>
    <t>LAS AGUAS</t>
  </si>
  <si>
    <t>STA BARBARA</t>
  </si>
  <si>
    <t>GUSTAVO RESTREPO</t>
  </si>
  <si>
    <t>HOSPITAL SAN CARLOS</t>
  </si>
  <si>
    <t>SAN JOSE SUR</t>
  </si>
  <si>
    <t>SOCIEGO SUR</t>
  </si>
  <si>
    <t>BRAVO PAEZ</t>
  </si>
  <si>
    <t>CLARET</t>
  </si>
  <si>
    <t>INGLES</t>
  </si>
  <si>
    <t>LIBERTADOR</t>
  </si>
  <si>
    <t>MURILLO TORO</t>
  </si>
  <si>
    <t>OLAYA</t>
  </si>
  <si>
    <t>QUIROGA</t>
  </si>
  <si>
    <t>QUIROGA CENTRAL</t>
  </si>
  <si>
    <t>QUIROGA SUR</t>
  </si>
  <si>
    <t>SANTIAGO PEREZ</t>
  </si>
  <si>
    <t>VILLA MAYOR</t>
  </si>
  <si>
    <t>CARMEN DEL SOL</t>
  </si>
  <si>
    <t>CARMEN DEL SOL I SECTOR</t>
  </si>
  <si>
    <t>EL RECUERDO SAN JORGE ALTO</t>
  </si>
  <si>
    <t>EL TRIUNFO SUR</t>
  </si>
  <si>
    <t>GRANJAS SANTA SOFIA</t>
  </si>
  <si>
    <t>LA RESURRECCION</t>
  </si>
  <si>
    <t>LAS COLINAS</t>
  </si>
  <si>
    <t>LUIS LOPEZ DE MESA</t>
  </si>
  <si>
    <t>MARCO FIDEL SUAREZ</t>
  </si>
  <si>
    <t>MARCO FIDEL SUAREZ LA CAÑADA</t>
  </si>
  <si>
    <t>RESURRECCION</t>
  </si>
  <si>
    <t>RIO DE JANEIRO EL PESEBRE</t>
  </si>
  <si>
    <t>SAN JORGE SUR</t>
  </si>
  <si>
    <t>SAN JORGE-GLORIA GAITAN</t>
  </si>
  <si>
    <t>SAN JUSTINO</t>
  </si>
  <si>
    <t>SANTA LUICIA</t>
  </si>
  <si>
    <t>TERRAZAS DE SAN JORGE</t>
  </si>
  <si>
    <t>ANTONIO MORALES GALAVIS</t>
  </si>
  <si>
    <t>CALLEJON SANTA BARBARA</t>
  </si>
  <si>
    <t>CERROS DE ORIENTE</t>
  </si>
  <si>
    <t>DANUBIO DEL SUR</t>
  </si>
  <si>
    <t>EL MIRADOR SUR I Y II</t>
  </si>
  <si>
    <t>EL PENSIL</t>
  </si>
  <si>
    <t>EL PLAYON</t>
  </si>
  <si>
    <t>EL PUERTO LA LOMA DE SAN CARLOS</t>
  </si>
  <si>
    <t>EL ROSAL</t>
  </si>
  <si>
    <t>EL SOCORRO</t>
  </si>
  <si>
    <t>GOVAROBA</t>
  </si>
  <si>
    <t>GOVAROBA II</t>
  </si>
  <si>
    <t>GUIPARMA</t>
  </si>
  <si>
    <t>LA MERCED SUR SAN IGNACIO</t>
  </si>
  <si>
    <t>LA PICOTA</t>
  </si>
  <si>
    <t>LA PROVIDENCIA MEDIA</t>
  </si>
  <si>
    <t>LOS CHIRCALES</t>
  </si>
  <si>
    <t>LOS MOLINOS</t>
  </si>
  <si>
    <t>MARRUECOS</t>
  </si>
  <si>
    <t>MIRADOR DE MARROCOS</t>
  </si>
  <si>
    <t>MIRADOR LOS MOLINOS II SECTOR</t>
  </si>
  <si>
    <t>MOLINOS DEL SUR</t>
  </si>
  <si>
    <t>NUEVO PENSILVANIA SUR</t>
  </si>
  <si>
    <t>PLAYON LA PLAYITA III</t>
  </si>
  <si>
    <t>PRADERA SUR</t>
  </si>
  <si>
    <t>PRINCIPE DE BOCHICA</t>
  </si>
  <si>
    <t>PUENTE DE SAN BERNADO</t>
  </si>
  <si>
    <t>SOCORRO III SECTOR</t>
  </si>
  <si>
    <t>VILLA DEL SOL</t>
  </si>
  <si>
    <t>VILLA MORALES</t>
  </si>
  <si>
    <t>VILLAS  DEL RECUERDO</t>
  </si>
  <si>
    <t>ANTONIO MORALES II</t>
  </si>
  <si>
    <t>BUENOS.AIRES LA ESP.PARC. LA FISC</t>
  </si>
  <si>
    <t>EL BOSQUE DE LOS MOLINOS (SAN JUSTIN</t>
  </si>
  <si>
    <t>EL PORTAL II SECTOR</t>
  </si>
  <si>
    <t>LA ESPERANZA ALTA</t>
  </si>
  <si>
    <t>LA MARQUEZA</t>
  </si>
  <si>
    <t>LA PAZ  ( EL CEBADAL)</t>
  </si>
  <si>
    <t>LA PICOTA ORIENTAL</t>
  </si>
  <si>
    <t>LA RECONQUISTA</t>
  </si>
  <si>
    <t>LA RECONQUISTA  (VILLA ESTHER)</t>
  </si>
  <si>
    <t>LOS ARRAYANES II</t>
  </si>
  <si>
    <t>PALERMO SUR</t>
  </si>
  <si>
    <t>PALERMO SUR  - BRISAS</t>
  </si>
  <si>
    <t>PALERMO SUR ( EL TRIANGULO)</t>
  </si>
  <si>
    <t>PALERMO SUR LOS ARRAYANES</t>
  </si>
  <si>
    <t>PALERMO SUR OSWALDO GOMEZ</t>
  </si>
  <si>
    <t>PALERMO SUR SAN MARCOS</t>
  </si>
  <si>
    <t>PALERMO SUR SANA FONSECA</t>
  </si>
  <si>
    <t>SAN AGUSTIN</t>
  </si>
  <si>
    <t>SAN AGUSTIN II SECTOR</t>
  </si>
  <si>
    <t>SERRANIA - SECTOR CULTIVOS</t>
  </si>
  <si>
    <t>CENTRAL DE MEZCLAS</t>
  </si>
  <si>
    <t>LAS MANAS</t>
  </si>
  <si>
    <t>MOCHUELO ORIENTAL</t>
  </si>
  <si>
    <t>VEREDA EL PEDREGAL - LA LIRA</t>
  </si>
  <si>
    <t>VILLA JAQUI</t>
  </si>
  <si>
    <t>BARRANQUITOS</t>
  </si>
  <si>
    <t>BRAZUELOS SANTO DOMINGO</t>
  </si>
  <si>
    <t>ESMERALDA</t>
  </si>
  <si>
    <t>LAGUNITAS</t>
  </si>
  <si>
    <t>PATICOS</t>
  </si>
  <si>
    <t>EL MOCHUELO II</t>
  </si>
  <si>
    <t>URBANIZACION GUAITIQUIA</t>
  </si>
  <si>
    <t>ARBORIZADORA BAJA</t>
  </si>
  <si>
    <t>ATLANTA</t>
  </si>
  <si>
    <t>CORUÑA</t>
  </si>
  <si>
    <t>EL CHIRCAL SUR</t>
  </si>
  <si>
    <t>EL ESQUINERO</t>
  </si>
  <si>
    <t>LA PLAYA II</t>
  </si>
  <si>
    <t>MADELENA</t>
  </si>
  <si>
    <t>RAFEL ESCAMILLA</t>
  </si>
  <si>
    <t>SANTA ROSA SUR</t>
  </si>
  <si>
    <t>URBANIZACION PROTECHO BOGOTA</t>
  </si>
  <si>
    <t>URBANIZACION ATLANTA</t>
  </si>
  <si>
    <t>URBANIZACION CASA LARGA</t>
  </si>
  <si>
    <t>URBANIZACION LA CORUÑA</t>
  </si>
  <si>
    <t>VILLA HELENA</t>
  </si>
  <si>
    <t>ACACIA III PARTE BAJA</t>
  </si>
  <si>
    <t>ACACIAS SUR</t>
  </si>
  <si>
    <t>CANDELARIA LA NUEVA</t>
  </si>
  <si>
    <t>COLMENA</t>
  </si>
  <si>
    <t>COLMENA III</t>
  </si>
  <si>
    <t>GIBRALTAR I Y II</t>
  </si>
  <si>
    <t>JUAN J. RONDON - LA CASONA</t>
  </si>
  <si>
    <t>MILLAN LOS SAUCES</t>
  </si>
  <si>
    <t>SANTA INES LA ACACIA</t>
  </si>
  <si>
    <t>SAUCES - HORTALIZAS- RECUERDO</t>
  </si>
  <si>
    <t>VILLAS DE BOLIVAR</t>
  </si>
  <si>
    <t>ACACIA IV</t>
  </si>
  <si>
    <t>ALFA</t>
  </si>
  <si>
    <t>ALTOS DE JALISCO</t>
  </si>
  <si>
    <t>ALVARO BERNAL SEGURA</t>
  </si>
  <si>
    <t>BELLA FLOR</t>
  </si>
  <si>
    <t>BELLA FLOR SUR</t>
  </si>
  <si>
    <t>BELLA VISTA LUCERO ALTO</t>
  </si>
  <si>
    <t>BRISAS DEL VOLADOR</t>
  </si>
  <si>
    <t>BUENAVISTA SECTOR A</t>
  </si>
  <si>
    <t>CIUDAD MILAGROS</t>
  </si>
  <si>
    <t>CORDILLERA SUR</t>
  </si>
  <si>
    <t>DOMINGO LAIN I</t>
  </si>
  <si>
    <t>DOMINGO LAIN III</t>
  </si>
  <si>
    <t>EL SATELITE</t>
  </si>
  <si>
    <t>FLORIDA DEL SUR</t>
  </si>
  <si>
    <t>GIBRALTAR  SUR</t>
  </si>
  <si>
    <t>JUAN PABLO II</t>
  </si>
  <si>
    <t>LA ALAMEDA II SECTOR</t>
  </si>
  <si>
    <t>LA ESCALA III</t>
  </si>
  <si>
    <t>LA ESMERALDA SUR</t>
  </si>
  <si>
    <t>LA ESTRELLA SECTOR LAGOS</t>
  </si>
  <si>
    <t>LA TORRE</t>
  </si>
  <si>
    <t>LAS DELICIAS DEL SUR</t>
  </si>
  <si>
    <t>LAS MANITAS</t>
  </si>
  <si>
    <t>LAS MANITAS II SECTOR</t>
  </si>
  <si>
    <t>LOS ANDES SECTOR 5 NUTIBARA</t>
  </si>
  <si>
    <t>LUCERO BAJO CORPORACION SAN ISIDRO</t>
  </si>
  <si>
    <t>LUCERO BAJO SECT.  LA CONQUISTA</t>
  </si>
  <si>
    <t>LUCERO MEDIO</t>
  </si>
  <si>
    <t>LUCERO SUR BAJO</t>
  </si>
  <si>
    <t>MEISSEN</t>
  </si>
  <si>
    <t>MEXICO</t>
  </si>
  <si>
    <t>MIRADOR NUTIBARA</t>
  </si>
  <si>
    <t>NACIONES UNIDAS - CHAPARRO</t>
  </si>
  <si>
    <t>NACIONES UNIDAS - STA ROSA</t>
  </si>
  <si>
    <t>NUEVA COLOMBIA</t>
  </si>
  <si>
    <t>ROCIO ALTOS DEL SUR</t>
  </si>
  <si>
    <t>SAN LUIS ALTOS DE JALISCO</t>
  </si>
  <si>
    <t>TABOR-ALTALOMA</t>
  </si>
  <si>
    <t>URBANIZACION COMPARTIR</t>
  </si>
  <si>
    <t>URBANIZACION EL PRECISO</t>
  </si>
  <si>
    <t>URBANIZACION KALAMARY</t>
  </si>
  <si>
    <t>URBANIZACION LA ALAMEDA</t>
  </si>
  <si>
    <t>URBANIZACION LA ESCALA</t>
  </si>
  <si>
    <t>URBANIZACION LAS QUINTAS DEL SUR</t>
  </si>
  <si>
    <t>URBANIZCION LA SERRANIA DEL SUR</t>
  </si>
  <si>
    <t>VILLA GLORIA-LAS MANITAS</t>
  </si>
  <si>
    <t>VILLAS DEL DIAMANTE</t>
  </si>
  <si>
    <t>VISTA HERMOSA</t>
  </si>
  <si>
    <t>VISTA HERMOSA MZ.77A,79A,81A,82,82A,84A</t>
  </si>
  <si>
    <t>VISTA HERMOSA SECTOR CAPRI</t>
  </si>
  <si>
    <t>VISTA HERMOSA SECTOR SAN CARLOS Y EL TRIANGULO</t>
  </si>
  <si>
    <t>ACAPULCO I</t>
  </si>
  <si>
    <t>BOGOTA SECTOR TEQUENDAMA</t>
  </si>
  <si>
    <t>BOGOTA SUR- LA ESPERANZA</t>
  </si>
  <si>
    <t>BUENOS AIRES II</t>
  </si>
  <si>
    <t>BUENOS AIRES III SECTOR</t>
  </si>
  <si>
    <t>CASA DE TEJA</t>
  </si>
  <si>
    <t>EL MOCHUELO</t>
  </si>
  <si>
    <t>EL REFLEJO II</t>
  </si>
  <si>
    <t>EL TESORITO</t>
  </si>
  <si>
    <t>EL TESORO</t>
  </si>
  <si>
    <t>ELTRIGAL</t>
  </si>
  <si>
    <t>FLORIDA SUR ALTO</t>
  </si>
  <si>
    <t>INES ELVIRA</t>
  </si>
  <si>
    <t>LA CUMBRE (Antes El Recuerdo Sur)</t>
  </si>
  <si>
    <t>LOS DUQUES</t>
  </si>
  <si>
    <t>MINUTO DE MARIA</t>
  </si>
  <si>
    <t>OCHO DE DICIEMBRE</t>
  </si>
  <si>
    <t>PARCELACION BOGOTA</t>
  </si>
  <si>
    <t>QUIBA</t>
  </si>
  <si>
    <t>QUIBA URBANO</t>
  </si>
  <si>
    <t>REPUBLICA DE VENEZUELA</t>
  </si>
  <si>
    <t>RINCON DEL DIAMANTE</t>
  </si>
  <si>
    <t>SAN JOAQUIN EL VATICANO</t>
  </si>
  <si>
    <t>SAN JOAQUIN VATICANO-GALPON</t>
  </si>
  <si>
    <t>SAN JOAQUIN VATICANO-VERGEL</t>
  </si>
  <si>
    <t>SAN RAFAEL SUR</t>
  </si>
  <si>
    <t>SOTAVENTO</t>
  </si>
  <si>
    <t>URBANIZACION BUENA VISTA</t>
  </si>
  <si>
    <t>URBANIZACION CERROS DEL SUR</t>
  </si>
  <si>
    <t>URBANIZACION CHICALA</t>
  </si>
  <si>
    <t>URBANIZACION EL LIMONAR</t>
  </si>
  <si>
    <t>URBANIZACION MIRADOR DE SAN CARLOS</t>
  </si>
  <si>
    <t>URBANIZACION URAPANES DEL SUR</t>
  </si>
  <si>
    <t>VILLA DIANA LOPEZ</t>
  </si>
  <si>
    <t>VILLAS DE SAN JOAQUIN</t>
  </si>
  <si>
    <t>BELLA ESTANCIA</t>
  </si>
  <si>
    <t>BARLOVENTO</t>
  </si>
  <si>
    <t>BONANZA SUR</t>
  </si>
  <si>
    <t>CARACOLI</t>
  </si>
  <si>
    <t>CASAGRANDE</t>
  </si>
  <si>
    <t>CASAVIANCA</t>
  </si>
  <si>
    <t>CONJUNTO RESIDENCIAL LA VALVANERA</t>
  </si>
  <si>
    <t>COOPERATIVA ISMAEL PERDOMO</t>
  </si>
  <si>
    <t>EL CERRO DEL DIAMANTE</t>
  </si>
  <si>
    <t>EL ENSUEÑO</t>
  </si>
  <si>
    <t>EL PEÑON DEL CORTIJO</t>
  </si>
  <si>
    <t>EL PORVENIR DE LA ESTANCIA</t>
  </si>
  <si>
    <t>EL PORVENIR II ETAPA</t>
  </si>
  <si>
    <t>EL PORVENIR ZONA C</t>
  </si>
  <si>
    <t>EL RINCON DEL PORVENIR</t>
  </si>
  <si>
    <t>ESPINOS I</t>
  </si>
  <si>
    <t>ESPINOS III SECTOR</t>
  </si>
  <si>
    <t>GALICIA</t>
  </si>
  <si>
    <t>ISMAEL PERDOMO</t>
  </si>
  <si>
    <t>LA CARBONERA</t>
  </si>
  <si>
    <t>LA CARBONERA II</t>
  </si>
  <si>
    <t>LA ESTANCIA</t>
  </si>
  <si>
    <t>LA UNION - DIVINO NIÑO</t>
  </si>
  <si>
    <t>LOS TRES REYES - I ETAPA</t>
  </si>
  <si>
    <t>MARIA CANO</t>
  </si>
  <si>
    <t>MIRADOR DE LA ESTANCIA</t>
  </si>
  <si>
    <t>MIRADOR DE LA PRIMAVERA</t>
  </si>
  <si>
    <t>PEÑON DEL CORTIJO III SECTOR</t>
  </si>
  <si>
    <t>PERDOMO ALTO</t>
  </si>
  <si>
    <t>PRIMAVERA SUR-OCC.</t>
  </si>
  <si>
    <t>PROYECTO RAFAEL ESCAMILLA</t>
  </si>
  <si>
    <t>RINCON DE GALICIA</t>
  </si>
  <si>
    <t>RINCON DE LA ESTANCIA</t>
  </si>
  <si>
    <t>RINCON DE LA VALVANERA</t>
  </si>
  <si>
    <t>SAN ANTONIO DEL MIRADOR</t>
  </si>
  <si>
    <t>SAN ISIDRO II</t>
  </si>
  <si>
    <t>SAN ISIDRO SECTOR CARBONERAS</t>
  </si>
  <si>
    <t>SAN ISIDRO SECTOR CERRITO I</t>
  </si>
  <si>
    <t>SAN ISIDRO SECTOR CERRITO II</t>
  </si>
  <si>
    <t>SAN ISIDRO SECTOR CERRITO III</t>
  </si>
  <si>
    <t>SAN RAFAEL  DEL ALTO DE LA ESTANCIA</t>
  </si>
  <si>
    <t>SANTA VIVIANA</t>
  </si>
  <si>
    <t>SANTA VIVIANA - SECT.VISTA HERMOSA</t>
  </si>
  <si>
    <t>TRES REYES II SECTOR</t>
  </si>
  <si>
    <t>URB. BALMORAL RINCON DE LA VALVANERA</t>
  </si>
  <si>
    <t>URB. EL ARROYUELO-PREDIO EL ALMACEN</t>
  </si>
  <si>
    <t>URB. EL ENSUEÑO</t>
  </si>
  <si>
    <t>URB. RINCON DE LA VALVANERA MZ.7</t>
  </si>
  <si>
    <t>URBANIZACION BALMORAL II</t>
  </si>
  <si>
    <t>URBANIZACION BARLOVENTO</t>
  </si>
  <si>
    <t>URBANIZACION CALABRIA</t>
  </si>
  <si>
    <t>URBANIZACION GALICIA</t>
  </si>
  <si>
    <t>URBANIZACION INDIA CATALINA</t>
  </si>
  <si>
    <t>URBANIZACION LA ESTANCIA</t>
  </si>
  <si>
    <t>URBANIZACION LA LLANADA</t>
  </si>
  <si>
    <t>URBANIZACION LA RIVIERA DEL SUR</t>
  </si>
  <si>
    <t>URBANIZACION LAS HUERTAS</t>
  </si>
  <si>
    <t>URBANIZACION PEÑON DEL CORTIJO</t>
  </si>
  <si>
    <t>EMPRESA COMUNITARIA MANUELA BELTRAN</t>
  </si>
  <si>
    <t>JERUSALEN</t>
  </si>
  <si>
    <t>JERUSALEN SECTOR BELLAVISTA - LA Y</t>
  </si>
  <si>
    <t>JERUSALEN SECTOR EL PLAN</t>
  </si>
  <si>
    <t>JERUSALEN SECTOR LA ISLA</t>
  </si>
  <si>
    <t>JERUSALEN SECTOR LAS BRISAS</t>
  </si>
  <si>
    <t>JERUSALEN SECTOR MEDIA LOMA</t>
  </si>
  <si>
    <t>JERUSALEN SECTOR NUEVA ARGENTINA</t>
  </si>
  <si>
    <t>JERUSALEN SECTOR PARAISO</t>
  </si>
  <si>
    <t>JERUSALEN SECTOR PLAN CANTERAS</t>
  </si>
  <si>
    <t>JERUSALEN SECTOR POTOSI</t>
  </si>
  <si>
    <t>JERUSALEN SECTOR PRADERA - LA ESPERANZA</t>
  </si>
  <si>
    <t>JERUSALEN SECTOR SANTA ROSITA - LAS VEGAS</t>
  </si>
  <si>
    <t>JERUSALEN SECTOR TANQUE LAGUNA</t>
  </si>
  <si>
    <t>LAS VEGAS DE POTOSI</t>
  </si>
  <si>
    <t>URB. BOSQUES DE CANDELARIA</t>
  </si>
  <si>
    <t>URB. CANDELARIA LA NUEVA II SECTOR</t>
  </si>
  <si>
    <t>URBANIZACION LA MILAGROSA</t>
  </si>
  <si>
    <t>VILLA CANDELARIA ANTES SAN SIMON I, II ETAPA</t>
  </si>
  <si>
    <t>LA ISLA DE FONTIBON (Sin legalizar)</t>
  </si>
  <si>
    <t>ATAHUALPA EL CHARQUITO (Sin legalizar)</t>
  </si>
  <si>
    <t>LA LAGUNA I (Sin legalizar)</t>
  </si>
  <si>
    <t>EL RINCON DE LA IGUALDAD (Sin legalizar)</t>
  </si>
  <si>
    <t>BELEN II (Sin legalizar)</t>
  </si>
  <si>
    <t>VILLA CARMENZA II SECTOR (Sin legalizar)</t>
  </si>
  <si>
    <t>TESORO SAN MARCOS ALTO (Sin legalizar)</t>
  </si>
  <si>
    <t>CORREDOR COMERCIAL SAN ANDRES (Sin legalizar)</t>
  </si>
  <si>
    <t>GRANJAS DE SAN PEDRO II SECTOR (Sin legalizar)</t>
  </si>
  <si>
    <t>PUENTE COLORADO I (Sin legalizar)</t>
  </si>
  <si>
    <t>ALTAMIRA 2010 (Sin legalizar)</t>
  </si>
  <si>
    <t>ATENAS SURORIENTAL IV SECTOR (Sin legalizar)</t>
  </si>
  <si>
    <t>GRANADA NORTE VILLA SARMIENTO (Sin legalizar)</t>
  </si>
  <si>
    <t>PRADO PINZON IV (Sin legalizar)</t>
  </si>
  <si>
    <t>RINCON SECTOR LA ESCUELA I (Sin legalizar)</t>
  </si>
  <si>
    <t>SENDEROS DEL PORVENIR</t>
  </si>
  <si>
    <t>CAMINOS DEL PORVENIR</t>
  </si>
  <si>
    <t>PROYECTO PARQUES DEL PORVENIR</t>
  </si>
  <si>
    <t>SENDEROS DEL PORVENIR IV SECTOR 3</t>
  </si>
  <si>
    <t>CAMINOS DEL PORVENIR III</t>
  </si>
  <si>
    <t>COORDILLERA DEL SUR</t>
  </si>
  <si>
    <t>URBANIZACION GAVIOTAS</t>
  </si>
  <si>
    <t>SAN GERARDO</t>
  </si>
  <si>
    <t>CASABLANCA</t>
  </si>
  <si>
    <t>DOMINGO LAIN IV ETAPA</t>
  </si>
  <si>
    <t>NUEVO PORTAL</t>
  </si>
  <si>
    <t>CIUDAD LONDRES</t>
  </si>
  <si>
    <t>MIRADOR DEL RECREO</t>
  </si>
  <si>
    <t>VILLAS DEL RECREO</t>
  </si>
  <si>
    <t>JUAN JOSE RENDON</t>
  </si>
  <si>
    <t>ESTRELLA TURQUIA 2 SECTOR</t>
  </si>
  <si>
    <t>RINCON SECTOR LA ESCUELA I</t>
  </si>
  <si>
    <t>CENTRO SUBA EL ORAL</t>
  </si>
  <si>
    <t>ALTAMIRA 2010</t>
  </si>
  <si>
    <t>MIRADOR PARADERO</t>
  </si>
  <si>
    <t>BOGOTA SUR LA ESPERANZA 1</t>
  </si>
  <si>
    <t>VILLA ELISA II</t>
  </si>
  <si>
    <t>SAN BERNARDO II SECTOR</t>
  </si>
  <si>
    <t>PORTALES DEL NORTE IMPERIAL</t>
  </si>
  <si>
    <t>RINCON SECTOR EL CONDOR EL MORTIÑO</t>
  </si>
  <si>
    <t>VILLA ELISA PARTE ALTA</t>
  </si>
  <si>
    <t>SANTA BARBARA TIBABUYES I</t>
  </si>
  <si>
    <t>JAPON FRONTERA</t>
  </si>
  <si>
    <t>SAN MIGUEL EL CEDRO</t>
  </si>
  <si>
    <t>EL BALCONCITO</t>
  </si>
  <si>
    <t>ESPERANZA  III</t>
  </si>
  <si>
    <t>LAS FLORES II</t>
  </si>
  <si>
    <t>RECUERDO SUR I</t>
  </si>
  <si>
    <t>SANTA LIBRADA III</t>
  </si>
  <si>
    <t>FISCALA BUENAVISTA</t>
  </si>
  <si>
    <t>BUENOS AIRES IV</t>
  </si>
  <si>
    <t>SAN BLAS II SECTOR I</t>
  </si>
  <si>
    <t>ARGELIA RENACIMIENTO</t>
  </si>
  <si>
    <t>SECTOR SAN JOSE I</t>
  </si>
  <si>
    <t>VISTA HERMOSA LUCERO ALTO</t>
  </si>
  <si>
    <t>TESORO TESORITO</t>
  </si>
  <si>
    <t>PRIMAVERA 2  (Antes SAN ISIDRO CERRITOS)</t>
  </si>
  <si>
    <t>EL LLANO SECTOR FANDIÑO I</t>
  </si>
  <si>
    <t>LA ESTACION - ANDALUCIA II</t>
  </si>
  <si>
    <t>GUADUAL II</t>
  </si>
  <si>
    <t>SATURNO I</t>
  </si>
  <si>
    <t>VERSALLES INTERNACIONAL</t>
  </si>
  <si>
    <t>VILLA ESTHER</t>
  </si>
  <si>
    <t>Ciudadela El Recreo</t>
  </si>
  <si>
    <t>Dintalito</t>
  </si>
  <si>
    <t>Patio Bonito III</t>
  </si>
  <si>
    <t>Charala</t>
  </si>
  <si>
    <t>Cerrito II</t>
  </si>
  <si>
    <t>Las Huertas</t>
  </si>
  <si>
    <t>Bosque de Molinos</t>
  </si>
  <si>
    <t>Mochuelo Alto Rural</t>
  </si>
  <si>
    <t>Mochuelo Alto Urbano</t>
  </si>
  <si>
    <t>Pasquila</t>
  </si>
  <si>
    <t>Pasquilla Urbana</t>
  </si>
  <si>
    <t>Pasquillita</t>
  </si>
  <si>
    <t>El tabaco</t>
  </si>
  <si>
    <t>Las Animas</t>
  </si>
  <si>
    <t>Las Auras</t>
  </si>
  <si>
    <t>Chisaca</t>
  </si>
  <si>
    <t>El Hato</t>
  </si>
  <si>
    <t>Gloria Lara</t>
  </si>
  <si>
    <t>La Fiscala</t>
  </si>
  <si>
    <t>Sin definir</t>
  </si>
  <si>
    <t>|</t>
  </si>
  <si>
    <t>ANUALIZACIÓN DE LA META</t>
  </si>
  <si>
    <t>BOSA</t>
  </si>
  <si>
    <t>SANTA FE</t>
  </si>
  <si>
    <t>USAQUEN</t>
  </si>
  <si>
    <t>RAFAEL URIBE</t>
  </si>
  <si>
    <t>TUNJUELITO</t>
  </si>
  <si>
    <t>SUMAPAZ</t>
  </si>
  <si>
    <t>Meta</t>
  </si>
  <si>
    <t>CANDELARIA</t>
  </si>
  <si>
    <t>PUENTE ARANDA</t>
  </si>
  <si>
    <t>ANTONIO NARIÑO</t>
  </si>
  <si>
    <t>TEUSAQUILLO</t>
  </si>
  <si>
    <t>LOS ALMENDROS</t>
  </si>
  <si>
    <t>DIANA TURBAY</t>
  </si>
  <si>
    <t>ALTAMIRA</t>
  </si>
  <si>
    <t>DIANA TURBAY CULTIVOS</t>
  </si>
  <si>
    <t>LISBOA</t>
  </si>
  <si>
    <t>ANTONIO JOSE DE SUCRE</t>
  </si>
  <si>
    <t>PROVIVIENDA OCCIDENTAL</t>
  </si>
  <si>
    <t>DIANA TURBAY ARRAYANES</t>
  </si>
  <si>
    <t>GRANJAS SAN PABLO</t>
  </si>
  <si>
    <t>LA COMUNA</t>
  </si>
  <si>
    <t>COMUNEROS</t>
  </si>
  <si>
    <t>EL PARAISO</t>
  </si>
  <si>
    <t>PUERTO RICO</t>
  </si>
  <si>
    <t>EL NUEVO PORTAL</t>
  </si>
  <si>
    <t>EL PROGRESO USME</t>
  </si>
  <si>
    <t>LA REFORMA</t>
  </si>
  <si>
    <t>LAS MARGARITAS</t>
  </si>
  <si>
    <t>LOS LACHES</t>
  </si>
  <si>
    <t>ARBORIZADORA ALTA</t>
  </si>
  <si>
    <t>COMPARTIR</t>
  </si>
  <si>
    <t>BERLIN</t>
  </si>
  <si>
    <t>BOLONIA</t>
  </si>
  <si>
    <t>ISLANDIA</t>
  </si>
  <si>
    <t>SANTA CECILIA</t>
  </si>
  <si>
    <t>LUCERO ALTO</t>
  </si>
  <si>
    <t>LA GAITANA</t>
  </si>
  <si>
    <t>SAN CARLOS DE SUBA</t>
  </si>
  <si>
    <t>OLARTE</t>
  </si>
  <si>
    <t>DANUBIO</t>
  </si>
  <si>
    <t>LOS LIBERTADORES</t>
  </si>
  <si>
    <t>SAN MARTIN SUR</t>
  </si>
  <si>
    <t>BRASILIA</t>
  </si>
  <si>
    <t>EL MIRADOR</t>
  </si>
  <si>
    <t>LA CABAÑA</t>
  </si>
  <si>
    <t>DOMINGO LAIN II - EL BOSQUE</t>
  </si>
  <si>
    <t>ESTRELLA DEL SUR</t>
  </si>
  <si>
    <t>LAS LOMAS</t>
  </si>
  <si>
    <t>SAN JORGE</t>
  </si>
  <si>
    <t>LA MERCED SUR</t>
  </si>
  <si>
    <t>SAN JOSE SUR ORIENTAL</t>
  </si>
  <si>
    <t>DANUBIO II</t>
  </si>
  <si>
    <t>EL NUEVO PORTAL II</t>
  </si>
  <si>
    <t>EL PORTAL DEL DIVINO</t>
  </si>
  <si>
    <t>GALAN</t>
  </si>
  <si>
    <t>LAS ACACIAS</t>
  </si>
  <si>
    <t>SAN PEDRO</t>
  </si>
  <si>
    <t>VILLA HERMOSA</t>
  </si>
  <si>
    <t>CEDRITOS DEL SUR</t>
  </si>
  <si>
    <t>EL MINUTO DE MARIA</t>
  </si>
  <si>
    <t>ARBOLEDA SUR</t>
  </si>
  <si>
    <t>LOS ARRAYANES</t>
  </si>
  <si>
    <t>JUAN REY SUR</t>
  </si>
  <si>
    <t>GUALOCHE</t>
  </si>
  <si>
    <t>VILLA ISRAEL</t>
  </si>
  <si>
    <t>LAS GUACAMAYAS</t>
  </si>
  <si>
    <t>EL JARDIN</t>
  </si>
  <si>
    <t>LA PORTADA</t>
  </si>
  <si>
    <t>LA FONTANA</t>
  </si>
  <si>
    <t>LA SULTANA</t>
  </si>
  <si>
    <t>SAN PABLO</t>
  </si>
  <si>
    <t>HUMBERTO VALENCIA</t>
  </si>
  <si>
    <t>id_localidad</t>
  </si>
  <si>
    <t>Chapinero</t>
  </si>
  <si>
    <t>Tunjuelito</t>
  </si>
  <si>
    <t>Suba</t>
  </si>
  <si>
    <t>Teusaquillo</t>
  </si>
  <si>
    <t>Puente Aranda</t>
  </si>
  <si>
    <t>Candelaria</t>
  </si>
  <si>
    <t>id_upz</t>
  </si>
  <si>
    <t>nom_upz</t>
  </si>
  <si>
    <t>Paseo de los Libertadores</t>
  </si>
  <si>
    <t>La Academia</t>
  </si>
  <si>
    <t>Guaymaral</t>
  </si>
  <si>
    <t>Verbenal</t>
  </si>
  <si>
    <t>La Uribe</t>
  </si>
  <si>
    <t>San Cristóbal Norte</t>
  </si>
  <si>
    <t>Toberín</t>
  </si>
  <si>
    <t>Los Cedros</t>
  </si>
  <si>
    <t>Usaquén</t>
  </si>
  <si>
    <t>Country Club</t>
  </si>
  <si>
    <t>Santa Bárbara</t>
  </si>
  <si>
    <t>San José de Bavaria</t>
  </si>
  <si>
    <t>Britalia</t>
  </si>
  <si>
    <t>El Prado</t>
  </si>
  <si>
    <t>La Alhambra</t>
  </si>
  <si>
    <t>Los Andes</t>
  </si>
  <si>
    <t>Doce de Octubre</t>
  </si>
  <si>
    <t>Casa Blanca Suba</t>
  </si>
  <si>
    <t>Niza</t>
  </si>
  <si>
    <t>La Floresta</t>
  </si>
  <si>
    <t>La Ferias</t>
  </si>
  <si>
    <t>El Rincón</t>
  </si>
  <si>
    <t>Minuto de Dios</t>
  </si>
  <si>
    <t>Boyacá Real</t>
  </si>
  <si>
    <t>Santa Cecilia</t>
  </si>
  <si>
    <t>San Blas</t>
  </si>
  <si>
    <t>Sosiego</t>
  </si>
  <si>
    <t>20 de Julio</t>
  </si>
  <si>
    <t>Ciudad Jardín</t>
  </si>
  <si>
    <t>San José</t>
  </si>
  <si>
    <t>Santa Isabel</t>
  </si>
  <si>
    <t>Restrepo</t>
  </si>
  <si>
    <t>Quiroga</t>
  </si>
  <si>
    <t>Ciudad Montes</t>
  </si>
  <si>
    <t>Muzú</t>
  </si>
  <si>
    <t>Venecia</t>
  </si>
  <si>
    <t>San Rafael</t>
  </si>
  <si>
    <t>Américas</t>
  </si>
  <si>
    <t>Carvajal</t>
  </si>
  <si>
    <t>Castilla</t>
  </si>
  <si>
    <t>Kennedy Central</t>
  </si>
  <si>
    <t>Timiza</t>
  </si>
  <si>
    <t>Apogeo</t>
  </si>
  <si>
    <t>La Gloria</t>
  </si>
  <si>
    <t>Los Libertadores</t>
  </si>
  <si>
    <t>La Flora</t>
  </si>
  <si>
    <t>Marco Fidel Suárez</t>
  </si>
  <si>
    <t>Marruecos</t>
  </si>
  <si>
    <t>Diana Turbay</t>
  </si>
  <si>
    <t>Danubio</t>
  </si>
  <si>
    <t>Gran Yomasa</t>
  </si>
  <si>
    <t>Comuneros</t>
  </si>
  <si>
    <t>Alfonso López</t>
  </si>
  <si>
    <t>Parque Entrenubes</t>
  </si>
  <si>
    <t>Ciudad de Usme</t>
  </si>
  <si>
    <t>El Mochuelo</t>
  </si>
  <si>
    <t>Monteblanco</t>
  </si>
  <si>
    <t>Arborizadora</t>
  </si>
  <si>
    <t>San Francisco</t>
  </si>
  <si>
    <t>Lucero</t>
  </si>
  <si>
    <t>El Tesoro</t>
  </si>
  <si>
    <t>Ismael Perdomo</t>
  </si>
  <si>
    <t>Jerusalén</t>
  </si>
  <si>
    <t>Tibabuyes</t>
  </si>
  <si>
    <t>Bolivia</t>
  </si>
  <si>
    <t>Garcés Navas</t>
  </si>
  <si>
    <t>Engativá</t>
  </si>
  <si>
    <t>Fontibón</t>
  </si>
  <si>
    <t>Fontibón San Pablo</t>
  </si>
  <si>
    <t>Zona Franca</t>
  </si>
  <si>
    <t>Tintal Norte</t>
  </si>
  <si>
    <t>Calandaima</t>
  </si>
  <si>
    <t>Corabastos</t>
  </si>
  <si>
    <t>Gran Britalia</t>
  </si>
  <si>
    <t>Patio Bonito</t>
  </si>
  <si>
    <t>Las Margaritas</t>
  </si>
  <si>
    <t>Bosa Occidental</t>
  </si>
  <si>
    <t>Bosa Central</t>
  </si>
  <si>
    <t>El Porvenir</t>
  </si>
  <si>
    <t>Tintal Sur</t>
  </si>
  <si>
    <t>El Refugio</t>
  </si>
  <si>
    <t>San Isidro Patios</t>
  </si>
  <si>
    <t>Pardo Rubio</t>
  </si>
  <si>
    <t>Sagrado Corazon</t>
  </si>
  <si>
    <t>La Macarena</t>
  </si>
  <si>
    <t>Las Nieves</t>
  </si>
  <si>
    <t>Las Cruces</t>
  </si>
  <si>
    <t>Lourdes</t>
  </si>
  <si>
    <t>Chicó Lago</t>
  </si>
  <si>
    <t>Los Alcázares</t>
  </si>
  <si>
    <t>Galerías</t>
  </si>
  <si>
    <t>La Sabana</t>
  </si>
  <si>
    <t>Parque Salitre</t>
  </si>
  <si>
    <t>P. Simon Bolivar CAN</t>
  </si>
  <si>
    <t>Jardín Botánico</t>
  </si>
  <si>
    <t>La Esmeralda</t>
  </si>
  <si>
    <t>Quinta Paredes</t>
  </si>
  <si>
    <t>Zona Industrial</t>
  </si>
  <si>
    <t>Ciudad Salitre Oriental</t>
  </si>
  <si>
    <t>Ciudad Salitre Occidente</t>
  </si>
  <si>
    <t>Granjas de Techo</t>
  </si>
  <si>
    <t>Bavaria</t>
  </si>
  <si>
    <t>Modelia</t>
  </si>
  <si>
    <t>Capellania</t>
  </si>
  <si>
    <t>Álamos</t>
  </si>
  <si>
    <t>Aeropuerto El Dorado</t>
  </si>
  <si>
    <t>Tesoro</t>
  </si>
  <si>
    <t>id_barrio</t>
  </si>
  <si>
    <t>nom_barrio</t>
  </si>
  <si>
    <t>CANAIMA</t>
  </si>
  <si>
    <t>LA FLORESTA DE LA SABANA</t>
  </si>
  <si>
    <t>TORCA</t>
  </si>
  <si>
    <t>ALTO DE SERREZUELA</t>
  </si>
  <si>
    <t>BALCONES DE VISTA HERMOSA</t>
  </si>
  <si>
    <t>BALMORAL NORTE</t>
  </si>
  <si>
    <t>BUENAVISTA</t>
  </si>
  <si>
    <t>CHAPARRAL</t>
  </si>
  <si>
    <t>EL CODITO</t>
  </si>
  <si>
    <t>EL REFUGIO DE SAN ANTONIO</t>
  </si>
  <si>
    <t>EL VERBENAL</t>
  </si>
  <si>
    <t>HORIZONTES</t>
  </si>
  <si>
    <t>LA ESTRELLITA</t>
  </si>
  <si>
    <t>LA FRONTERA</t>
  </si>
  <si>
    <t>LA LLANURITA</t>
  </si>
  <si>
    <t>LOS CONSUELOS</t>
  </si>
  <si>
    <t>MARANTA</t>
  </si>
  <si>
    <t>MATURIN</t>
  </si>
  <si>
    <t>MEDELLIN</t>
  </si>
  <si>
    <t>MIRADOR DEL NORTE</t>
  </si>
  <si>
    <t>NUEVO HORIZONTE</t>
  </si>
  <si>
    <t>SAN ANTONIO NORTE</t>
  </si>
  <si>
    <t>SANTA FELISA</t>
  </si>
  <si>
    <t>SANTANDERSITO</t>
  </si>
  <si>
    <t>TIBABITA</t>
  </si>
  <si>
    <t>VIÑA DEL MAR</t>
  </si>
  <si>
    <t>BOSQUE DE SAN ANTONIO</t>
  </si>
  <si>
    <t>CONJUNTO CAMINO DEL PALMAR</t>
  </si>
  <si>
    <t>EL PITE</t>
  </si>
  <si>
    <t>EL REDIL</t>
  </si>
  <si>
    <t>LA CITA</t>
  </si>
  <si>
    <t>LA GRANJA NORTE</t>
  </si>
  <si>
    <t>LA URIBE</t>
  </si>
  <si>
    <t>LOS NARANJOS</t>
  </si>
  <si>
    <t>SAN JUAN BOSCO</t>
  </si>
  <si>
    <t>URBANIZACION LOS LAURELES</t>
  </si>
  <si>
    <t>AINSUCA</t>
  </si>
  <si>
    <t>ALTABLANCA</t>
  </si>
  <si>
    <t>BARRANCAS</t>
  </si>
  <si>
    <t>CALIFORNIA</t>
  </si>
  <si>
    <t>CERRO NORTE</t>
  </si>
  <si>
    <t>DON BOSCO</t>
  </si>
  <si>
    <t>LA PERLA ORIENTAL</t>
  </si>
  <si>
    <t>LAS ARENERAS</t>
  </si>
  <si>
    <t>MILAN (BARRANCAS)</t>
  </si>
  <si>
    <t>SAN CRISTOBAL NORTE</t>
  </si>
  <si>
    <t>SANTA CECILIA NORTE PARTE ALTA</t>
  </si>
  <si>
    <t>SANTA CECILIA PARTE BAJA</t>
  </si>
  <si>
    <t>SANTA TERESA</t>
  </si>
  <si>
    <t>SORATAMA</t>
  </si>
  <si>
    <t>TORCOROMA</t>
  </si>
  <si>
    <t>VILLA NYDIA</t>
  </si>
  <si>
    <t>VILLA OLIVA</t>
  </si>
  <si>
    <t>EL TOBERIN</t>
  </si>
  <si>
    <t>BABILONIA</t>
  </si>
  <si>
    <t>DARDANELOS</t>
  </si>
  <si>
    <t>ESTRELLA DEL NORTE</t>
  </si>
  <si>
    <t>GUANOA</t>
  </si>
  <si>
    <t>JARDIN NORTE</t>
  </si>
  <si>
    <t>LA LIBERIA</t>
  </si>
  <si>
    <t>LA PRADERA NORTE</t>
  </si>
  <si>
    <t>LAS ORQUIDEAS</t>
  </si>
  <si>
    <t>PANTANITO</t>
  </si>
  <si>
    <t>SANTA MONICA</t>
  </si>
  <si>
    <t>VILLA MAGDALA</t>
  </si>
  <si>
    <t>VILLAS DE ARANJUEZ</t>
  </si>
  <si>
    <t>VILLAS DEL MEDITERRANEO</t>
  </si>
  <si>
    <t>ZARAGOZA</t>
  </si>
  <si>
    <t>ACACIAS</t>
  </si>
  <si>
    <t>ANTIGUA</t>
  </si>
  <si>
    <t>BELMIRA</t>
  </si>
  <si>
    <t>BOSQUE DE PINOS</t>
  </si>
  <si>
    <t>CAOBOS SALAZAR</t>
  </si>
  <si>
    <t>CAPRI</t>
  </si>
  <si>
    <t>CEDRITOS</t>
  </si>
  <si>
    <t>CEDRO BOLIVAR</t>
  </si>
  <si>
    <t>CEDRO GOLF</t>
  </si>
  <si>
    <t>CEDRO MADEIRA</t>
  </si>
  <si>
    <t>CEDRO NARVAEZ</t>
  </si>
  <si>
    <t>CEDRO SALAZAR</t>
  </si>
  <si>
    <t>EL CONTADOR</t>
  </si>
  <si>
    <t>EL RINCON DE LAS MARGARITAS</t>
  </si>
  <si>
    <t>LA SONORA</t>
  </si>
  <si>
    <t>LOS CEDROS</t>
  </si>
  <si>
    <t>LOS CEDROS ORIENTAL</t>
  </si>
  <si>
    <t>MONTEARROYO</t>
  </si>
  <si>
    <t>NUEVA AUTOPISTA</t>
  </si>
  <si>
    <t>NUEVO COUNTRY</t>
  </si>
  <si>
    <t>SIERRAS DEL MORAL</t>
  </si>
  <si>
    <t>BELLA SUIZA</t>
  </si>
  <si>
    <t>BELLAVISTA</t>
  </si>
  <si>
    <t>BOSQUE MEDINA</t>
  </si>
  <si>
    <t>EL PAÑUELITO</t>
  </si>
  <si>
    <t>EL PEDREGAL</t>
  </si>
  <si>
    <t>ESCUELA DE CABALLERIA I</t>
  </si>
  <si>
    <t>ESCUELA DE INFANTERIA</t>
  </si>
  <si>
    <t>FRANCISCO MIRANDA</t>
  </si>
  <si>
    <t>GINEBRA</t>
  </si>
  <si>
    <t>LA ESPERANZA</t>
  </si>
  <si>
    <t>LA GLORIETA</t>
  </si>
  <si>
    <t>LAS DELICIAS DEL CARMEN</t>
  </si>
  <si>
    <t>SAGRADO CORAZON</t>
  </si>
  <si>
    <t>SAN GABRIEL</t>
  </si>
  <si>
    <t>SANTA ANA</t>
  </si>
  <si>
    <t>SANTA ANA OCCIDENTAL</t>
  </si>
  <si>
    <t>SANTA BARBARA ALTA</t>
  </si>
  <si>
    <t>SANTA BARBARA ORIENTAL</t>
  </si>
  <si>
    <t>UNICERROS</t>
  </si>
  <si>
    <t>COUNTRY CLUB</t>
  </si>
  <si>
    <t>LA CALLEJA</t>
  </si>
  <si>
    <t>LA CAROLINA</t>
  </si>
  <si>
    <t>LA CRISTALINA</t>
  </si>
  <si>
    <t>PRADOS DEL COUNTRY</t>
  </si>
  <si>
    <t>RECODO DEL COUNTRY</t>
  </si>
  <si>
    <t>SANTA COLOMA</t>
  </si>
  <si>
    <t>SOATAMA</t>
  </si>
  <si>
    <t>TOLEDO</t>
  </si>
  <si>
    <t>TORRES DEL COUNTRY</t>
  </si>
  <si>
    <t>VERGEL DEL COUNTRY</t>
  </si>
  <si>
    <t>SANTA BARBARA OCCIDENTAL</t>
  </si>
  <si>
    <t>CAMPO ALEGRE</t>
  </si>
  <si>
    <t>MOLINOS DEL NORTE</t>
  </si>
  <si>
    <t>MULTICENTRO</t>
  </si>
  <si>
    <t>NAVARRA</t>
  </si>
  <si>
    <t>RINCON DEL CHICO</t>
  </si>
  <si>
    <t>SAN PATRICIO</t>
  </si>
  <si>
    <t>SANTA BARBARA</t>
  </si>
  <si>
    <t>SANTA BARBARA CENTRAL</t>
  </si>
  <si>
    <t>SANTA BIBIANA</t>
  </si>
  <si>
    <t>SANTA PAULA</t>
  </si>
  <si>
    <t>CHICO RESERVADO</t>
  </si>
  <si>
    <t>CHICO ALTO</t>
  </si>
  <si>
    <t>EL NOGAL</t>
  </si>
  <si>
    <t>EL REFUGIO</t>
  </si>
  <si>
    <t>LA CABRERA</t>
  </si>
  <si>
    <t>LOS ROSALES</t>
  </si>
  <si>
    <t>SEMINARIO</t>
  </si>
  <si>
    <t>TOSCANA</t>
  </si>
  <si>
    <t>LA ESPERANZA NORORIENTAL</t>
  </si>
  <si>
    <t>LA SUREÑA</t>
  </si>
  <si>
    <t>SAN ISIDRO</t>
  </si>
  <si>
    <t>SAN LUIS ALTOS DEL CABO</t>
  </si>
  <si>
    <t>BOSQUE CALDERON</t>
  </si>
  <si>
    <t>BOSQUE CALDERON TEJADA</t>
  </si>
  <si>
    <t>CHAPINERO ALTO</t>
  </si>
  <si>
    <t>EL CASTILLO</t>
  </si>
  <si>
    <t>EMAUS</t>
  </si>
  <si>
    <t>GRANADA</t>
  </si>
  <si>
    <t>INGEMAR</t>
  </si>
  <si>
    <t>JUAN XXIII</t>
  </si>
  <si>
    <t>LA SALLE</t>
  </si>
  <si>
    <t>LOS OLIVOS</t>
  </si>
  <si>
    <t>MARIA CRISTINA</t>
  </si>
  <si>
    <t>MARISCAL SUCRE</t>
  </si>
  <si>
    <t>NUEVA GRANADA</t>
  </si>
  <si>
    <t>PALOMAR</t>
  </si>
  <si>
    <t>PARDO RUBIO</t>
  </si>
  <si>
    <t>SAN MARTIN DE PORRES</t>
  </si>
  <si>
    <t>VILLA ANITA</t>
  </si>
  <si>
    <t>VILLA DEL CERRO</t>
  </si>
  <si>
    <t>ANTIGUO COUNTRY</t>
  </si>
  <si>
    <t>CHICO NORTE</t>
  </si>
  <si>
    <t>CHICO NORTE II</t>
  </si>
  <si>
    <t>CHICO NORTE III</t>
  </si>
  <si>
    <t>CHICO OCCIDENTAL</t>
  </si>
  <si>
    <t>EL CHICO</t>
  </si>
  <si>
    <t>EL RETIRO</t>
  </si>
  <si>
    <t>ESPARTILLAL</t>
  </si>
  <si>
    <t>LAGO GAITAN</t>
  </si>
  <si>
    <t>PORCIUNCULA</t>
  </si>
  <si>
    <t>QUINTA CAMACHO</t>
  </si>
  <si>
    <t>CATALUÑA</t>
  </si>
  <si>
    <t>CHAPINERO CENTRAL</t>
  </si>
  <si>
    <t>CHAPINERO NORTE</t>
  </si>
  <si>
    <t>MARLY</t>
  </si>
  <si>
    <t>SUCRE</t>
  </si>
  <si>
    <t>LA MERCED</t>
  </si>
  <si>
    <t>PARQUE CENTRAL BAVARIA</t>
  </si>
  <si>
    <t>SAN DIEGO</t>
  </si>
  <si>
    <t>SAN MARTIN</t>
  </si>
  <si>
    <t>TORRES DEL PARQUE</t>
  </si>
  <si>
    <t>BOSQUE IZQUIERDO</t>
  </si>
  <si>
    <t>GERMANIA</t>
  </si>
  <si>
    <t>LA MACARENA</t>
  </si>
  <si>
    <t>LA PAZ CENTRO</t>
  </si>
  <si>
    <t>LA PERSEVERANCIA</t>
  </si>
  <si>
    <t>LA ALAMEDA</t>
  </si>
  <si>
    <t>LA CAPUCHINA</t>
  </si>
  <si>
    <t>LA VERACRUZ</t>
  </si>
  <si>
    <t>LAS NIEVES</t>
  </si>
  <si>
    <t>SANTA INES</t>
  </si>
  <si>
    <t>LAS CRUCES</t>
  </si>
  <si>
    <t>SAN BERNARDO</t>
  </si>
  <si>
    <t>ATANASIO GIRADOT</t>
  </si>
  <si>
    <t>CARTAGENA</t>
  </si>
  <si>
    <t>EGIPTO</t>
  </si>
  <si>
    <t>EGIPTO ALTO (J.C. TURBAY)</t>
  </si>
  <si>
    <t>EL BALCON</t>
  </si>
  <si>
    <t>EL CONSUELO</t>
  </si>
  <si>
    <t>EL DORADO</t>
  </si>
  <si>
    <t>EL GUAVIO</t>
  </si>
  <si>
    <t>EL ROCIO</t>
  </si>
  <si>
    <t>EL TRIUNFO</t>
  </si>
  <si>
    <t>FABRICA DE LOZA</t>
  </si>
  <si>
    <t>GRAN COLOMBIA</t>
  </si>
  <si>
    <t>LA PEÑA</t>
  </si>
  <si>
    <t>LOURDES</t>
  </si>
  <si>
    <t>RAMIREZ</t>
  </si>
  <si>
    <t>SAN DIONISIO</t>
  </si>
  <si>
    <t>SANTA ROSA DE LIMA</t>
  </si>
  <si>
    <t>VITELMA</t>
  </si>
  <si>
    <t>AGUAS CLARAS</t>
  </si>
  <si>
    <t>ALTOS DEL ZIPA</t>
  </si>
  <si>
    <t>AMAPOLAS</t>
  </si>
  <si>
    <t>AMAPOLAS II</t>
  </si>
  <si>
    <t>BALCON DE LA CASTAÑA</t>
  </si>
  <si>
    <t>BELLA VISTA SECTOR LUCERO</t>
  </si>
  <si>
    <t>BELLAVISTA PARTE BAJA</t>
  </si>
  <si>
    <t>BELLAVISTA SUR</t>
  </si>
  <si>
    <t>BOSQUE DE LOS ALPES</t>
  </si>
  <si>
    <t>BUENAVISTA SURORIENTAL</t>
  </si>
  <si>
    <t>CAMINO VIEJO SAN CRISTOBAL</t>
  </si>
  <si>
    <t>CERROS DE SAN VICENTE</t>
  </si>
  <si>
    <t>CIUDAD DE LONDRES</t>
  </si>
  <si>
    <t>CORINTO</t>
  </si>
  <si>
    <t>EL BALCON DE LA CASTAÑA</t>
  </si>
  <si>
    <t>EL FUTURO</t>
  </si>
  <si>
    <t>EL RAMAJAL</t>
  </si>
  <si>
    <t>EL RAMAJAL (SAN PEDRO)</t>
  </si>
  <si>
    <t>GRAN COLOMBIA (MOLINOS DE ORIENTE)</t>
  </si>
  <si>
    <t>HORACIO ORJUELA</t>
  </si>
  <si>
    <t>LA CASTAÑA</t>
  </si>
  <si>
    <t>LA CECILIA</t>
  </si>
  <si>
    <t>LA GRAN COLOMBIA</t>
  </si>
  <si>
    <t>LA HERRADURA</t>
  </si>
  <si>
    <t>LA JOYITA CENTRO ( BELLO HORIZONTE)</t>
  </si>
  <si>
    <t>LA PLAYA</t>
  </si>
  <si>
    <t>LA ROCA</t>
  </si>
  <si>
    <t>LA SAGRADA FAMILIA</t>
  </si>
  <si>
    <t>LAS MERCEDES</t>
  </si>
  <si>
    <t>LAURELES SUR ORIENTAL II SECTOR</t>
  </si>
  <si>
    <t>LOS ALPES</t>
  </si>
  <si>
    <t>LOS ALPES FUTURO</t>
  </si>
  <si>
    <t>LOS ARRAYANES SECTOR SANTA INES</t>
  </si>
  <si>
    <t>LOS LAURELES SUR ORIENTAL I SEC.</t>
  </si>
  <si>
    <t>MACARENA LOS ALPES</t>
  </si>
  <si>
    <t>MANANTIAL</t>
  </si>
  <si>
    <t>MANILA</t>
  </si>
  <si>
    <t>MIRAFLORES</t>
  </si>
  <si>
    <t>MOLINOS DE ORIENTE</t>
  </si>
  <si>
    <t>MONTECARLO</t>
  </si>
  <si>
    <t>NUEVA ESPAÑA</t>
  </si>
  <si>
    <t>NUEVA ESPAÑA PARTE ALTA</t>
  </si>
  <si>
    <t>RAMAJAL</t>
  </si>
  <si>
    <t>RINCON DE LA VICTRIA-B/VISTA</t>
  </si>
  <si>
    <t>SAGRADA FAMILIA</t>
  </si>
  <si>
    <t>SAN BLAS</t>
  </si>
  <si>
    <t>SAN BLAS (PARCELAS)</t>
  </si>
  <si>
    <t>SAN BLAS II SECTOR</t>
  </si>
  <si>
    <t>SAN CRISTOBAL ALTO</t>
  </si>
  <si>
    <t>SAN CRISTOBAL VIEJO</t>
  </si>
  <si>
    <t>SAN VICENTE</t>
  </si>
  <si>
    <t>SAN VICENTE ALTO</t>
  </si>
  <si>
    <t>SAN VICENTE BAJO</t>
  </si>
  <si>
    <t>SAN VICENTE SUR ORIENTE</t>
  </si>
  <si>
    <t>SANTA INES SUR</t>
  </si>
  <si>
    <t>TERRAZAS DE ORIENTE</t>
  </si>
  <si>
    <t>TRIANGULO</t>
  </si>
  <si>
    <t>TRIANGULO ALTO</t>
  </si>
  <si>
    <t>TRIANGULO BAJO</t>
  </si>
  <si>
    <t>VEREDA ALTOS DE SAN BLAS</t>
  </si>
  <si>
    <t>GOLCONDA</t>
  </si>
  <si>
    <t>PRIMERO DE MAYO</t>
  </si>
  <si>
    <t>BUENOS AIRES</t>
  </si>
  <si>
    <t>CALVO SUR</t>
  </si>
  <si>
    <t>CAMINO VIEJO DE SAN CRISTOBAL</t>
  </si>
  <si>
    <t>LA MARIA</t>
  </si>
  <si>
    <t>LAS BRISAS</t>
  </si>
  <si>
    <t>LOS DOS LEONES</t>
  </si>
  <si>
    <t>MODELO SUR</t>
  </si>
  <si>
    <t>NARIÑO SUR</t>
  </si>
  <si>
    <t>QUINTA RAMOS</t>
  </si>
  <si>
    <t>REP. DE VENEZUELA</t>
  </si>
  <si>
    <t>SAN CRISTOBAL SUR</t>
  </si>
  <si>
    <t>SAN JAVIER</t>
  </si>
  <si>
    <t>SANTA ANA SUR</t>
  </si>
  <si>
    <t>SOCIEGO</t>
  </si>
  <si>
    <t>VELODROMO</t>
  </si>
  <si>
    <t>VILLA ALBANIA</t>
  </si>
  <si>
    <t>VILLA JAVIER</t>
  </si>
  <si>
    <t>ATENAS</t>
  </si>
  <si>
    <t>20 DE JULIO</t>
  </si>
  <si>
    <t>ATENAS I</t>
  </si>
  <si>
    <t>AYACUCHO</t>
  </si>
  <si>
    <t>BARCELONA</t>
  </si>
  <si>
    <t>BARCELONA SUR</t>
  </si>
  <si>
    <t>BARCELONA SUR ORIENTAL</t>
  </si>
  <si>
    <t>BELLO HORIZONTE</t>
  </si>
  <si>
    <t>BELLO HORIZONTE III SECTOR</t>
  </si>
  <si>
    <t>CORDOBA</t>
  </si>
  <si>
    <t>EL ANGULO</t>
  </si>
  <si>
    <t>EL ENCANTO</t>
  </si>
  <si>
    <t>GRANADA SUR</t>
  </si>
  <si>
    <t>GRANADA SUR III SECTOR</t>
  </si>
  <si>
    <t>LA JOYITA</t>
  </si>
  <si>
    <t>LA SERAFINA</t>
  </si>
  <si>
    <t>MANAGUA</t>
  </si>
  <si>
    <t>MONTEBELLO</t>
  </si>
  <si>
    <t>SAN ISIDRO I Y II</t>
  </si>
  <si>
    <t>SAN ISIDRO SUR</t>
  </si>
  <si>
    <t>SAN LUIS</t>
  </si>
  <si>
    <t>SUR AMERICA</t>
  </si>
  <si>
    <t>VILLA DE LOS ALPES</t>
  </si>
  <si>
    <t>VILLA DE LOS ALPES I</t>
  </si>
  <si>
    <t>VILLA NATALY 20 DE JULIO</t>
  </si>
  <si>
    <t>ALTAMIRA CHIQUITA</t>
  </si>
  <si>
    <t>ALTOS DEL POBLADO</t>
  </si>
  <si>
    <t>ALTOS DEL VIRREY</t>
  </si>
  <si>
    <t>ALTOS DEL ZUQUE</t>
  </si>
  <si>
    <t>BELLAVISTA PARTE ALTA</t>
  </si>
  <si>
    <t>BELLAVISTA SUR ORIENTAL</t>
  </si>
  <si>
    <t>CIUDADELA SANTA ROSA</t>
  </si>
  <si>
    <t>EL QUINDIO</t>
  </si>
  <si>
    <t>EL RECODO-REPUBLICA DE CANADA</t>
  </si>
  <si>
    <t>EL RODEO</t>
  </si>
  <si>
    <t>LA COLMENA</t>
  </si>
  <si>
    <t>LA GLORIA</t>
  </si>
  <si>
    <t>LA GLORIA BAJA</t>
  </si>
  <si>
    <t>LA GLORIA MZ 11</t>
  </si>
  <si>
    <t>LA GLORIA OCCIDENTAL</t>
  </si>
  <si>
    <t>LA GLORIA ORIENTAL</t>
  </si>
  <si>
    <t>LA GLORIA SAN MIGUEL</t>
  </si>
  <si>
    <t>LA GROVANA</t>
  </si>
  <si>
    <t>LA VICTORIA</t>
  </si>
  <si>
    <t>LA VICTORIA II SECTOR</t>
  </si>
  <si>
    <t>LA VICTORIA III SECTOR</t>
  </si>
  <si>
    <t>LAS GAVIOTAS</t>
  </si>
  <si>
    <t>LAS GUACAMAYAS I, II Y III</t>
  </si>
  <si>
    <t>LOS PUENTES</t>
  </si>
  <si>
    <t>MALVINAS</t>
  </si>
  <si>
    <t>MORALVA</t>
  </si>
  <si>
    <t>PANORAMA (ANTES ALTAMIRA)</t>
  </si>
  <si>
    <t>PASEITO III</t>
  </si>
  <si>
    <t>PUENTE COLORADO</t>
  </si>
  <si>
    <t>QUINDIO</t>
  </si>
  <si>
    <t>QUINDIO I Y II</t>
  </si>
  <si>
    <t>QUINDIO II</t>
  </si>
  <si>
    <t>SAN JOSE</t>
  </si>
  <si>
    <t>SAN JOSE ORIENTAL</t>
  </si>
  <si>
    <t>SAN MARTIN DE LOBA I Y II</t>
  </si>
  <si>
    <t>ANTIOQUIA</t>
  </si>
  <si>
    <t>CANADA LA GUIRA</t>
  </si>
  <si>
    <t>CANADA LA GUIRA II SECTOR</t>
  </si>
  <si>
    <t>CANADA-SAN LUIS</t>
  </si>
  <si>
    <t>CHIGUAZA</t>
  </si>
  <si>
    <t>EL PINAR O REP. DEL CANADA II S.</t>
  </si>
  <si>
    <t>JUAN REY (LA PAZ)</t>
  </si>
  <si>
    <t>LA BELLEZA</t>
  </si>
  <si>
    <t>LA NUEVA GLORIA</t>
  </si>
  <si>
    <t>LA NUEVA GLORIA II SECTOR</t>
  </si>
  <si>
    <t>LA PENINSULA</t>
  </si>
  <si>
    <t>LA SIERRA</t>
  </si>
  <si>
    <t>LAS GAVIOTAS*</t>
  </si>
  <si>
    <t>LOS LIBERTADORES S. EL TESORO</t>
  </si>
  <si>
    <t>LOS LIBERTADORES S. LA COLINA</t>
  </si>
  <si>
    <t>LOS LIBERTADORES S.SAN IGNACIO</t>
  </si>
  <si>
    <t>LOS LIBERTADORES S.SAN ISIDRO</t>
  </si>
  <si>
    <t>LOS LIBERTADORES S.SAN JOSE</t>
  </si>
  <si>
    <t>LOS LIBERTADORES S.SAN LUIS</t>
  </si>
  <si>
    <t>LOS LIBERTADORES S.SAN MIGUEL</t>
  </si>
  <si>
    <t>LOS LIBERTADORES, BQUE DIAMANT, TRIANGULO</t>
  </si>
  <si>
    <t>LOS PINARES</t>
  </si>
  <si>
    <t>LOS PINOS</t>
  </si>
  <si>
    <t>NUEVA DELLY</t>
  </si>
  <si>
    <t>NUEVA GLORIA</t>
  </si>
  <si>
    <t>NUEVA ROMA</t>
  </si>
  <si>
    <t>NUEVAS MALVINAS O EL TRIUNFO</t>
  </si>
  <si>
    <t>REPUBLICA DEL CANADA</t>
  </si>
  <si>
    <t>REPUBLICA DEL CANADA-EL PINAR</t>
  </si>
  <si>
    <t>SAN JACINTO</t>
  </si>
  <si>
    <t>SAN MANUEL</t>
  </si>
  <si>
    <t>SAN RAFAEL SUR ORIENTAL</t>
  </si>
  <si>
    <t>SAN RAFAEL USME</t>
  </si>
  <si>
    <t>SANTA RITA I, II Y III</t>
  </si>
  <si>
    <t>SANTA RITA SUR ORIENTAL</t>
  </si>
  <si>
    <t>VALPARAISO</t>
  </si>
  <si>
    <t>VILLA ANGELICA CANADA LA GUIRA</t>
  </si>
  <si>
    <t>VILLA AURORA</t>
  </si>
  <si>
    <t>VILLABELL</t>
  </si>
  <si>
    <t>YOMASA</t>
  </si>
  <si>
    <t>VILLA ANGELICA</t>
  </si>
  <si>
    <t>EL PARAISO SUR ORIENTAL I SEC.</t>
  </si>
  <si>
    <t>JUAN REY I Y II</t>
  </si>
  <si>
    <t>VILLA BEGONIA</t>
  </si>
  <si>
    <t>COSTA RICA</t>
  </si>
  <si>
    <t>DOÑA LILIANA</t>
  </si>
  <si>
    <t>EL BOSQUE KM. 11</t>
  </si>
  <si>
    <t>JUAN JOSE RONDON</t>
  </si>
  <si>
    <t>JUAN JOSE RONDON II SECTOR</t>
  </si>
  <si>
    <t>LA FLORA PARCELACION SAN PEDRO</t>
  </si>
  <si>
    <t>LAS VIOLETAS</t>
  </si>
  <si>
    <t>LOS SOCHES</t>
  </si>
  <si>
    <t>PARCELACION SAN PEDRO</t>
  </si>
  <si>
    <t>TIHUAQUE</t>
  </si>
  <si>
    <t>UNION</t>
  </si>
  <si>
    <t>VILLA DIANA</t>
  </si>
  <si>
    <t>VILLA ROSITA</t>
  </si>
  <si>
    <t>ALASKA</t>
  </si>
  <si>
    <t>ARRAYANES</t>
  </si>
  <si>
    <t>DANUBIO AZUL</t>
  </si>
  <si>
    <t>DAZA SECTOR II</t>
  </si>
  <si>
    <t>DUITAMA</t>
  </si>
  <si>
    <t>EL PORVENIR</t>
  </si>
  <si>
    <t>EL PORVENIR II SECTOR</t>
  </si>
  <si>
    <t>FISCALA II LA FORTUNA</t>
  </si>
  <si>
    <t>FISCALA SECTOR CENTRO</t>
  </si>
  <si>
    <t>LA FISCALA LOS TRES LAURELES</t>
  </si>
  <si>
    <t>LA FISCALA LOTE 16</t>
  </si>
  <si>
    <t>LA FISCALA LOTE 16A</t>
  </si>
  <si>
    <t>LA FISCALA SECTOR CENTRO</t>
  </si>
  <si>
    <t>LA FISCALA SECTOR DAZA</t>
  </si>
  <si>
    <t>LA FISCALA SECTOR NORTE</t>
  </si>
  <si>
    <t>LA FISCALA SECTOR RODRIGUEZ</t>
  </si>
  <si>
    <t>LA MORENA I</t>
  </si>
  <si>
    <t>LA MORENA II</t>
  </si>
  <si>
    <t>LA MORENA II (SECTOR VILLA SANDRA)</t>
  </si>
  <si>
    <t>MORENA II SECTOR VILLA SANDRA</t>
  </si>
  <si>
    <t>NUEVA ESPERANZA</t>
  </si>
  <si>
    <t>VILLA NEIZA</t>
  </si>
  <si>
    <t>PICOTA SUR</t>
  </si>
  <si>
    <t>PORVENIR</t>
  </si>
  <si>
    <t>ALMIRANTE PADILLA</t>
  </si>
  <si>
    <t>ALTOS DEL PINO</t>
  </si>
  <si>
    <t>ARIZONA</t>
  </si>
  <si>
    <t>BARRANQUILLITA</t>
  </si>
  <si>
    <t>BENJAMIN URIBE</t>
  </si>
  <si>
    <t>BETANIA</t>
  </si>
  <si>
    <t>BETANIA II</t>
  </si>
  <si>
    <t>BOLONIA*</t>
  </si>
  <si>
    <t>BULEVAR DEL SUR</t>
  </si>
  <si>
    <t>CASA LOMA II</t>
  </si>
  <si>
    <t>CASA REY</t>
  </si>
  <si>
    <t>CASALOMA</t>
  </si>
  <si>
    <t>COMPOSTELA I</t>
  </si>
  <si>
    <t>COMPOSTELA II</t>
  </si>
  <si>
    <t>COMPOSTELA III</t>
  </si>
  <si>
    <t>EL BOSQUE</t>
  </si>
  <si>
    <t>EL CORTIJO</t>
  </si>
  <si>
    <t>EL CURUBO</t>
  </si>
  <si>
    <t>EL JORDAN</t>
  </si>
  <si>
    <t>EL NEVADO</t>
  </si>
  <si>
    <t>EL RECUERDO SUR</t>
  </si>
  <si>
    <t>EL REFUGIO SECTOR SANTA LIBRADA</t>
  </si>
  <si>
    <t>EL ROSAL-MIRADOR</t>
  </si>
  <si>
    <t>EL RUBI II SECTOR</t>
  </si>
  <si>
    <t>GRAN YOMASA I</t>
  </si>
  <si>
    <t>GRAN YOMASA II SECTOR</t>
  </si>
  <si>
    <t>LA ANDREA</t>
  </si>
  <si>
    <t>LA AURORA</t>
  </si>
  <si>
    <t>LA FORTALEZA</t>
  </si>
  <si>
    <t>LA REGADERA KM. 11</t>
  </si>
  <si>
    <t>LA REGADERA SUR</t>
  </si>
  <si>
    <t>LAS GRANJAS DE SAN PEDRO (SANTA LIBRADA)</t>
  </si>
  <si>
    <t>LAS VIVIENDAS</t>
  </si>
  <si>
    <t>LOS TEJARES SUR II SECTOR</t>
  </si>
  <si>
    <t>NUEVO SAN ANDRES DE LOS ALTOS</t>
  </si>
  <si>
    <t>OLIVARES</t>
  </si>
  <si>
    <t>SALAZAR SALAZAR</t>
  </si>
  <si>
    <t>SAN ANDRES ALTO</t>
  </si>
  <si>
    <t>SAN FELIPE</t>
  </si>
  <si>
    <t>SAN JUAN BAUTISTA</t>
  </si>
  <si>
    <t>SAN JUAN I SECTOR</t>
  </si>
  <si>
    <t>SAN JUAN II SECTOR</t>
  </si>
  <si>
    <t>SAN JUAN II Y III SECTOR</t>
  </si>
  <si>
    <t>SAN LIBRADA LOS TEJARES</t>
  </si>
  <si>
    <t>SANTA LIBRADA</t>
  </si>
  <si>
    <t>SANTA LIBRADA LA ESPERANZA</t>
  </si>
  <si>
    <t>SANTA LIBRADA LA SUREÑA</t>
  </si>
  <si>
    <t>SANTA LIBRADA LOS TEJARES (GRAN YOMASA)</t>
  </si>
  <si>
    <t>SANTA LIBRADA NORTE</t>
  </si>
  <si>
    <t>SANTA LIBRADA S. SAN BERNARDINO</t>
  </si>
  <si>
    <t>SANTA LIBRADA S. SAN FRANCISCO</t>
  </si>
  <si>
    <t>SANTA LIBRADA SALAZAR SALAZAR</t>
  </si>
  <si>
    <t>SANTA LIBRADA SECTOR LA PEÑA</t>
  </si>
  <si>
    <t>SANTA MARTA II SECTOR</t>
  </si>
  <si>
    <t>SANTA MARTHA</t>
  </si>
  <si>
    <t>SANTA MARTHA II</t>
  </si>
  <si>
    <t>SIERRA MORENA</t>
  </si>
  <si>
    <t>TENERIFE II SECTOR</t>
  </si>
  <si>
    <t>URB. COSTA RICA BARRIO SAN ANDRES DE LOS ALTOS</t>
  </si>
  <si>
    <t>URBANIZACION BRASILIA II SECTOR</t>
  </si>
  <si>
    <t>URBANIZACION BRASILIA SUR</t>
  </si>
  <si>
    <t>URBANIZACION CARTAGENA</t>
  </si>
  <si>
    <t>URBANIZACION LA ANDREA</t>
  </si>
  <si>
    <t>URBANIZACION LA AURORA II ETAPA</t>
  </si>
  <si>
    <t>URBANIZACION MIRAVALLE</t>
  </si>
  <si>
    <t>URBANIZACION TEQUENDAMA</t>
  </si>
  <si>
    <t>VIANEY</t>
  </si>
  <si>
    <t>VILLA ALEJANDRIA</t>
  </si>
  <si>
    <t>VILLA NELLY</t>
  </si>
  <si>
    <t>VILLAS DE SANTA ISABEL-P.ENTRE NUBES</t>
  </si>
  <si>
    <t>VILLAS DEL EDEN</t>
  </si>
  <si>
    <t>YOMASITA</t>
  </si>
  <si>
    <t>ALFONSO LOPEZ SECTOR CHARALA</t>
  </si>
  <si>
    <t>ANTONIO JOSE DE SUCRE I</t>
  </si>
  <si>
    <t>ANTONIO JOSE DE SUCRE II</t>
  </si>
  <si>
    <t>ANTONIO JOSE DE SUCRE III</t>
  </si>
  <si>
    <t>BELLAVISTA ALTA</t>
  </si>
  <si>
    <t>BELLAVISTA II SECTOR</t>
  </si>
  <si>
    <t>BOSQUE EL LIMONAR</t>
  </si>
  <si>
    <t>BOSQUE EL LIMONAR II SECTOR</t>
  </si>
  <si>
    <t>BRAZUELOS</t>
  </si>
  <si>
    <t>BRAZUELOS OCCIDENTAL*</t>
  </si>
  <si>
    <t>BRAZUELOS SECTOR EL PARAISO</t>
  </si>
  <si>
    <t>BRAZUELOS SECTOR LA ESMERALDA</t>
  </si>
  <si>
    <t>CENTRO EDUCATIVO SAN JOSE</t>
  </si>
  <si>
    <t>CHAPINERITO</t>
  </si>
  <si>
    <t>CHICO SUR</t>
  </si>
  <si>
    <t>CHICO SUR II SECTOR</t>
  </si>
  <si>
    <t>CIUDADELA CANTA RANA I, II, III SECTOR</t>
  </si>
  <si>
    <t>EL BRILLANTE</t>
  </si>
  <si>
    <t>EL ESPINO</t>
  </si>
  <si>
    <t>EL MORTIÑO</t>
  </si>
  <si>
    <t>EL RUBI</t>
  </si>
  <si>
    <t>EL TUNO</t>
  </si>
  <si>
    <t>EL UVAL</t>
  </si>
  <si>
    <t>EL VIRREY ULTIMA ETAPA</t>
  </si>
  <si>
    <t>FINCA LA ESPERANZA</t>
  </si>
  <si>
    <t>LA ESMERALDA EL RECUERDO</t>
  </si>
  <si>
    <t>LA ESPERANZA KM. 10</t>
  </si>
  <si>
    <t>LAS FLORES</t>
  </si>
  <si>
    <t>LORENZO ALCANTUZ I SECTOR</t>
  </si>
  <si>
    <t>LORENZO ALCANTUZ II SECTOR</t>
  </si>
  <si>
    <t>LOS ALTOS DEL BRAZUELO</t>
  </si>
  <si>
    <t>MARICHUELA III SECTOR (CAFAM II S.)</t>
  </si>
  <si>
    <t>MONTEBLANCO</t>
  </si>
  <si>
    <t>MONTEVIDEO</t>
  </si>
  <si>
    <t>NUEVO SAN LUIS</t>
  </si>
  <si>
    <t>SAN JOAQUIN EL UVAL</t>
  </si>
  <si>
    <t>SECTOR GRANJAS DE SAN PEDRO</t>
  </si>
  <si>
    <t>TENERIFE</t>
  </si>
  <si>
    <t>URBANIZACION CHUNIZA I</t>
  </si>
  <si>
    <t>URBANIZACION JARON MONTE RUBIO</t>
  </si>
  <si>
    <t>URBANIZACION LIBANO</t>
  </si>
  <si>
    <t>URBANIZACION MARICHUELA</t>
  </si>
  <si>
    <t>USMINIA</t>
  </si>
  <si>
    <t>VILLA ALEMANIA</t>
  </si>
  <si>
    <t>VILLA ALEMANIA II SECTOR</t>
  </si>
  <si>
    <t>VILLA ANITA SUR</t>
  </si>
  <si>
    <t>VILLA ISRAEL II</t>
  </si>
  <si>
    <t>ALFONSO LOPEZ SECTOR BUENOS AIRES</t>
  </si>
  <si>
    <t>ALFONSO LOPEZ SECTOR EL PROGRESO</t>
  </si>
  <si>
    <t>BRISAS DEL LLANO</t>
  </si>
  <si>
    <t>EL PORTAL II ETAPA</t>
  </si>
  <si>
    <t>EL REFUGIO I Y II</t>
  </si>
  <si>
    <t>EL TRIANGULO</t>
  </si>
  <si>
    <t>EL UVAL II SECTOR</t>
  </si>
  <si>
    <t>LA HUERTA</t>
  </si>
  <si>
    <t>LA ORQUIDEA USME</t>
  </si>
  <si>
    <t>NUEVO PORVENIR (59)</t>
  </si>
  <si>
    <t>NUEVO PROGRESO-EL PROGRESO II SECTOR</t>
  </si>
  <si>
    <t>PORTAL DE LA VEGA</t>
  </si>
  <si>
    <t>PORTAL DE ORIENTE</t>
  </si>
  <si>
    <t>PORTAL DEL DIVINO</t>
  </si>
  <si>
    <t>PUERTA AL LLANO</t>
  </si>
  <si>
    <t>PUERTA AL LLANO II</t>
  </si>
  <si>
    <t>REFUGIO I</t>
  </si>
  <si>
    <t>EL BOSQUE CENTRAL</t>
  </si>
  <si>
    <t>EL REFUGIO I</t>
  </si>
  <si>
    <t>LA ESPERANZA SUR</t>
  </si>
  <si>
    <t>LOS OLIVARES</t>
  </si>
  <si>
    <t>PEPINITOS</t>
  </si>
  <si>
    <t>TOCAIMITA ORIENTAL</t>
  </si>
  <si>
    <t>TOCAIMITA SUR</t>
  </si>
  <si>
    <t>CIUDADELA EL OASIS</t>
  </si>
  <si>
    <t>CENTRO USME</t>
  </si>
  <si>
    <t>EL BOSQUE KM 11</t>
  </si>
  <si>
    <t>EL OASIS</t>
  </si>
  <si>
    <t>EL PEDREGAL LA LIRA</t>
  </si>
  <si>
    <t>EL SALTEADOR</t>
  </si>
  <si>
    <t>CONDADO DE SANTA LUCIA</t>
  </si>
  <si>
    <t>CONJUNTO RESIDENCIAL NUEVO MUZU</t>
  </si>
  <si>
    <t>EL CARMEN</t>
  </si>
  <si>
    <t>ESCUELA DE POLICIA GENERAL SANTANDER</t>
  </si>
  <si>
    <t>FATIMA</t>
  </si>
  <si>
    <t>ISLA DEL SOL</t>
  </si>
  <si>
    <t>LAGUNETA</t>
  </si>
  <si>
    <t>NUEVO MUZU</t>
  </si>
  <si>
    <t>ONTARIO</t>
  </si>
  <si>
    <t>PARQUE METROPOLITANO EL TUNAL</t>
  </si>
  <si>
    <t>PARQUE REAL I,II</t>
  </si>
  <si>
    <t>RINCON DE MUZU</t>
  </si>
  <si>
    <t>RINCON DE NUEVO MUZU</t>
  </si>
  <si>
    <t>RINCON DE VENECIA</t>
  </si>
  <si>
    <t>SAMORE</t>
  </si>
  <si>
    <t>SAN VICENTE DE FERRER</t>
  </si>
  <si>
    <t>SANTA LUCIA</t>
  </si>
  <si>
    <t>TEJAR DE ONTARIO</t>
  </si>
  <si>
    <t>CIUDAD TUNAL</t>
  </si>
  <si>
    <t>VENECIA</t>
  </si>
  <si>
    <t>VENECIA OCCIDENTAL</t>
  </si>
  <si>
    <t>VILLA XIMENA</t>
  </si>
  <si>
    <t>ABRAHAM LINCON</t>
  </si>
  <si>
    <t>SAN BENITO</t>
  </si>
  <si>
    <t>SAN CARLOS</t>
  </si>
  <si>
    <t>TUNALITO</t>
  </si>
  <si>
    <t>JARDINES DEL APOGEO</t>
  </si>
  <si>
    <t>EL MOTORISTA</t>
  </si>
  <si>
    <t>INDUSTRIAL</t>
  </si>
  <si>
    <t>LA ILUSION</t>
  </si>
  <si>
    <t>NUEVO CHILE</t>
  </si>
  <si>
    <t>VILLAS DEL RIO</t>
  </si>
  <si>
    <t>AMARUC</t>
  </si>
  <si>
    <t>BERLIN DE BOSA LA LIBERTAD III</t>
  </si>
  <si>
    <t>BOSA NOVA</t>
  </si>
  <si>
    <t>BOSA NOVA II SECTOR</t>
  </si>
  <si>
    <t>BOSALINDA (HILDEBRANDO OLARTE)</t>
  </si>
  <si>
    <t>BRASIL II SECTOR</t>
  </si>
  <si>
    <t>BRASIL II SEGUNDA ETAPA</t>
  </si>
  <si>
    <t>BRASIL LOPEZ Y PIÑEROS</t>
  </si>
  <si>
    <t>BRASIL MATERAS ACACIAS S.JORGE</t>
  </si>
  <si>
    <t>BRASIL SECTOR BARRETO</t>
  </si>
  <si>
    <t>BRASIL SECTOR PORTAL Y CASTILLO</t>
  </si>
  <si>
    <t>BRASILIA  2° SECTOR</t>
  </si>
  <si>
    <t>BRASILIA  3° SECTOR</t>
  </si>
  <si>
    <t>BRASILIA I SECTOR</t>
  </si>
  <si>
    <t>CAMPO HERMOSO</t>
  </si>
  <si>
    <t>CASA NUEVA</t>
  </si>
  <si>
    <t>CHIICALA</t>
  </si>
  <si>
    <t>CIUDADELA LA LIBERTAD II</t>
  </si>
  <si>
    <t>DANUBIO AZUL I</t>
  </si>
  <si>
    <t>DANUBIO III</t>
  </si>
  <si>
    <t>DIAMANTE SUR</t>
  </si>
  <si>
    <t>DIVINO NIÑO</t>
  </si>
  <si>
    <t>EL BOSQUE DE BOSA</t>
  </si>
  <si>
    <t>EL CAUCE</t>
  </si>
  <si>
    <t>EL DIAMANTE</t>
  </si>
  <si>
    <t>EL JAZMIN SECTOR EL TRIANGULO</t>
  </si>
  <si>
    <t>EL LIBERTADOR</t>
  </si>
  <si>
    <t>EL LIBERTADOR II</t>
  </si>
  <si>
    <t>EL PARADERO</t>
  </si>
  <si>
    <t>EL PORTAL DE LA LIBERTAD</t>
  </si>
  <si>
    <t>EL PORTAL I y II SECTOR</t>
  </si>
  <si>
    <t>EL PORVENIR III</t>
  </si>
  <si>
    <t>EL PORVENIR SECTOR BRASIL</t>
  </si>
  <si>
    <t>EL PROGRESO II SECTOR</t>
  </si>
  <si>
    <t>EL RECUERDO 4 A , 5, 6, 7</t>
  </si>
  <si>
    <t>EL RECUERDO II</t>
  </si>
  <si>
    <t>EL RECUERDO SAN BERNARDINO</t>
  </si>
  <si>
    <t>EL RINCON DE BOSA</t>
  </si>
  <si>
    <t>EL SAUCE</t>
  </si>
  <si>
    <t>ESCOCIA IX</t>
  </si>
  <si>
    <t>ESCOCIA V</t>
  </si>
  <si>
    <t>ESCOCIA VI SECTORES I, II, III</t>
  </si>
  <si>
    <t>ESCOCIA VII</t>
  </si>
  <si>
    <t>HOLANDA</t>
  </si>
  <si>
    <t>HOLANDA I SECTOR</t>
  </si>
  <si>
    <t>HOLANDA II SECTOR</t>
  </si>
  <si>
    <t>HOLANDA III SECTOR</t>
  </si>
  <si>
    <t>HOLANDA SECTOR CAMINITO</t>
  </si>
  <si>
    <t>HORTELANOS DE ESCOCIA</t>
  </si>
  <si>
    <t>JORGE URIBE BOTERO</t>
  </si>
  <si>
    <t>LA CONCEPCION</t>
  </si>
  <si>
    <t>LA CONCEPCION II SECTOR</t>
  </si>
  <si>
    <t>LA DULCINEA</t>
  </si>
  <si>
    <t>LA ESMERALDA</t>
  </si>
  <si>
    <t>LA ESPERANZA I</t>
  </si>
  <si>
    <t>LA ESPERANZA II SECTOR</t>
  </si>
  <si>
    <t>LA ESTANZUELA</t>
  </si>
  <si>
    <t>LA ESTANZUELA II</t>
  </si>
  <si>
    <t>LA FLORIDA IV SECTOR</t>
  </si>
  <si>
    <t>LA FONTANA DE BOSA LA LIBERTAD</t>
  </si>
  <si>
    <t>LA FONTANA I  Y II</t>
  </si>
  <si>
    <t>LA INDEPENDENCIA</t>
  </si>
  <si>
    <t>LA INDEPENDENCIA II SECTOR</t>
  </si>
  <si>
    <t>LA LIBERTAD</t>
  </si>
  <si>
    <t>LA LIBERTAD II</t>
  </si>
  <si>
    <t>LA LIBERTAD III</t>
  </si>
  <si>
    <t>LA LIBERTAD IV</t>
  </si>
  <si>
    <t>LA LIBERTAD SECTOR MAGNOLIA</t>
  </si>
  <si>
    <t>LA MAGNOLIA II</t>
  </si>
  <si>
    <t>LA PALMA</t>
  </si>
  <si>
    <t>LA PAZ</t>
  </si>
  <si>
    <t>LA PAZ II SECTOR</t>
  </si>
  <si>
    <t>LA PAZ III</t>
  </si>
  <si>
    <t>LA PAZ SAN IGNACIO LAS VEGAS</t>
  </si>
  <si>
    <t>LA PAZ SAN IGNACIO SEC LA ESPERANZA</t>
  </si>
  <si>
    <t>LA PORTADA II</t>
  </si>
  <si>
    <t>LA PORTADA III SECTOR</t>
  </si>
  <si>
    <t>LA PORTADITA</t>
  </si>
  <si>
    <t>LA VEGUITA</t>
  </si>
  <si>
    <t>LA VEGUITA II</t>
  </si>
  <si>
    <t>LA VEGUITA IV SECTOR</t>
  </si>
  <si>
    <t>LAS MARGARITAS III</t>
  </si>
  <si>
    <t>LAS MARGARITAS SECT I y II</t>
  </si>
  <si>
    <t>LAS VEGAS</t>
  </si>
  <si>
    <t>LOS HEROES</t>
  </si>
  <si>
    <t>LOS OCALES</t>
  </si>
  <si>
    <t>LOS SAUCES</t>
  </si>
  <si>
    <t>LOS SAUCES SECTOR CEDRO</t>
  </si>
  <si>
    <t>MIAMI</t>
  </si>
  <si>
    <t>NEW JERSEY</t>
  </si>
  <si>
    <t>NTA SRA DE LA PAZ - LA ESPERANZA</t>
  </si>
  <si>
    <t>NTRA. SEÑORA DE LA PAZ IV SEC.</t>
  </si>
  <si>
    <t>NTRA.SRA. DE LA PAZA VILLA ESMERALDA</t>
  </si>
  <si>
    <t>NUESTRA SEÑORA DE LA PAZ y OTROS</t>
  </si>
  <si>
    <t>NUEVA ESCOCIA</t>
  </si>
  <si>
    <t>PORVENIR LA CONCEPCION</t>
  </si>
  <si>
    <t>PORVENIR PAR.33</t>
  </si>
  <si>
    <t>PORVENIR PARC.17A Y 17B</t>
  </si>
  <si>
    <t>POTRERITOS</t>
  </si>
  <si>
    <t>SAN ANTONIO</t>
  </si>
  <si>
    <t>SAN ANTONIO DE BOSA</t>
  </si>
  <si>
    <t>SAN ANTONIO DE ESCOCIA</t>
  </si>
  <si>
    <t>SAN ANTONIO DE ESCOCIA II</t>
  </si>
  <si>
    <t>SAN BERNARDINO</t>
  </si>
  <si>
    <t>SAN BERNARDINO SECTOR II</t>
  </si>
  <si>
    <t>SAN BERNARDINO SECTOR PROTRERITO</t>
  </si>
  <si>
    <t>SAN BERNARDINO SECTOR VILLA EMMA</t>
  </si>
  <si>
    <t>SAN DIEGO LA PAZ IV SECTOR</t>
  </si>
  <si>
    <t>SAN FERNANDO N.S. DE LA PAZ</t>
  </si>
  <si>
    <t>SAN JOAQUIN</t>
  </si>
  <si>
    <t>SAN JORGE II</t>
  </si>
  <si>
    <t>SAN JUANITO</t>
  </si>
  <si>
    <t>SAN LUIS II</t>
  </si>
  <si>
    <t>SAN PEDRO II</t>
  </si>
  <si>
    <t>SAN PEDRO II SECTOR A</t>
  </si>
  <si>
    <t>SAN PEDRO SECTOR "C"</t>
  </si>
  <si>
    <t>SAUCES II</t>
  </si>
  <si>
    <t>SIRACUZA</t>
  </si>
  <si>
    <t>SIRACUZA II</t>
  </si>
  <si>
    <t>TOKIO</t>
  </si>
  <si>
    <t>VEGAS DE SANTANA</t>
  </si>
  <si>
    <t>VEREDA EL PORVENIR SECTOR BRASIL</t>
  </si>
  <si>
    <t>VILLA CAROLINA</t>
  </si>
  <si>
    <t>VILLA CLEMENCIA</t>
  </si>
  <si>
    <t>VILLA CLEMENCIA SECTOR TIERRA GRATA</t>
  </si>
  <si>
    <t>VILLA COLOMBIA</t>
  </si>
  <si>
    <t>VILLA COLOMBIA II</t>
  </si>
  <si>
    <t>VILLA DE LOS COMUNEROS</t>
  </si>
  <si>
    <t>VILLA DE SUAITA</t>
  </si>
  <si>
    <t>VILLA MAGDA</t>
  </si>
  <si>
    <t>VILLA MAGNOLIA</t>
  </si>
  <si>
    <t>VILLA NATALIA</t>
  </si>
  <si>
    <t>VILLA NOHORA</t>
  </si>
  <si>
    <t>VILLA NOHORA II</t>
  </si>
  <si>
    <t>VILLA NOHORA III</t>
  </si>
  <si>
    <t>VILLA SONIA I</t>
  </si>
  <si>
    <t>VILLA SONIA II</t>
  </si>
  <si>
    <t>VILLAS DEL PROGRESO</t>
  </si>
  <si>
    <t>VILLAS DEL VELERO</t>
  </si>
  <si>
    <t>ANDALUCIA</t>
  </si>
  <si>
    <t>ANDALUCIA II</t>
  </si>
  <si>
    <t>ANTONIA SANTOS</t>
  </si>
  <si>
    <t>ARGELIA</t>
  </si>
  <si>
    <t>ARGELIA II</t>
  </si>
  <si>
    <t>BOSQUES DE MERYLAND</t>
  </si>
  <si>
    <t>BRASILIA LA ESTACION</t>
  </si>
  <si>
    <t>CARLOS ALBAN HOLGUIN NUEVA GRANADA</t>
  </si>
  <si>
    <t>CARLOS ALBAN SECTOR ISRAELITA</t>
  </si>
  <si>
    <t>CARLOS ALBAN SECTOR MIRAFLORES</t>
  </si>
  <si>
    <t>CARLOS GALBÁN</t>
  </si>
  <si>
    <t>CHARLES DE GAULLE</t>
  </si>
  <si>
    <t>CHARLES DE GAULLE II</t>
  </si>
  <si>
    <t>CLARETIANO</t>
  </si>
  <si>
    <t>EL JARDÍN SAN EUGENIO</t>
  </si>
  <si>
    <t>EL LLANITO</t>
  </si>
  <si>
    <t>EL LLANO (SECTOR GUZMAN)</t>
  </si>
  <si>
    <t>EL LLANO MZ A</t>
  </si>
  <si>
    <t>EL LLANO SECTOR FANDINO</t>
  </si>
  <si>
    <t>EL PALMAR</t>
  </si>
  <si>
    <t>EL PORTAL DE BOSA</t>
  </si>
  <si>
    <t>EL PROGRESO</t>
  </si>
  <si>
    <t>EL RETAZO</t>
  </si>
  <si>
    <t>EL TOCHE</t>
  </si>
  <si>
    <t>EL TRIANGULO SECTOR MATERAS</t>
  </si>
  <si>
    <t>GETSEMANI</t>
  </si>
  <si>
    <t>GRANCOLOMBIANO I</t>
  </si>
  <si>
    <t>GRANCOLOMBIANO II LAURES MZ L3,M,N,P,Q</t>
  </si>
  <si>
    <t>GRANCOLOMBIANO II SECTOR</t>
  </si>
  <si>
    <t>HERMANOS BARRAGAN</t>
  </si>
  <si>
    <t>HUMBERTO VALENCIA II</t>
  </si>
  <si>
    <t>ISLANDIA II</t>
  </si>
  <si>
    <t>ISLANDIA III</t>
  </si>
  <si>
    <t>ISLANDIA IV</t>
  </si>
  <si>
    <t>ISRAELITA</t>
  </si>
  <si>
    <t>JIMENEZ DE QUESADA</t>
  </si>
  <si>
    <t>JIMENEZ DE QUESADA II SECTOR</t>
  </si>
  <si>
    <t>JOSE ANTONIO GALAN</t>
  </si>
  <si>
    <t>JOSE MARIA CARBONEL I Y II SECTOR</t>
  </si>
  <si>
    <t>LA AMISTAD</t>
  </si>
  <si>
    <t>LA AZUCENA</t>
  </si>
  <si>
    <t>LA AZUCENA MZ.A</t>
  </si>
  <si>
    <t>LA AZUCENA MZ.B</t>
  </si>
  <si>
    <t>LA AZUCENA SECTOR EL TRIANGULO</t>
  </si>
  <si>
    <t>LA CRUZ DE TERREROS</t>
  </si>
  <si>
    <t>LA ELE II SECTOR LOS LAURELES</t>
  </si>
  <si>
    <t>LA ESPERANZA DE TIBANICA</t>
  </si>
  <si>
    <t>LA ESTACION</t>
  </si>
  <si>
    <t>LA ESTACION ARENERAS</t>
  </si>
  <si>
    <t>LA ESTACION DISTRITAL FCA RAIZ</t>
  </si>
  <si>
    <t>LA PALESTINA I</t>
  </si>
  <si>
    <t>LA PRIMAVERA</t>
  </si>
  <si>
    <t>LA RIVIERA II</t>
  </si>
  <si>
    <t>LAS SOLTANAS</t>
  </si>
  <si>
    <t>LAURELES III</t>
  </si>
  <si>
    <t>LAURELES LA ESTACION</t>
  </si>
  <si>
    <t>LLANO ORIENTAL</t>
  </si>
  <si>
    <t>LLANOS DE BOSA</t>
  </si>
  <si>
    <t>MANZANARES</t>
  </si>
  <si>
    <t>MIRAFLORES II SECTOR</t>
  </si>
  <si>
    <t>MITRANI</t>
  </si>
  <si>
    <t>NARANJOS EL RETAZO</t>
  </si>
  <si>
    <t>NICOLAS ESCOBAR</t>
  </si>
  <si>
    <t>NUEVA GRANADA II SEC.(Tiboli)</t>
  </si>
  <si>
    <t>NUEVA GRANADA II SECTOR</t>
  </si>
  <si>
    <t>NUEVA GRANADA V SECTOR</t>
  </si>
  <si>
    <t>PABLO VI</t>
  </si>
  <si>
    <t>PALESTINA</t>
  </si>
  <si>
    <t>PASO ANCHO</t>
  </si>
  <si>
    <t>PIAMONTE I ETAPA</t>
  </si>
  <si>
    <t>PRIMAVERA SUR</t>
  </si>
  <si>
    <t>PROVIDENCIA</t>
  </si>
  <si>
    <t>SAN EUGENIO</t>
  </si>
  <si>
    <t>SAN EUGENIO II</t>
  </si>
  <si>
    <t>SAN JOSÉ LOS NARANJOS</t>
  </si>
  <si>
    <t>SAN JUDAS (B.LA ESTACION)</t>
  </si>
  <si>
    <t>SAN PABLO I SECTOR</t>
  </si>
  <si>
    <t>SAN PABLO II SECTOR</t>
  </si>
  <si>
    <t>SUB STA LUCIA</t>
  </si>
  <si>
    <t>SUB TRIANGULO LAS MATERAS</t>
  </si>
  <si>
    <t>SUB URB. CLARETIANA</t>
  </si>
  <si>
    <t>TIERRA GRATIS</t>
  </si>
  <si>
    <t>URB ACUARELA I Y II</t>
  </si>
  <si>
    <t>URB. TANQUE DE BOSA</t>
  </si>
  <si>
    <t>VERD. SECTOR SAN JOSÉ</t>
  </si>
  <si>
    <t>VILLA ANAY</t>
  </si>
  <si>
    <t>VILLA ANNI (BOSA NARANJOS)</t>
  </si>
  <si>
    <t>VILLA BOSA</t>
  </si>
  <si>
    <t>XOCHIMILCO</t>
  </si>
  <si>
    <t>CALDAS</t>
  </si>
  <si>
    <t>CAÑAVERALEJO</t>
  </si>
  <si>
    <t>EL ANHELO</t>
  </si>
  <si>
    <t>EL CORZO</t>
  </si>
  <si>
    <t>EL PORVENIR PARCELA 23</t>
  </si>
  <si>
    <t>EL PORVENIR SAN LUIS</t>
  </si>
  <si>
    <t>EL PORVENIR SECTOR INDUCAS</t>
  </si>
  <si>
    <t>EL RECUERDO</t>
  </si>
  <si>
    <t>EL RECUERDO DE SANTA FE</t>
  </si>
  <si>
    <t>EL REGALO</t>
  </si>
  <si>
    <t>EL REGALO II</t>
  </si>
  <si>
    <t>LA ARBOLEDA</t>
  </si>
  <si>
    <t>LA GRANJITA</t>
  </si>
  <si>
    <t>LA SUERTE</t>
  </si>
  <si>
    <t>LA UNION</t>
  </si>
  <si>
    <t>LOS CENTAUROS</t>
  </si>
  <si>
    <t>OSORIO X</t>
  </si>
  <si>
    <t>OSORIO XIII</t>
  </si>
  <si>
    <t>PARCELA EL PORVENIR</t>
  </si>
  <si>
    <t>SAN BERNARDINO II</t>
  </si>
  <si>
    <t>SAN MIGUEL</t>
  </si>
  <si>
    <t>SANTA FE I y II</t>
  </si>
  <si>
    <t>SANTA FE III SECTOR</t>
  </si>
  <si>
    <t>SANTA ISABEL</t>
  </si>
  <si>
    <t>SANTAFE DE BOSA</t>
  </si>
  <si>
    <t>URBANIZACION CALDAS</t>
  </si>
  <si>
    <t>VILLA ALEGRE</t>
  </si>
  <si>
    <t>VILLA ALEGRIA</t>
  </si>
  <si>
    <t>VILLA ESMERALDA</t>
  </si>
  <si>
    <t>VILLA KAREN</t>
  </si>
  <si>
    <t>EL MATORRAL</t>
  </si>
  <si>
    <t>EL MATORRAL DE SAN BERNARDINO</t>
  </si>
  <si>
    <t>EL TRIUNFO DE SAN BERNARDINO</t>
  </si>
  <si>
    <t>LA VEGA DE SAN BERNARDINO BAJO</t>
  </si>
  <si>
    <t>SAN BERNARDINO SECTOR POTRERITO</t>
  </si>
  <si>
    <t>SAN BERNARDINO XIX</t>
  </si>
  <si>
    <t>SAN BERNARDINO XVI</t>
  </si>
  <si>
    <t>SAN BERNARDINO XVII</t>
  </si>
  <si>
    <t>SAN BERNARDINO XVIII</t>
  </si>
  <si>
    <t>SAN BERNARDINO XXII</t>
  </si>
  <si>
    <t>SAN BERNARDINO XXV</t>
  </si>
  <si>
    <t>AGRUPACION PIO X</t>
  </si>
  <si>
    <t>AGRUPACION MULTIFAMILIAR VILLA EMILIA</t>
  </si>
  <si>
    <t>ALFEREZ REAL</t>
  </si>
  <si>
    <t>AMERICAS CENTRAL</t>
  </si>
  <si>
    <t>AMERICAS OCCIDENTAL I, II Y III ETAPA</t>
  </si>
  <si>
    <t>ANTIGUO HIPODROMO DE TECHO II ETAPA</t>
  </si>
  <si>
    <t>CARVAJAL II SECTOR</t>
  </si>
  <si>
    <t>CENTROAMERICAS</t>
  </si>
  <si>
    <t>CIUDAD KENNEDY</t>
  </si>
  <si>
    <t>CONJUNTO RES. EL RINCON DE MANDALAY</t>
  </si>
  <si>
    <t>FLORESTA SUR</t>
  </si>
  <si>
    <t>FUNDADORES</t>
  </si>
  <si>
    <t>GLORIETA DE LAS AMERICAS</t>
  </si>
  <si>
    <t>HIPOTECHO</t>
  </si>
  <si>
    <t>IGUALDAD I SECTOR</t>
  </si>
  <si>
    <t>IGUALDAD II SECTOR</t>
  </si>
  <si>
    <t>LA FLORESTA</t>
  </si>
  <si>
    <t>LA IGUALDAD</t>
  </si>
  <si>
    <t>LA LLANURA</t>
  </si>
  <si>
    <t>LA LLANURA MANZANA P</t>
  </si>
  <si>
    <t>LAS AMERICAS</t>
  </si>
  <si>
    <t>LAS AMERICAS SECTOR GALAN</t>
  </si>
  <si>
    <t>MANDALAY ETAPA A SECTOR II</t>
  </si>
  <si>
    <t>MANDALAY I SECTOR</t>
  </si>
  <si>
    <t>MARSELLA III SECTOR</t>
  </si>
  <si>
    <t>MULTIFAMILIARES VILLA ADRIANA MZ. H</t>
  </si>
  <si>
    <t>NUEVA MARSELLA I, II Y III SECTOR</t>
  </si>
  <si>
    <t>PROVIVIENDA ORIENTAL</t>
  </si>
  <si>
    <t>SANTA ROSA DE CARVAJAL</t>
  </si>
  <si>
    <t>URB. LOS LAURELES (SAUCES-ROBLES)</t>
  </si>
  <si>
    <t>VILLA ADRIANA</t>
  </si>
  <si>
    <t>VILLA CLAUDIA</t>
  </si>
  <si>
    <t>AGRUPACION DE VIVIENDA TALAVERA (TALAVERA DE LA REINA)</t>
  </si>
  <si>
    <t>ALQ. DE LA FRAGUA SECT. EL PARAISO</t>
  </si>
  <si>
    <t>ALQUERIAS DE LA FRAGUA</t>
  </si>
  <si>
    <t>ALQUERIAS DE LA FRAGUA VILLA NUEVA</t>
  </si>
  <si>
    <t>ALQUERIAS de la FRAGUA, SEC. SANTA YOLANDA</t>
  </si>
  <si>
    <t>BOMBAY</t>
  </si>
  <si>
    <t>CARIMAGUA I SECTOR</t>
  </si>
  <si>
    <t>CARVAJAL</t>
  </si>
  <si>
    <t>CARVAJAL OSORIO</t>
  </si>
  <si>
    <t>CARVAJAL TECHO I SECTOR</t>
  </si>
  <si>
    <t>CONDADO EL REY</t>
  </si>
  <si>
    <t>DELICIAS</t>
  </si>
  <si>
    <t>DESARROLLO NUEVA YORK</t>
  </si>
  <si>
    <t>EL PENCIL</t>
  </si>
  <si>
    <t>EL PROGRESO I Y II SECTOR</t>
  </si>
  <si>
    <t>FLORALIA I Y II SECTOR</t>
  </si>
  <si>
    <t>GERONA</t>
  </si>
  <si>
    <t>GUADALUPE</t>
  </si>
  <si>
    <t>LA CAMPIÑA</t>
  </si>
  <si>
    <t>LA CHUCUA</t>
  </si>
  <si>
    <t>LAS TORRES</t>
  </si>
  <si>
    <t>LOS CRISTALES</t>
  </si>
  <si>
    <t>LUCERNA</t>
  </si>
  <si>
    <t>MILENTA II Y III SECTOR</t>
  </si>
  <si>
    <t>MULTIFAMILIAR CARIMAGUA</t>
  </si>
  <si>
    <t>NUEVA YORK</t>
  </si>
  <si>
    <t>PROVIVIENDA</t>
  </si>
  <si>
    <t>SALVADOR ALLENDE</t>
  </si>
  <si>
    <t>SAN ANDRES</t>
  </si>
  <si>
    <t>SAN ANDRES II SECTOR</t>
  </si>
  <si>
    <t>SUPER MANZANA 6A</t>
  </si>
  <si>
    <t>TAYRONA COMERCIAL</t>
  </si>
  <si>
    <t>URB. NUEVA DELICIAS</t>
  </si>
  <si>
    <t>URB. RENANIA (ANTES LA CHUCUA)</t>
  </si>
  <si>
    <t>URBANIZACION CARVAJAL</t>
  </si>
  <si>
    <t>URBANIZACION LAS DELICIAS</t>
  </si>
  <si>
    <t>VALENCIA LA CHUCUA</t>
  </si>
  <si>
    <t>VILLA NUEVA</t>
  </si>
  <si>
    <t>ALOHA SECTOR NORTE</t>
  </si>
  <si>
    <t>AGRUPACION DE VIVIENDA PIO XII</t>
  </si>
  <si>
    <t>ANDALUCIA II SECTOR</t>
  </si>
  <si>
    <t>BAVARIA TECHO II SECTOR ,I Y II ETAPA</t>
  </si>
  <si>
    <t>BOSQUES DE CASTILLA</t>
  </si>
  <si>
    <t>CIUDAD DON BOSCO</t>
  </si>
  <si>
    <t>CIUDAD FAVIDI</t>
  </si>
  <si>
    <t>CIUDAD TECHO 1</t>
  </si>
  <si>
    <t>EL CONDADO DE LA PAZ</t>
  </si>
  <si>
    <t>EL PORTAL DE LAS AMERICAS</t>
  </si>
  <si>
    <t>EL RINCON DE CASTILLA</t>
  </si>
  <si>
    <t>EL RINCON DE LOS ANGELES</t>
  </si>
  <si>
    <t>EL TINTAL</t>
  </si>
  <si>
    <t>EL VERGEL</t>
  </si>
  <si>
    <t>EL VERGEL LOTE 4</t>
  </si>
  <si>
    <t>EL VERGEL OCCIDENTAL</t>
  </si>
  <si>
    <t>LAGOS DE CASTILLA</t>
  </si>
  <si>
    <t>LAS DOS AVENIDAS I ETAPA</t>
  </si>
  <si>
    <t>LAS DOS AVENIDAS II ETAPA</t>
  </si>
  <si>
    <t>MONTERREY</t>
  </si>
  <si>
    <t>MULTIFAMILIARES EL FERROL</t>
  </si>
  <si>
    <t>NUESTRA SEÑORA DE LA PAZ</t>
  </si>
  <si>
    <t>OSORIO</t>
  </si>
  <si>
    <t>OVIEDO</t>
  </si>
  <si>
    <t>PIO XII</t>
  </si>
  <si>
    <t>SAN JOSE OCCIDENTAL</t>
  </si>
  <si>
    <t>SAN JUAN DEL CASTILLO</t>
  </si>
  <si>
    <t>SANTA CATALINA SECTOR I Y II</t>
  </si>
  <si>
    <t>URB. CASTILLA</t>
  </si>
  <si>
    <t>URB. CASTILLA LOS MADRILES</t>
  </si>
  <si>
    <t>URBANIZACION BAVARIA</t>
  </si>
  <si>
    <t>URBANIZACION CASTILLA LA NUEVA</t>
  </si>
  <si>
    <t>URBANIZACION CASTILLA LOS MANDRILES</t>
  </si>
  <si>
    <t>URBANIZACION CASTILLA REAL</t>
  </si>
  <si>
    <t>URBANIZACION CASTILLA RESERVADO</t>
  </si>
  <si>
    <t>URBANIZACION CATANIA</t>
  </si>
  <si>
    <t>URBANIZACION CATANIA CASTILLA</t>
  </si>
  <si>
    <t>URBANIZACION PIO XII</t>
  </si>
  <si>
    <t>VALLADOLID</t>
  </si>
  <si>
    <t>VILLA ALSACIA</t>
  </si>
  <si>
    <t>VILLA CASTILLA</t>
  </si>
  <si>
    <t>VILLA GALANTE</t>
  </si>
  <si>
    <t>VILLA LILIANA</t>
  </si>
  <si>
    <t>VILLA MARIANA</t>
  </si>
  <si>
    <t>VISION DE COLOMBIA</t>
  </si>
  <si>
    <t>ABRAHAM LINCOLN</t>
  </si>
  <si>
    <t>AGRUP. FRANCISCO JOSE DE CALDAS.</t>
  </si>
  <si>
    <t>AGRUPACION DE VIVIENDA EL PARAISO</t>
  </si>
  <si>
    <t>CASA BLANCA I ETAPA</t>
  </si>
  <si>
    <t>CASA BLANCA II ETAPA</t>
  </si>
  <si>
    <t>CENTRO CIVICO CIUDAD KENNEDY</t>
  </si>
  <si>
    <t>CIUDAD KENNEDY CENTRAL</t>
  </si>
  <si>
    <t>CIUDAD KENNEDY NORTE</t>
  </si>
  <si>
    <t>CIUDAD KENNEDY OCCIDENTAL</t>
  </si>
  <si>
    <t>CIUDAD KENNEDY ORIENTAL</t>
  </si>
  <si>
    <t>CIUDAD KENNEDY SUPER MZ. 10</t>
  </si>
  <si>
    <t>CIUDAD KENNEDY SUPER MZ. 13</t>
  </si>
  <si>
    <t>CIUDAD KENNEDY SUR</t>
  </si>
  <si>
    <t>CONJUNTO RESIDENCIA MANUEL MEJIA</t>
  </si>
  <si>
    <t>EL DESCANSO</t>
  </si>
  <si>
    <t>KENNEDY NORTE SUPER MZ.11</t>
  </si>
  <si>
    <t>KENNEDY OCCIDENTAL MZ. 14</t>
  </si>
  <si>
    <t>KENNEDY OCCIDENTAL MZ.15</t>
  </si>
  <si>
    <t>KENNEDY ORIENTAL SUPER  MZ.7</t>
  </si>
  <si>
    <t>KENNEDY ORIENTAL SUPER MZ. 3</t>
  </si>
  <si>
    <t>KENNEDY ORIENTAL SUPER MZ. 6</t>
  </si>
  <si>
    <t>KENNEDY ORIENTAL SUPER MZ.2</t>
  </si>
  <si>
    <t>KENNEDY ORIENTAL SUPER MZ.5</t>
  </si>
  <si>
    <t>KENNEDY SUPERMANZANA I</t>
  </si>
  <si>
    <t>LA GIRALDILLA</t>
  </si>
  <si>
    <t>LA GIRALDILLA II</t>
  </si>
  <si>
    <t>MIRAFLORES KENNEDY</t>
  </si>
  <si>
    <t>MULTIFAMILIAR TECHO</t>
  </si>
  <si>
    <t>NUEVO KENNEDY</t>
  </si>
  <si>
    <t>NVO. KENNEDY EL DESCANSO</t>
  </si>
  <si>
    <t>ONASIS</t>
  </si>
  <si>
    <t>PASTRANA</t>
  </si>
  <si>
    <t>SUPERMANZANA 16</t>
  </si>
  <si>
    <t>SUPERMANZANA 9B</t>
  </si>
  <si>
    <t>TECHO</t>
  </si>
  <si>
    <t>UNIDAD RESIDENCIAL AYACUCHO 2 S.MZ</t>
  </si>
  <si>
    <t>URB. KENNEDY SUPER MZ.8</t>
  </si>
  <si>
    <t>URB. MANDALAY ETAPA C ZONA 73</t>
  </si>
  <si>
    <t>URBANIZACION ARBOLETE CASABLANCA</t>
  </si>
  <si>
    <t>URBANIZACION BANDERAS</t>
  </si>
  <si>
    <t>URBANIZACION EXPERIMENTAL KENNEDY</t>
  </si>
  <si>
    <t>URBANIZACION SINAI</t>
  </si>
  <si>
    <t>ACIP</t>
  </si>
  <si>
    <t>ALAMEDA DE TIMIZA</t>
  </si>
  <si>
    <t>ALFONSO MONTAÑA</t>
  </si>
  <si>
    <t>BOITA</t>
  </si>
  <si>
    <t>BOITA I SECTOR</t>
  </si>
  <si>
    <t>BOITA II SECTOR</t>
  </si>
  <si>
    <t>CASA LOMA</t>
  </si>
  <si>
    <t>CATALINA</t>
  </si>
  <si>
    <t>CATALINA II</t>
  </si>
  <si>
    <t>EL COMITÉ</t>
  </si>
  <si>
    <t>EL JORDAN II Y III</t>
  </si>
  <si>
    <t>EL PALENQUE</t>
  </si>
  <si>
    <t>EL PORVENIR MZ. A</t>
  </si>
  <si>
    <t>JACQUELINE</t>
  </si>
  <si>
    <t>JUAN PABLO I</t>
  </si>
  <si>
    <t>LA UNIDAD</t>
  </si>
  <si>
    <t>LAGO TIMIZA I Y II ETAPA</t>
  </si>
  <si>
    <t>LAS LUCES</t>
  </si>
  <si>
    <t>MORABIA II</t>
  </si>
  <si>
    <t>NUEVA TIMIZA</t>
  </si>
  <si>
    <t>NUEVO TIMIZA</t>
  </si>
  <si>
    <t>ONASSIS</t>
  </si>
  <si>
    <t>PASTRANITA II SECTOR</t>
  </si>
  <si>
    <t>PERPETUO SOCORRO</t>
  </si>
  <si>
    <t>PERPETUO SOCORRO II</t>
  </si>
  <si>
    <t>PRADOS DE KENNEDY</t>
  </si>
  <si>
    <t>RENANIA URAPANES</t>
  </si>
  <si>
    <t>ROMA</t>
  </si>
  <si>
    <t>ROMA II (URB. BERTHA HERNANDEZ DE OSPINA)</t>
  </si>
  <si>
    <t>SANTA CATALINA</t>
  </si>
  <si>
    <t>TIMIZA</t>
  </si>
  <si>
    <t>TONOLI</t>
  </si>
  <si>
    <t>TOCAREMA</t>
  </si>
  <si>
    <t>TUNDAMA</t>
  </si>
  <si>
    <t>URB. BERTHA HERNANDEZ DE OSPINA</t>
  </si>
  <si>
    <t>URB. CATALINA</t>
  </si>
  <si>
    <t>URBANIZACION EL PARQUE</t>
  </si>
  <si>
    <t>URBANIZACION SANTA LUISA</t>
  </si>
  <si>
    <t>VASCONIA II</t>
  </si>
  <si>
    <t>VILLA DE LOS SAUCES</t>
  </si>
  <si>
    <t>VILLA RICA</t>
  </si>
  <si>
    <t>SANTA PAZ-SANTA ELVIRA</t>
  </si>
  <si>
    <t>VEREDA EL TINTAL</t>
  </si>
  <si>
    <t>URBANIZACION UNIR UNO (PREDIO CALANDAIMA)</t>
  </si>
  <si>
    <t>CALANDAIMA</t>
  </si>
  <si>
    <t>CONJUNTO RESIDENCIAL PRADOS DE CASTILLA I, II Y III</t>
  </si>
  <si>
    <t>SANTA FE DEL TINTAL</t>
  </si>
  <si>
    <t>TINTALA</t>
  </si>
  <si>
    <t>AMPARO CAÑIZARES</t>
  </si>
  <si>
    <t>CHUCUA DE LA VACA</t>
  </si>
  <si>
    <t>EL AMPARO</t>
  </si>
  <si>
    <t>EL OLIVO</t>
  </si>
  <si>
    <t>EL PORTAL DE PATIO BONITO</t>
  </si>
  <si>
    <t>EL SAUCEDAL</t>
  </si>
  <si>
    <t>LA CONCORDIA</t>
  </si>
  <si>
    <t>LLANO GRANDE</t>
  </si>
  <si>
    <t>MARIA PAZ</t>
  </si>
  <si>
    <t>PINAR DEL RIO</t>
  </si>
  <si>
    <t>PINAR DEL RIO II</t>
  </si>
  <si>
    <t>VILLA DE LA LOMA</t>
  </si>
  <si>
    <t>VILLA DE LA LOMA II SECTOR MZ.31 y 32</t>
  </si>
  <si>
    <t>VILLA DE LA TORRE</t>
  </si>
  <si>
    <t>VILLA EMILIA, AMPARO II SECTOR</t>
  </si>
  <si>
    <t>VILLA NELLY - LOS ALISOS</t>
  </si>
  <si>
    <t>VISTA HERMOSA (PORTAL PATIO BONITO)</t>
  </si>
  <si>
    <t>ALFONSO LOPEZ MICHELSEN</t>
  </si>
  <si>
    <t>BRITALITA</t>
  </si>
  <si>
    <t>CALARCA</t>
  </si>
  <si>
    <t>CALARCA II</t>
  </si>
  <si>
    <t>CASA BLANCA SUR</t>
  </si>
  <si>
    <t>CLASS</t>
  </si>
  <si>
    <t>EL ALMENAR</t>
  </si>
  <si>
    <t>EL CARMELO</t>
  </si>
  <si>
    <t>GRAN BRITALIA</t>
  </si>
  <si>
    <t>PASTRANITA I SECTOR</t>
  </si>
  <si>
    <t>SANTA MARIA DE KENNEDY</t>
  </si>
  <si>
    <t>VEGAS DE SANTA ANA</t>
  </si>
  <si>
    <t>VILLA ANDREA</t>
  </si>
  <si>
    <t>VILLA CLEMENCIA SECTOR VILLA GRATA</t>
  </si>
  <si>
    <t>VILLA ZARZAMORA</t>
  </si>
  <si>
    <t>VILLAS DE KENNEDY</t>
  </si>
  <si>
    <t>ALTAMAR</t>
  </si>
  <si>
    <t>AVENIDA CUNDINAMARCA</t>
  </si>
  <si>
    <t>CIUDAD DE CALI</t>
  </si>
  <si>
    <t>CIUDAD GALAN</t>
  </si>
  <si>
    <t>CIUDAD GRANADA</t>
  </si>
  <si>
    <t>DINDALITO</t>
  </si>
  <si>
    <t>EL PATIO III SECTOR</t>
  </si>
  <si>
    <t>EL ROSARIO</t>
  </si>
  <si>
    <t>EL ROSARIO III</t>
  </si>
  <si>
    <t>HORIZONTE OCCIDENTE</t>
  </si>
  <si>
    <t>JAZMIN OCCIDENTAL</t>
  </si>
  <si>
    <t>LA RIVERA</t>
  </si>
  <si>
    <t>LA RIVERA II SECTOR</t>
  </si>
  <si>
    <t>LAS PALMERAS</t>
  </si>
  <si>
    <t>LAS PALMITAS</t>
  </si>
  <si>
    <t>PARQUES DEL TINTAL (CAMPO ALEGRE LONDOÑO)</t>
  </si>
  <si>
    <t>PATIO BONITO I</t>
  </si>
  <si>
    <t>PATIO BONITO II SECTOR</t>
  </si>
  <si>
    <t>PUENTE LA VEGA</t>
  </si>
  <si>
    <t>SAN MARINO</t>
  </si>
  <si>
    <t>SECTOR II ALTAMAR</t>
  </si>
  <si>
    <t>TAYRONA</t>
  </si>
  <si>
    <t>TINTALITO</t>
  </si>
  <si>
    <t>TINTALITO II</t>
  </si>
  <si>
    <t>URBANIZACION DINDALITO I ETAPA</t>
  </si>
  <si>
    <t>VILLA ALEXANDRA</t>
  </si>
  <si>
    <t>VILLA ANDRES</t>
  </si>
  <si>
    <t>VILLA MENDOZA</t>
  </si>
  <si>
    <t>OSORIO XI</t>
  </si>
  <si>
    <t>OSORIO XII</t>
  </si>
  <si>
    <t>ALOHA</t>
  </si>
  <si>
    <t>ALSACIA</t>
  </si>
  <si>
    <t>ATICOS DE LAS AMERICAS</t>
  </si>
  <si>
    <t>COOPERATIVA DE SUBOFICIALES</t>
  </si>
  <si>
    <t>LOS PINOS DE MARSELLA</t>
  </si>
  <si>
    <t>LUCITANIA</t>
  </si>
  <si>
    <t>MARSELLA</t>
  </si>
  <si>
    <t>MARSELLA SECTOR NORTE I Y II ETAPA</t>
  </si>
  <si>
    <t>MULTIFAMILIARES LA PAZ EL FERROL</t>
  </si>
  <si>
    <t>UNIDAD OVIEDO</t>
  </si>
  <si>
    <t>ARABIA</t>
  </si>
  <si>
    <t>ATAHUALPA</t>
  </si>
  <si>
    <t>BAHIA SOLANO</t>
  </si>
  <si>
    <t>BATAVIA</t>
  </si>
  <si>
    <t>BELEN</t>
  </si>
  <si>
    <t>CENTENARIO</t>
  </si>
  <si>
    <t>COFRADIA</t>
  </si>
  <si>
    <t>EL CUCO</t>
  </si>
  <si>
    <t>EL CUCO (LA ESTANCIA)</t>
  </si>
  <si>
    <t>EL GUADUAL</t>
  </si>
  <si>
    <t>EL TAPETE</t>
  </si>
  <si>
    <t>FERROCAJA</t>
  </si>
  <si>
    <t>FLANDES</t>
  </si>
  <si>
    <t>FONTIBON CENTRO</t>
  </si>
  <si>
    <t>LA CABANA</t>
  </si>
  <si>
    <t>LA GIRALDA</t>
  </si>
  <si>
    <t>LA LAGUNA</t>
  </si>
  <si>
    <t>RINCON SANTO</t>
  </si>
  <si>
    <t>SALAMANCA</t>
  </si>
  <si>
    <t>SAN PEDRO LOS ROBLES</t>
  </si>
  <si>
    <t>UNIDAD RESIDENCIAL MONTECARLO</t>
  </si>
  <si>
    <t>VALLE VERDE</t>
  </si>
  <si>
    <t>VERACRUZ</t>
  </si>
  <si>
    <t>VERSALLES</t>
  </si>
  <si>
    <t>VILLA BEATRIZ</t>
  </si>
  <si>
    <t>VILLA CARMENZA</t>
  </si>
  <si>
    <t>VILLEMAR</t>
  </si>
  <si>
    <t>AMBALEMA</t>
  </si>
  <si>
    <t>BOHIOS</t>
  </si>
  <si>
    <t>EL PORTAL</t>
  </si>
  <si>
    <t>FLORENCIA</t>
  </si>
  <si>
    <t>JERICO</t>
  </si>
  <si>
    <t>LA ALDEA</t>
  </si>
  <si>
    <t>LA PERLA</t>
  </si>
  <si>
    <t>LA ZELFITA</t>
  </si>
  <si>
    <t>PRADOS DE LA ALAMEDA</t>
  </si>
  <si>
    <t>PUENTE GRANDE</t>
  </si>
  <si>
    <t>SELVA DORADA</t>
  </si>
  <si>
    <t>MORAVIA</t>
  </si>
  <si>
    <t>KAZANDRA</t>
  </si>
  <si>
    <t>CARLOS LLERAS</t>
  </si>
  <si>
    <t>LA ESPERANZA NORTE</t>
  </si>
  <si>
    <t>SALITRE NOR - OCCIDENTAL</t>
  </si>
  <si>
    <t>SAUSALITO</t>
  </si>
  <si>
    <t>EL FRANCO</t>
  </si>
  <si>
    <t>GRANJAS DE TECHO</t>
  </si>
  <si>
    <t>PARAISO BAVARIA</t>
  </si>
  <si>
    <t>VISION SEMINDUSTRIAL</t>
  </si>
  <si>
    <t>BOSQUE DE MODELIA</t>
  </si>
  <si>
    <t>BALEARES</t>
  </si>
  <si>
    <t>CAPELLANIA</t>
  </si>
  <si>
    <t>EL RINCON DE MODELIA</t>
  </si>
  <si>
    <t>FUENTES DEL DORADO</t>
  </si>
  <si>
    <t>MALLORCA</t>
  </si>
  <si>
    <t>MODELIA</t>
  </si>
  <si>
    <t>MODELIA OCCIDENTAL</t>
  </si>
  <si>
    <t>TARRAGONA</t>
  </si>
  <si>
    <t>LA ROSITA</t>
  </si>
  <si>
    <t>PUERTA DE TEJA</t>
  </si>
  <si>
    <t>EL BOGOTANO</t>
  </si>
  <si>
    <t>ACAPULCO</t>
  </si>
  <si>
    <t>BELLAVISTA OCCIDENTAL</t>
  </si>
  <si>
    <t>BONANZA</t>
  </si>
  <si>
    <t>BOSQUE POPULAR</t>
  </si>
  <si>
    <t>CIUDAD DE HONDA</t>
  </si>
  <si>
    <t>EL DORADO SAN JOAQUIN</t>
  </si>
  <si>
    <t>EL GUALI</t>
  </si>
  <si>
    <t>EL LAUREL</t>
  </si>
  <si>
    <t>EL PASEO</t>
  </si>
  <si>
    <t>ESTRADA</t>
  </si>
  <si>
    <t>LA ESTRADITA</t>
  </si>
  <si>
    <t>LA EUROPA</t>
  </si>
  <si>
    <t>LA MARCELA</t>
  </si>
  <si>
    <t>LA RELIQUIA</t>
  </si>
  <si>
    <t>LAS FERIAS</t>
  </si>
  <si>
    <t>METROPOLIS</t>
  </si>
  <si>
    <t>PALO BLANCO</t>
  </si>
  <si>
    <t>SAN JOAQUÍN</t>
  </si>
  <si>
    <t>SANTO DOMINGO</t>
  </si>
  <si>
    <t>BOCHICA</t>
  </si>
  <si>
    <t>CIUDAD BACHUE</t>
  </si>
  <si>
    <t>COPETROCO LA TROPICAL</t>
  </si>
  <si>
    <t>EL PORTAL DEL RIO</t>
  </si>
  <si>
    <t>LA ESPAÑOLA</t>
  </si>
  <si>
    <t>LA PALESTINA</t>
  </si>
  <si>
    <t>LA SERENA</t>
  </si>
  <si>
    <t>LOS CERECITOS</t>
  </si>
  <si>
    <t>LOS CEREZOS</t>
  </si>
  <si>
    <t>LUIS CARLOS GALAN</t>
  </si>
  <si>
    <t>MEISSEN - SIDAUTO</t>
  </si>
  <si>
    <t>MINUTO DE DIOS</t>
  </si>
  <si>
    <t>MORISCO</t>
  </si>
  <si>
    <t>PARIS GAITAN</t>
  </si>
  <si>
    <t>PRIMAVERA NORTE</t>
  </si>
  <si>
    <t>QUIRIGUA</t>
  </si>
  <si>
    <t>BOYACA</t>
  </si>
  <si>
    <t>FLORIDA BLANCA</t>
  </si>
  <si>
    <t>LA ALMERIA</t>
  </si>
  <si>
    <t>LA GRANJA</t>
  </si>
  <si>
    <t>LA SOLEDAD NORTE</t>
  </si>
  <si>
    <t>LOS PINOS FLORENCIA</t>
  </si>
  <si>
    <t>MARATU</t>
  </si>
  <si>
    <t>PARIS</t>
  </si>
  <si>
    <t>SANTA HELENITA</t>
  </si>
  <si>
    <t>SANTA MARIA DEL LAGO</t>
  </si>
  <si>
    <t>SANTA ROSITA</t>
  </si>
  <si>
    <t>TABORA</t>
  </si>
  <si>
    <t>ZARZAMORA</t>
  </si>
  <si>
    <t>EL LUJAN</t>
  </si>
  <si>
    <t>EL REAL</t>
  </si>
  <si>
    <t>LOS MONJES</t>
  </si>
  <si>
    <t>NORMANDIA</t>
  </si>
  <si>
    <t>NORMANDIA OCCIDENTAL</t>
  </si>
  <si>
    <t>SAN IGNACIO</t>
  </si>
  <si>
    <t>SAN MARCOS</t>
  </si>
  <si>
    <t>VILLA LUZ</t>
  </si>
  <si>
    <t>BOCHICA II</t>
  </si>
  <si>
    <t>BOLIVIA</t>
  </si>
  <si>
    <t>CIUDADELA COLSUBSIDIO</t>
  </si>
  <si>
    <t>BOSQUES DE MARIANA</t>
  </si>
  <si>
    <t>ALAMOS</t>
  </si>
  <si>
    <t>ALAMOS NORTE</t>
  </si>
  <si>
    <t>EL CEDRO</t>
  </si>
  <si>
    <t>GARCES NAVAS</t>
  </si>
  <si>
    <t>LOS ANGELES</t>
  </si>
  <si>
    <t>MOLINOS DE VIENTO</t>
  </si>
  <si>
    <t>PLAZUELAS DEL VIRREY</t>
  </si>
  <si>
    <t>SAN BASILIO</t>
  </si>
  <si>
    <t>VILLA AMALIA</t>
  </si>
  <si>
    <t>VILLA SAGRARIO</t>
  </si>
  <si>
    <t>VILLAS DE GRANADA</t>
  </si>
  <si>
    <t>VILLAS DE MADRIGAL</t>
  </si>
  <si>
    <t>VILLAS EL DORADO SAN ANTONIO</t>
  </si>
  <si>
    <t>ALAMEDA</t>
  </si>
  <si>
    <t>DANUBIO CENTAUROS</t>
  </si>
  <si>
    <t>EL MUELLE</t>
  </si>
  <si>
    <t>EL VERDUN</t>
  </si>
  <si>
    <t>ENGATIVA CENTRO</t>
  </si>
  <si>
    <t>GRANJAS EL DORADO</t>
  </si>
  <si>
    <t>LA FAENA</t>
  </si>
  <si>
    <t>LA RIVIERA</t>
  </si>
  <si>
    <t>LA TORTIGUA</t>
  </si>
  <si>
    <t>LAS PALMAS</t>
  </si>
  <si>
    <t>LINTERAMA</t>
  </si>
  <si>
    <t>LOS LAURELES</t>
  </si>
  <si>
    <t>LOS LAURELES SABANAS EL DORADO</t>
  </si>
  <si>
    <t>MARANDU</t>
  </si>
  <si>
    <t>PUERTO AMOR PLAYAS DEL JABOQUE</t>
  </si>
  <si>
    <t>SAN JOSE OBRERO</t>
  </si>
  <si>
    <t>VILLA CLAVER I y II</t>
  </si>
  <si>
    <t>VILLA CONSTANZA</t>
  </si>
  <si>
    <t>VILLA EL DORADO NORTE</t>
  </si>
  <si>
    <t>VILLA GLADYS</t>
  </si>
  <si>
    <t>VILLA MARY</t>
  </si>
  <si>
    <t>VILLA SANDRA</t>
  </si>
  <si>
    <t>VILLA TERESITA</t>
  </si>
  <si>
    <t>VILLAS EL DORADO SAN ANTONIO II SECTOR</t>
  </si>
  <si>
    <t>EL SALITRE LUIS MARIA FERNANDEZ</t>
  </si>
  <si>
    <t>LOS ALAMOS</t>
  </si>
  <si>
    <t>LA ACADEMIA</t>
  </si>
  <si>
    <t>GUAYMARAL</t>
  </si>
  <si>
    <t>CONEJERA</t>
  </si>
  <si>
    <t>GIBRALTAR</t>
  </si>
  <si>
    <t>GUICANI</t>
  </si>
  <si>
    <t>MIRANDELA</t>
  </si>
  <si>
    <t>NUEVA ZELANDIA</t>
  </si>
  <si>
    <t>OIKOS</t>
  </si>
  <si>
    <t>SAN JOSE DE BAVARIA</t>
  </si>
  <si>
    <t>TEJARES DEL NORTE</t>
  </si>
  <si>
    <t>VILLA NOVA</t>
  </si>
  <si>
    <t>VILLA DEL PRADO</t>
  </si>
  <si>
    <t>VILLA LUCY</t>
  </si>
  <si>
    <t>BRITALIA</t>
  </si>
  <si>
    <t>BRITALIA SAN DIEGO</t>
  </si>
  <si>
    <t>CALIMA NORTE</t>
  </si>
  <si>
    <t>CANTAGALLO</t>
  </si>
  <si>
    <t>CANTALEJO</t>
  </si>
  <si>
    <t>EL PARAISO DE LOS 12 APOSTOLES</t>
  </si>
  <si>
    <t>GILMAR</t>
  </si>
  <si>
    <t>GRANADA NORTE</t>
  </si>
  <si>
    <t>GRANJAS DE NAMUR</t>
  </si>
  <si>
    <t>LA CHOCITA</t>
  </si>
  <si>
    <t>LOS ELISEOS</t>
  </si>
  <si>
    <t>PIJAO DE ORO</t>
  </si>
  <si>
    <t>PORTALES DEL NORTE</t>
  </si>
  <si>
    <t>SAN CIPRANO</t>
  </si>
  <si>
    <t>VILLA DELIA</t>
  </si>
  <si>
    <t>VILLA DELIA-BRITALIA NORTE</t>
  </si>
  <si>
    <t>VISTA BELLA</t>
  </si>
  <si>
    <t>ALCALA</t>
  </si>
  <si>
    <t>ATABANZA</t>
  </si>
  <si>
    <t>BERNAL Y FORERO</t>
  </si>
  <si>
    <t>CACIGUA</t>
  </si>
  <si>
    <t>CANODROMO</t>
  </si>
  <si>
    <t>LIBERTADORES</t>
  </si>
  <si>
    <t>LOS PRADOS DE LA SULTANA</t>
  </si>
  <si>
    <t>MADEIRA</t>
  </si>
  <si>
    <t>MANUELA ARLUZ</t>
  </si>
  <si>
    <t>MAZUREN</t>
  </si>
  <si>
    <t>Avance</t>
  </si>
  <si>
    <t>SDM</t>
  </si>
  <si>
    <t>TMSA</t>
  </si>
  <si>
    <t>TMSA - SDM</t>
  </si>
  <si>
    <t>Indicador</t>
  </si>
  <si>
    <t>Entidad Responsable</t>
  </si>
  <si>
    <t>Total Plan de Desarrollo</t>
  </si>
  <si>
    <t>Ene</t>
  </si>
  <si>
    <t>Feb</t>
  </si>
  <si>
    <t xml:space="preserve">Mar </t>
  </si>
  <si>
    <t>Abr</t>
  </si>
  <si>
    <t>May</t>
  </si>
  <si>
    <t>Jun</t>
  </si>
  <si>
    <t>Jul</t>
  </si>
  <si>
    <t>Ago</t>
  </si>
  <si>
    <t>Sep</t>
  </si>
  <si>
    <t>Oct</t>
  </si>
  <si>
    <t>Nov</t>
  </si>
  <si>
    <t>Dic</t>
  </si>
  <si>
    <t>% Cumplimiento</t>
  </si>
  <si>
    <t>Formato de seguimiento a la Política Pública de Movilidad</t>
  </si>
  <si>
    <t>% Cumplimiento Plan de Desarrollo</t>
  </si>
  <si>
    <t>Meta Cuatrienio</t>
  </si>
  <si>
    <t>Tipo de Anualización</t>
  </si>
  <si>
    <t>Constante</t>
  </si>
  <si>
    <t>Creciente</t>
  </si>
  <si>
    <t>Decreciente</t>
  </si>
  <si>
    <t>Suma</t>
  </si>
  <si>
    <t>POLÍTICA PÚBLICA DE MOVILIDAD</t>
  </si>
  <si>
    <t>Programa</t>
  </si>
  <si>
    <t>Avances y Logros</t>
  </si>
  <si>
    <t>Beneficios</t>
  </si>
  <si>
    <t>Total Vigencia</t>
  </si>
  <si>
    <t>Retrasos y soluciones</t>
  </si>
  <si>
    <t>Fecha de seguimiento</t>
  </si>
  <si>
    <t>IDU</t>
  </si>
  <si>
    <t>UAERMV</t>
  </si>
  <si>
    <t>Transporte Público</t>
  </si>
  <si>
    <t xml:space="preserve">Infraestructura Vial </t>
  </si>
  <si>
    <t>Plan de Seguridad Vial</t>
  </si>
  <si>
    <t xml:space="preserve">Componente </t>
  </si>
  <si>
    <t>Código</t>
  </si>
  <si>
    <t>Descripción</t>
  </si>
  <si>
    <t>Entidad responsable</t>
  </si>
  <si>
    <t>ἱ1</t>
  </si>
  <si>
    <t>Indice de pasajeros por kilómetro (IPK)</t>
  </si>
  <si>
    <t>ἱ2</t>
  </si>
  <si>
    <t>Edad promedio de los vehículos de transporte público</t>
  </si>
  <si>
    <t>ἱ3</t>
  </si>
  <si>
    <t>Porcentaje de taxis ocupados</t>
  </si>
  <si>
    <t>ἱ4</t>
  </si>
  <si>
    <t>Estado de la malla vial</t>
  </si>
  <si>
    <t>IDU - UMMV</t>
  </si>
  <si>
    <t>ἱ5</t>
  </si>
  <si>
    <t>Índice de accidentalidad</t>
  </si>
  <si>
    <t>ἱ6</t>
  </si>
  <si>
    <t>Distancia promedio de viajes</t>
  </si>
  <si>
    <t>ἱ7</t>
  </si>
  <si>
    <t>Velocidad promedio para modos motorizados</t>
  </si>
  <si>
    <t>ἱ8</t>
  </si>
  <si>
    <t>Porcentaje de ejecución de las estrategias de ordenamiento logístico que incluye los corredores y centros logísticos</t>
  </si>
  <si>
    <t>ἱ9</t>
  </si>
  <si>
    <t>Participación del GNV y otros combustibles amigables con el medio ambiente, en el total de energía consumida para el sector transporte</t>
  </si>
  <si>
    <t>ἱ10</t>
  </si>
  <si>
    <t>Distancia promedio recorrida a pie</t>
  </si>
  <si>
    <t>ἱ11</t>
  </si>
  <si>
    <t>Distancia promedio recorrida en bicicleta</t>
  </si>
  <si>
    <t>ἱ12</t>
  </si>
  <si>
    <t>Sostenibilidad financiera</t>
  </si>
  <si>
    <t>SDM - IDU - TMSA - UMMV - TT</t>
  </si>
  <si>
    <t>ἱ13</t>
  </si>
  <si>
    <t>Porcentaje de implementación del SIMUR y ejecutorias de la Agenda de Movilidad</t>
  </si>
  <si>
    <t>ἱ14</t>
  </si>
  <si>
    <t>Porcentaje de la población de los municipios con viajes rutinarios a Bogotá</t>
  </si>
  <si>
    <t>SDM - TT</t>
  </si>
  <si>
    <t>PROCESO DE PLANEACIÓN DE TRANSPORTE E INFRAESTRUCTURA</t>
  </si>
  <si>
    <t>Código: PM01-PR05-F01</t>
  </si>
  <si>
    <t>Versión: 1.0</t>
  </si>
  <si>
    <t>SISTEMA INTEGRADO DE GESTIÓN BAJO EL ESTÁNDAR MIPG</t>
  </si>
  <si>
    <t>Pendiente</t>
  </si>
  <si>
    <t xml:space="preserve">Programado 2020
</t>
  </si>
  <si>
    <t>Ejecutado 2020</t>
  </si>
  <si>
    <t>Meta Plan de Desarrollo</t>
  </si>
  <si>
    <t>Nombre y Código del Indicador Meta PDD</t>
  </si>
  <si>
    <t>2020-2024</t>
  </si>
  <si>
    <t>374  aumentar en 20% la oferta de tansporte público del SITP</t>
  </si>
  <si>
    <t>Buses/sillas del SITP</t>
  </si>
  <si>
    <t>401_Buses/sillas del SITP</t>
  </si>
  <si>
    <t>402_ Puntos poncentuales la confiabilidad del servicio del SITP</t>
  </si>
  <si>
    <t>375 aumentar en 4 puntos porcentuales la confiabilidad del servicio del SITP en sus componentes troncal y zonal</t>
  </si>
  <si>
    <t>377 Conservar 190 km de cicloinfraestructura</t>
  </si>
  <si>
    <t>404 kilometros de cicloruta conservados</t>
  </si>
  <si>
    <t xml:space="preserve">405  Kilómetros de malla vial </t>
  </si>
  <si>
    <t>378  Realizar actividades de conservación a 2308 km carril de malla vial</t>
  </si>
  <si>
    <t>Kilómentros de malla vial</t>
  </si>
  <si>
    <t>414 Estrategia implementada para la calidad del Transporte público urbano regional</t>
  </si>
  <si>
    <t>387  Formular e implementar una estrategia integral para mejorar la calidad del transporte público urbano regional</t>
  </si>
  <si>
    <t>423  Patios diseñados y contratada su construcción</t>
  </si>
  <si>
    <t>396  Diseñar y contratar la construcción de 6 patios troncales y zonales del SITP</t>
  </si>
  <si>
    <t>420 Estaciones mejoradas</t>
  </si>
  <si>
    <t>393  Mejoramiento de 43 estaciones del sistema Transmilenio</t>
  </si>
  <si>
    <t>Estaciones Mejoradas</t>
  </si>
  <si>
    <t>424 Ejecución de obras en kilómetros de corredores de transporte masivo</t>
  </si>
  <si>
    <t>397 Ejecutar las obras para la adecuación de 29,6 km de corredores de transporte masivo</t>
  </si>
  <si>
    <t>Kilómetros de corredores de transporte masivo</t>
  </si>
  <si>
    <t>Estrategia implementada</t>
  </si>
  <si>
    <t>425 Ejecución de obras en kilómetros de corredor verde de la carrera séptima</t>
  </si>
  <si>
    <t>398 Ejecutar las obras para la adecuación de 20 km del corredor verde de la carrera séptima</t>
  </si>
  <si>
    <t>Kilómetros del corredor verde de la cra séptima</t>
  </si>
  <si>
    <t>408 Kilometros de malla vial construidos</t>
  </si>
  <si>
    <t>381 Construir 280 km de cicloinfraestructura</t>
  </si>
  <si>
    <t>Kilómetros de  cicloruta consevados</t>
  </si>
  <si>
    <t>Kilómetros de  cicloruta construidos</t>
  </si>
  <si>
    <t>373 _1.Reducir en 20% el número de víctimas fatales por siniestros viales para cada uno de los actores viales de la vía
2. Reducir el 20% el número de jóvenes (entre  14 y 28 años) fallecidos por siniestros viales</t>
  </si>
  <si>
    <t>403 Cables aéreos implementados y estructruados  (se mide solo estructurados)</t>
  </si>
  <si>
    <t>376 Avanzar en un 60% en la construcción del cable aéreo de San Cristóbal y el 100% de la estructuración de otros 2 cables</t>
  </si>
  <si>
    <t>Cables aéreos</t>
  </si>
  <si>
    <t>Puentes vehículares</t>
  </si>
  <si>
    <t>421 Diseños y construcción de la estación central del sistema Transmilenio</t>
  </si>
  <si>
    <t>400 Numero de personas y jóvenes fallecidos por siniestros viales (porcentaje de reducción de fallecimientos por siniestros viales)</t>
  </si>
  <si>
    <t>383   Definir e implementar dos estrategias de cultura ciudadana para el sistema de movilidad, con enfoque diferencial, de género y territorial.</t>
  </si>
  <si>
    <t>410  Estrategias de cultura ciudadana implementadas</t>
  </si>
  <si>
    <t>Número de estrategias  implementadas</t>
  </si>
  <si>
    <t>Puntos poncentuales la confiabilidad del servicio del SITP</t>
  </si>
  <si>
    <t>380  Construir 146 km de malla vial. En esta construcción se contrará con un 35% de mano de obra de la localidad donde se ejecute el proyecto</t>
  </si>
  <si>
    <t>407 Kilómetros de malla vial</t>
  </si>
  <si>
    <t>kilómetros de malla vial</t>
  </si>
  <si>
    <t xml:space="preserve">409 Puentes vehículare (construir puentes vehículares o interseccionales a desnivel) </t>
  </si>
  <si>
    <t>382   Construir o reforzar 29 puentes vehículares e intersecciones a desnivel</t>
  </si>
  <si>
    <t>411  Instrumento implementado para la medición y seguimiento de la experiencia del usuario y del prestador del servicio de taxis</t>
  </si>
  <si>
    <t>384 Definir e implementar un instrumento para la medición y seguimiento de la experiencia del usuario y del prestador del servicio en el transporte público individual</t>
  </si>
  <si>
    <t>Instrumento de medición</t>
  </si>
  <si>
    <t>385  Diseñar, gestionar e implementar una estrategia para aumentar la ocupación promedio del vehículo</t>
  </si>
  <si>
    <t>412  Estrategia de aumento de ocupación de vehículos privados</t>
  </si>
  <si>
    <t>Estrategia de ocupación de vehículos privados implementada</t>
  </si>
  <si>
    <t>386 Disminuir en un 10% el tiempo promedio en minutos, de acceso al Transporte Público</t>
  </si>
  <si>
    <t>413 Tiempo promedio en minutos de acceso al Transporte Público (tiempo de caminata y tiempo de espera) para SITP provisional, Zonal y Troncal en la primera etapa para los hogares ubicados en Bogotá</t>
  </si>
  <si>
    <t>Tiempo promedio en minutos de acceso al Transporte público</t>
  </si>
  <si>
    <t>388 Implementar 5000 cupos de cicloparqueaderos</t>
  </si>
  <si>
    <t>415  Número de cupos de cicloparqueaderos</t>
  </si>
  <si>
    <t>Número de cupos de cicloparqueaderos</t>
  </si>
  <si>
    <t>389  Implementar y operar el Centro de Orientación de Víctimas por Siniestros Viales</t>
  </si>
  <si>
    <t>416  Centro de Orientación de víctimas por siniestros  viales implementados</t>
  </si>
  <si>
    <t>Porcentaje de reduccción de víctimas fatales por siniestros viales</t>
  </si>
  <si>
    <t>Centro de Orientación de Víctimas implementado</t>
  </si>
  <si>
    <t>390  Mantener el tiempo promedio de viaje en los 14 corredores principales de la ciudad para todos los usuarios de la vía</t>
  </si>
  <si>
    <t>417  Tiempo promedio de viaje en los 14 corredores principales de la ciudad</t>
  </si>
  <si>
    <t>Tiempo promedio de viaje</t>
  </si>
  <si>
    <t>392 Conservar 360km- carril de malla vial local</t>
  </si>
  <si>
    <t>419 kilómetros carril de malla vial troncal conservados</t>
  </si>
  <si>
    <t>Kilómetros carril de malla vial troncal conservados</t>
  </si>
  <si>
    <t>395 Mantenimiento del 100% de las estaciones del Sistema Transmilenio</t>
  </si>
  <si>
    <t>422 Estaciones mantenidas</t>
  </si>
  <si>
    <t>Estaciones Mantenidas</t>
  </si>
  <si>
    <t>399 Reducir en 2 puntos porcentuales la evasión en el SITP</t>
  </si>
  <si>
    <t>426 Reducir en 2 puntos porcentuales la evasi´pn en el componente troncal y zonal del SITP</t>
  </si>
  <si>
    <t>Reducción en 2 puntos  porcentuales la evasión en el SITP</t>
  </si>
  <si>
    <t xml:space="preserve">TMSA
</t>
  </si>
  <si>
    <t>METRO</t>
  </si>
  <si>
    <t>394  Diseñar y contratar la costrucción de la estación central de transmilenio</t>
  </si>
  <si>
    <t>Diseño y construcción de la estación central de TMSA</t>
  </si>
  <si>
    <t xml:space="preserve">PLAN DE DESARROLLO:    UN NUEVO CONTRATO SOCIAL Y AMBIENTAL PARA LA BOGOTÁ DEL SIGLO XXI
PROGRAMA 49. MOVILIDAD SEGURA , SOSTENIBLE Y ACCESIBLE
</t>
  </si>
  <si>
    <t>Propósito</t>
  </si>
  <si>
    <t>49_  Movilidad segura, sostenible y accesible</t>
  </si>
  <si>
    <t xml:space="preserve">Transporte no motorizado </t>
  </si>
  <si>
    <t>Logística de Movilidad</t>
  </si>
  <si>
    <t>1_Subsidios y transferencias para la equidad</t>
  </si>
  <si>
    <t>1_Fuentes de  fondeo para el sector Movilidad</t>
  </si>
  <si>
    <t>1   Diseñar e implementar 4 fuentes de Fondeo para el SITP y el Sector Movilidad</t>
  </si>
  <si>
    <t>Fuentes de fondeo implementadas</t>
  </si>
  <si>
    <t>281_Viajes en bicicleta (porcentaje de viajes en bicicleta aumentado)</t>
  </si>
  <si>
    <t>35_Manejo y prevención de contaminación</t>
  </si>
  <si>
    <t>Viajes en bicicleta aumentados</t>
  </si>
  <si>
    <t>282_Vehículos de cero y bajas emisiones en el parque automotor de Bogotá, y puntos públicos de carga rápida</t>
  </si>
  <si>
    <t>264_Aumentar en 50% los viajes en bicicleta a través de la implementación de la política pública</t>
  </si>
  <si>
    <t>Vehículos de cero y bajas emisiones aumentados</t>
  </si>
  <si>
    <t>284_Porcentaje de implementación de la estrategia de fomento de la micromovilidad (esquema de transporte alternativo impulsado)</t>
  </si>
  <si>
    <t>267_Impulsar un esquema de transporte alternativo y ambientalmente sostenible mediante el fomento de la
micromovilidad a través del uso de patinetas y bicicletas eléctricas como un medio de transporte que usa
adecuadamente el espacio público y facilita la interconexión con el sistema masivo de servicio público</t>
  </si>
  <si>
    <t>Esquema de transporte alternativo impulsado</t>
  </si>
  <si>
    <t>288_Porcentaje de reducción en la concentración de material particulado PM 10 y de PM2,5</t>
  </si>
  <si>
    <t>271_Reducir en el 10% como promedio ponderado ciudad, la concentración de material particulado PM10 y
PM2.5, mediante la implementación del Plan de Gestión Integral de Calidad de Aire (aporte de movilidad a
meta del sector ambiente)</t>
  </si>
  <si>
    <t>Reducción de la concentración de material particulado</t>
  </si>
  <si>
    <t>283_Porcentaje de avance en la implementación de un sistema de bicicletas públicas (sistema de bicicletas públicas implementado)</t>
  </si>
  <si>
    <t>Logistica de Movilidad</t>
  </si>
  <si>
    <t xml:space="preserve">49_Movilidad </t>
  </si>
  <si>
    <t>379_Consolidar y reforzar el programa de movilidad Niños y Niñas Primero con el fin de aumentar el número de
beneficiados y facilitar el acceso a la educación de niñas, niños y adolescentes</t>
  </si>
  <si>
    <t>Programa de movilidad de niños y niñas consolidado y reforzado</t>
  </si>
  <si>
    <t>406_Niños y niñas beneficiados con el programa</t>
  </si>
  <si>
    <t xml:space="preserve">IDU
</t>
  </si>
  <si>
    <t xml:space="preserve">
TMSA</t>
  </si>
  <si>
    <t>Actividades a cargo de TMSA adelantadas para ejecutar las obras para la adecuación de 29.6 km de corredores de transporte masivo
Actividades a cargo de TMSA adelantadas para ejecutar las obras para la adecuación de 20 Km del corredor verde de la carrera séptima</t>
  </si>
  <si>
    <t>Actividades a cargo de TMSA adelantadas para ejecutar las obras para la adecuación de 29.6 km de corredores de transporte masivo</t>
  </si>
  <si>
    <t xml:space="preserve">Patios diseñados </t>
  </si>
  <si>
    <t xml:space="preserve"> IDU</t>
  </si>
  <si>
    <t>Actividades a cargo de TMSA adelantadas para Diseñar y contratar la construcción de 6 patios troncales y zonales del SITP</t>
  </si>
  <si>
    <t>Actividades a cargo de TMSA adelantadas para el mejoramiento de 43 estaciones del sistema TransMilenio</t>
  </si>
  <si>
    <t>Actividades a cargo de TMSA adelantadas para diseñar y contratar la construcción de la estación central del Sistema TransMilenio</t>
  </si>
  <si>
    <t>Programas</t>
  </si>
  <si>
    <t>Propósitos</t>
  </si>
  <si>
    <t>1: Hacer un nuevo contrato social con igualdad de oportunidades para la inclusión social, productiva y política/  2: Cambiar nuestros hábitos de vida para reverdecer a Bogotá y adaptarnos y mitigar la crisis climática/ 4: Hacer de Bogotá Región un modelo de movilidad multimodal, incluyente y sostenible</t>
  </si>
  <si>
    <t>4_Hacer de Bogotá Región un modelo de movilidad multimodal, incluyente y sostenible</t>
  </si>
  <si>
    <t>1_Hacer un nuevo contrato social con igualdad de oportunidades para la inclusión social, productiva y política</t>
  </si>
  <si>
    <t>2_Cambiar nuestros hábitos de vida para reverdecer a Bogotá y adaptarnos y mitigar la crisis climática</t>
  </si>
  <si>
    <t>400_Alcanzar el 100% del proceso de contratación para la expansión de la PLMB-Fase 2</t>
  </si>
  <si>
    <t>50_Red de metros</t>
  </si>
  <si>
    <t>Proceso de contratación para la expansión de la PLMB-Fase 2 culminado</t>
  </si>
  <si>
    <t>Avance en el ciclo del proyecto PLMB-Tramo 1</t>
  </si>
  <si>
    <t>427_Proceso de contratación para la expansión de la PLMB - Fase 2 culminado</t>
  </si>
  <si>
    <t>428_Avance en el ciclo del proyecto PLMB - Tramo 1</t>
  </si>
  <si>
    <t>1: Subsidios y Transferencias para la equidad/  35: Manejo y prevención de la Contaminación/ 49:  Movilidad segura, sostenible y accesible/ 50: Red de Metros</t>
  </si>
  <si>
    <t>Transporte público</t>
  </si>
  <si>
    <t>Componentre ambiental</t>
  </si>
  <si>
    <t>Componente ambiental</t>
  </si>
  <si>
    <t>SDM- SDA (Entidad que reporta el avance)</t>
  </si>
  <si>
    <t>Con las acciones adelantadas por la SDM, tales como Institucionalidad y gestión de la Seguridad Vial, Jornadas de sensibilización dirigidas a TMSA y a los concesionarios del sistema, el proceso de estructuración  para implementar y operar el Centro de Orientación a Víctimas de Siniestros Viales de Bogotá, la estructuración del proyecto Barrios Vitales, y la implementación de  160 puestos de control de velocidad y 446 puestos de control de embriaguez,  se beneficia  a la ciudadanía por cuanto se logra la reducción de siniestros viales en la ciudad, la reducción de muertes por accidentes de tránsito y se procura por la protección de la vida de los motociclistas; así mismo con la demarcación de los pasos peatonales se mejora la vía haciendo que el tránsito de los ciudadanos se realice de manera más segura y ágil.</t>
  </si>
  <si>
    <t>627_Acciones de seguimiento a la implementación del SITP</t>
  </si>
  <si>
    <t>Acciones de seguimiento a la implementación del SITP</t>
  </si>
  <si>
    <t>628_Acciones de seguimiento a los proyectos de infraestructura vial y equipamientos de transporte del sistema de movilidad</t>
  </si>
  <si>
    <t>Acciones de seguimiento a los proyectos de infraestructura vial y equipamientos de transporte del sistema de movilidad</t>
  </si>
  <si>
    <t>637_Construir el 60% de 1 cable aéreo</t>
  </si>
  <si>
    <t>Construir el 60% de 1 cable aéreo</t>
  </si>
  <si>
    <t>Reforzar puentes vehiculares</t>
  </si>
  <si>
    <t>639_Reforzar puentes vehiculares</t>
  </si>
  <si>
    <t>630_Actividades a cargo de TMSA adelantadas para Diseñar y contratar la construcción de 6 patios troncales y zonales del SITP</t>
  </si>
  <si>
    <t>640_Patios troncales y zonales del SITP con su construcción</t>
  </si>
  <si>
    <t>Patios troncales y zonales del SITP con su construcción</t>
  </si>
  <si>
    <t>SUma</t>
  </si>
  <si>
    <t>631_Actividades a cargo de TMSA adelantadas para ejecutar las obras para la adecuación de 29.6 km de corredores de transporte masivo</t>
  </si>
  <si>
    <t>632_Actividades a cargo de TMSA adelantadas para ejecutar las obras para la adecuación de 20 Km del corredor verde de la carrera séptima</t>
  </si>
  <si>
    <t>Diciembre 30 de 2020</t>
  </si>
  <si>
    <t xml:space="preserve">266_Generar las condiciones para aumentar a 6.500 los vehículos de cero y bajas emisiones en el parque automotor de Bogotá, incluyendo la implementación
</t>
  </si>
  <si>
    <t>Con la implementación de la flota troncal correspondiente a la renovación de la flota troncal se brinda una capacidad adicional de 40% y las unidades funcionales 2 y 3 se brinda mayor accesibilidad a cerca de 157,000 usarios al servicio de transporte.</t>
  </si>
  <si>
    <t>El mayor impacto es que las víctimas de siniestros viales del Distrito ya tienen un Centro de orientación en donde pueden tener orientación de tipo psicológica, jurídica y social para tener herramientas para adecuarse a sus nuevas condiciones de vida, lo
cual redunda en la mejora de calidad de vida de las víctimas.</t>
  </si>
  <si>
    <t>629 Porcentaje de avance anual en las actividades a cargo de TMSA para el mejoramiento de 43 estaciones del
sistema Transmilenio</t>
  </si>
  <si>
    <t>633 Porcentaje de avance anual en las actividades a cargo de TMSA para diseñar y contratar la construcción
de la estación central del Sistema Transmilenio</t>
  </si>
  <si>
    <t>651_Porcentaje de gasto en transporte público de hogares estrato 2</t>
  </si>
  <si>
    <t>Reducción del gasto en transporte público estrato1</t>
  </si>
  <si>
    <t>Reducción del gasto en transporte público estrato2</t>
  </si>
  <si>
    <t>401_Alcanzar el 60 % del ciclo de vida del proyecto PLMB - Tramo 1
LB 19,44</t>
  </si>
  <si>
    <t>265_Generar las condiciones para aumentar a 6.500 los vehículos de cero y bajas emisiones en el parque
automotor de Bogotá, incluyendo la implementación de 20 puntos públicos de carga rápida
LB 2.112</t>
  </si>
  <si>
    <t xml:space="preserve">
AVANCE MENSUAL (Magnitud)</t>
  </si>
  <si>
    <t xml:space="preserve">
PRESUPUESTO (Millones de pesos)</t>
  </si>
  <si>
    <t xml:space="preserve">
PLAN MAESTRO DE MOVILIDAD</t>
  </si>
  <si>
    <t xml:space="preserve">Programado 2021
</t>
  </si>
  <si>
    <t>Ejecutado 2021</t>
  </si>
  <si>
    <t>No presenta retrasos</t>
  </si>
  <si>
    <t>En lo corrido del año 2021, se ha ejecutado un total de 3.62 km/carril de vía , correspondiente al 2.48 % de cumplimiento del la meta PDD en avances en las siguientes obras
AV. TINTAL DE AV. V/CIO. A AV. BOSA.
AV ALSACIA (AV BOYACÀ - AV CALI)
AV. ALSACIA (AV TINTAL A AV CALI)
AV BOSA DESDE AV C CALI HAST AV TINTAL
AV.JOSÉ C.MUTIS DE AK. 70- AV.BOYACA
AV.ELRINCON KR91 AC131A D CR91 AV.CONEJERA</t>
  </si>
  <si>
    <t>Con la implementación de ciclorrutas en la vigencia, se ha logrado beneficiar a la ciudadanía, toda vez que se han mejorado las condiciones de seguridad vial ya que se dispone de una zona adecuada y exclusiva para la circulación de los
Biciusuarios. Adicionalmente en la medida que los diferentes actores viales conozcan y respeten dichas zonas, las mismas cumplen con su función haciendo que el desplazamiento de los mismos por las vías se realice de manera más segura y ágil.</t>
  </si>
  <si>
    <t xml:space="preserve">En lo corrido PDD 2020-2024 se han contruido un total de 36,87 km, lo que representa un avance del 18,43%. En la presente vigencia se han construido  un total de 11,71 km de cicloinfraestructura, así:
IDU:   0.87 km de ciclorruta distribuidos de la siguiente manera: AV. EL RINCÓN TABOR, REDES PEATONALES ZONA ROSA, GUAYACANES GP 5, GUAYACANES GP 1 y AV.JOSÉ C.MUTIS DE AK. 70- AV.BOYACA
SDM: 10,84 km durante el primer trimestre de 2021, para ello, se realizó la priorizacion de la cicloinfraestructura existente en las diferentes vias del Distrito. Posteriormente se realizó la asignación al contrato de obra correspondiente a cada zona para su mantenimiento en campo, bajo la supervision de actividades por parte de la Entidad.
</t>
  </si>
  <si>
    <t>Esta meta no presenta retrasos en su ejecución</t>
  </si>
  <si>
    <t xml:space="preserve">Con la implementación de ciclorrutas se ha logrado beneficar a la ciudadanía, toda vez que se han mejorado las condiciones de seguridad vial ya que se dispone de una zona adecuada y exclusiva para la circulación de los
Biciusuarios. Adicionalmente en la medida que los diferentes actores viales conozcan y respeten dichas zonas, las mismas cumplen con su función haciendo que el desplazamiento de los mismos por las vías se realice de manera más segura y ágil.
</t>
  </si>
  <si>
    <t>Al corte del periodo la meta no presente avance, sin embargo se adelantan los diferentes procesos de contratación y una vez culminados se reportará la ejecución.</t>
  </si>
  <si>
    <t>La meta no presenta retrasos</t>
  </si>
  <si>
    <t>Con corte a 31 de marzo de 2021 la meta no reporta beneficios.</t>
  </si>
  <si>
    <t xml:space="preserve">No presenta retrasos
</t>
  </si>
  <si>
    <t>Con corte a 31 de Marzo de 2021 el IDU han mantenido 14,68 km- carril de malla vial troncal lo que conlleva a un cumplimiento del 4.11% frente a la meta PDD, dichas acciones se relizado a traves de :
MANTENIMIENTO TRONCALES TRASNMILENIO G2</t>
  </si>
  <si>
    <t>El IDU desde el incio de las troncales ha tenido un programa recurrente de construcción y mantenimiento de troncales con el cual pretende que el sistema se mantenga y/0 avace y por otra parte logra los siguientes beneficios:
* Avanzar en la consolidación, ampliación y conservación de la infraestructura para el subsistema de transporte del sistema de movilidad, con el Transporte Público como eje estructurador que articule los diferentes modos de transporte.
*Servicios cortos para atender la carga crítica de aquellos servicios más largos que consumen una gran cantidad de flota, en algunos casos estos son servicios de apoyo que no son visibles para el usuario.
*Servicios súper expresos que han permitido librar capacidad de las estaciones, llevando a los usuarios desde los principales orígenes a los principales destinos.
*Dada la flexibilidad del Sistema, se han creado algunas conexiones operacionales que permiten atender nuevos pares origen-destino que con el tiempo se han hecho más importantes.
*Posibilidad de circulación en tráfico mixto en condiciones de contingencia o en condiciones normales de operación como es el caso de las conexiones operacionales de la Avenida Ciudad de Villavicencio y la conexión entre las troncales Américas y
NQS
*Incorporación de flota biarticulada (buses de 250 pasajeros) para ampliar la capacidad en los corredores de mayor demanda</t>
  </si>
  <si>
    <t>No se han presentado obstáculos o retrasos a la fecha. Se avanza en los cronogramas de trabajo en el tiempo estipulado</t>
  </si>
  <si>
    <t>En lo corrido del Plan de Desarrollo se ha logrado, la generación de un documento de reestructuración de taxi inteligente y cronograma de implementación, la elaboración del diagnóstico de zonas amarillas en la ciudad y del servicio de taxi aplicando el modelo de calidad basado en indicadores y avance en
la estrategia de implementación</t>
  </si>
  <si>
    <t>Mejorar la experiencia de viaje del usuario y del prestador del servicio de transporte público individual, a través del reporte de información de taxi, uso de plataformas por parte de los usuarios y mayor control por parte de la SDM de las tarjetas de
control, así como la elaboración de estrategias de mejora que incidan en la experiencia del usuario de taxi y los prestadores del servicio
Confiabilidad en el servicio y mejor experiencia de viaje en Bogotá y la Región, mediante el desarrollo de estrategias como las zonas amarillas que organizan la ciudad y dan confianza a los usuarios de taxi.</t>
  </si>
  <si>
    <t>IDU - Indicador : Kilómetros de ciclorruta conservados
La meta no presenta retrasos
UAERMV - Indicador : Kilómetros de ciclorruta conservados
Si bien la meta no presenta retrasos, se está apoyando en la adecuación de una cicloruta temporal (costado sur de la calle 13 entre las carreras 97 y 135), desde el 4 de enero de 2021, con una disposición del 100% por parte del grupo de
cicloinfraestructura, por lo que en el mes de marzo se empezaron a atender actividades de conservación y se encuentran en su mayoría en ejecución.
SDM - Indicador : Kilómetros de ciclorruta conservados
La meta no presenta retrasos.</t>
  </si>
  <si>
    <t>En lo que va corrido del Plan de Desarrollo 2020-2024, se ha logrado adelantar la conservación de 14.48 km de ciclorrutas,
En la vigencia 2021 se han conservado 0.76 km de cicloinfraestructura, así:
IDU: se han conservado 0,61 km de ciclorrutas a través del contrato IDU-1639-2019, con lo cual se alcanza un 0,55% de avance frente a la meta del PDD
UMV: Se continuará con los trabajos de conservación y ya se presentará avance representativo en el mes de abril.
En la Estrategia de Mantenimiento Ciclorutas, se realizaron intervenciones en los programas Acuerdo 761/2020/F; en una ejecucion de 0,11 Km Lineal de Intervencion equivalente a 0,12 Km Carril de conservación, en 1 segmento.
SDM: se han conservado 0,04 km durante el primer trimestre de 2021, para ello, se realizó la priorizacion de la cicloinfraestructura existente en las diferentes vias del Distrito. Posteriormente se realizó la asignación al contrato de obra correspondiente a
cada zona para su mantenimiento en campo, bajo la supervisión de actividades por parte de la Entidad.</t>
  </si>
  <si>
    <t>El mantenimiento de ciclo-infraestructura en la ciudad tiene como objetivo mantener las condiciones de seguridad vial ya que se mejora la infraestructura existente para que sea una zona adecuada y exclusiva para la circulación de los Biciusuarios.
Adicionalmente en la medida que los diferentes actores viales conozcan y respeten dichas zonas, las mismas cumplen con su función haciendo que el desplazamiento de los mismos por las vías se realice de manera más segura y ágil.</t>
  </si>
  <si>
    <t>La meta no presenta retrasos
UAERMV - Indicador : Kilómetros de malla vial conservada
La meta no presenta retrasos.
La ejecución esta acorde con lo programado para el trimestre.</t>
  </si>
  <si>
    <t>En lo que va corrido del Plan de Desarrollo 2020-2024, se ha logrado realizar actividades de conservación a 348,63km carril de malla vial. En la vigencia 2021 se han realizado 91,33 km, así:
UMV: Se intervinieron 78.81 km-carril de malla vial local e intermedia, 5,37 km- carril de malla vial arterial para un total de 84.18 km carril intervenidos y se taparon un total de 68.215 huecos, lo que representa un avance en obra del 25.05%, frente a lo
programado.
Las intervenciones realizadas corresponden a: Parcheo/Bacheo, cambio de carpeta, rehabilitación en flexible, cambio de losa, rehabilitación en rígido, Sello de fisuras, y fresado estabilizado.
Así mismo se atendieron 2 emergencias, por remoción en Masa en el barrio Potosí, material desprendido por caída de talud, y remoción en Masa en la Localidad Chapinero (Barrio Siberia) central de retiro de escombros para habilitar paso vehicular en
vía terciaria.
Es importante destacar que la UAERMV ha logrado beneficiar alrededor de 923.464,5 habitantes del Distrito Capital, reduciendo sus tiempos de desplazamiento y mejorando las condiciones de movilidad, seguridad y calidad de vida.
IDU: Con corte a 31 de Marzo de 2020 se tienen programada la contratación para conservar 211,24 km-carril en las mallas viales de la ciudad y presenta un avance de 7,15km, así:
- Mantenimiento 5,57 km-carril de malla vial intermedia
- Rehabilitación de 0,78 km-carril de malla vial intermedia
- Rehabilitación de 0,8 km-carril de malla vial rural.</t>
  </si>
  <si>
    <t>Con las acciones adelantadas se ha optimizazdo la continuidad de los corredores de comunicación de Bogotá con otras ciudades y municipios y permitir la articulación de redes de ciudades a nivel nacional e internacional, los corredores de CicloRutas,
que permitan la intermodalidad de los sistemas, todo esto teniendo siempre en cuenta el componente ambiental y social requerido para cumplir con los estándares de calidad de las obras.</t>
  </si>
  <si>
    <t>SDM - Indicador : Tiempo promedio de viaje en los 14 corredores principales de la ciudad
No se reportan retrasos.</t>
  </si>
  <si>
    <t>En lo que va corrido del Plan de Desarrollo 2020-2024, se ha logrado mantener el tiempo promedio de viaje por debajo de los 50 minutos. En el año 2020 se logró un tiempo de 43,85 minutos, y en el primer trimestre de 2021 se logró un tiempo de 46,16
minutos. Lo anterior, gracias a que se ha mantenido al 99% la disponibilidad del Sistema de semaforización, se relizaron jornadas de gestión en vía ayudando a la movilidad, respecto a la señalización se encuentra vigente el contrato de señales
elevadas realizando acciones en el corredor de la Autosur, la subdirección de PMT realizó todas las gestiones con el fin de no tener afectaciones en los tiempos de viaje para los usuarios de modos motorizados (vehiculares) en la infraestructura vial, por
efecto de las obras y la implementación de PMT sobre los catorce (14) corredores viales principales, entre otras.</t>
  </si>
  <si>
    <t>Propende mantener la velocidad de operación de la ciudad, manteniendo los tiempo de viaje, sin descuidar la seguridad vial y mitigando los impactos de congestion en los corredores de mayor volumen de tránsito de la ciudad y de esta manera brindar
una óptima experiencia de viaje a los usuarios de los corredores</t>
  </si>
  <si>
    <t>SDM : Teniendo en cuenta la periodicidad de la meta, a la fecha no se presentar retrasos.</t>
  </si>
  <si>
    <t>La meta cuenta con dos indicadores, a continuación el reporte de cada uno de ellos con corte a marzo de 2021:
indicador 400_número de personas y jóvenes fallecidos por siniestros viales: En cuanto a la cifra de muertes en siniestros viales, se registraron a 31 de marzo del 2021: 101 víctimas fatales (36 peatones, 18 ciclistas, 36 motociclistas, 1 conductor, 10
pasajeros) en la ciudad, resultando en una reducción del 8% frente a las muertes registradas en el año 2019 (110 víctimas fatales: 52 peatones, 19 ciclistas, 27 motociclistas, 1 conductores, 11 pasajeros). Información tomada de ArcGis PRO de la
Secretaría Distrital de Movilidad, datos preliminares a 31/04/2021, susceptibles de modificación. (Fecha de consulta 06/04/2021).
En cuanto al indicador 643_ a la cifra de jóvenes (entre 14 y 28 años) fallecidos por siniestros viales, el mayor impacto registrado es la reducción del 37% de jóvenes (entre 14 y 28 años) fallecidos por siniestros viales, en usuario vulnerable tipo peatón, a
31 de marzo del 2021 (Esta información fue tomada de ArcGis PRO, SDM el 06/04/2021, y son datos preliminares, susceptibles de modificación) se han registrado 3 jóvenes (entre 14 y 28 años) víctimas fatales, frente a 8 jóvenes (entre 14 y 28 años)
víctimas fatales a marzo del año 2019. Sin embargo, el comportamiento general registra un aumento del 9% en jóvenes (entre 14 y 28 años) fallecidos por siniestros viales, a 31 de marzo del 2021 (fecha de consulta 06-04-2021) se han registrado 36
jóvenes (entre 14 y 28 años) víctimas fatales, frente a 33 jóvenes (entre 14 y 28 años) víctimas fatales a marzo del año 2019.
Dentro de las medidas que se han implementado desde la Secretaría Distrital de Movilidad, se continua la implementación del límite de velocidad de 50 Km (Decreto 126 de 2020, art 5.), el desarrollo de puestos y estrategias de control para
comportamientos de mayor riesgo para la siniestralidad vial, ganando el premio Prince Michael International Road Safety Awards por el Programa de Gestión de Velocidad, apoyo y acompañamiento al diseño de campañas para los actores vulnerables
(ciclistas, motociclistas y peatones), Vision Zero for Youth International Leadership Award Committee nos escogió como ganadores de este premio por nuestro compromiso y trabajo para mejorar la movilidad de nuestros niños peatones y ciclistas.
Algunas de las acciones del Plan Distrital de Seguridad Vial (PDSV) 2017-2026 que se han realizado para lograr esta disminución, son:
Eje 1: Institucionalidad y gestión de la Seguridad Vial:
Seguimiento visitas de control a los Planes Estratégicos de Seguridad Vial (PESV) de los concesionarios troncales, zonales y provisionales; se realizaron 23 visitas a los concesionarios, dando cumplimiento a ley 1503 /2011: todas las empresas que
tenga más de 10 vehículos deben hacer planes estratégicos para reducción de siniestros viales.
Coordinación y seguimiento de los proyectos estratégicos de la Oficina de Seguridad Vial, entre los cuales se encuentran: Programa de gestión de la Velocidad, Barrios Vitales, Calle 13, Desmonte de Puentes Peatonales.
Se adelantó análisis de lluvia vs siniestralidad para lo transcurrido año 2021.
Se adelanto análisis de factores de riesgo de motociclistas en el periodo 2016-2020.
Se adelantó análisis de IPAT para la clase de siniestros volcamiento, autolesión y/o caída de ocupantes asociado a motociclistas para el año 2020.
Eje 2: Actores de la vía, comunicación y cultura vial:
Realización de jornadas de sensibilización dirigidas a TMSA y a los concesionarios del sistema, se realizaron 46 sesiones dirigidas a los operadores del componente zonal.
Realización de diez (10) jornadas de sensibilización a ciclistas sobre los puntos ciegos que tienen los buses del sistema, buscando disminuir la siniestralidad con este actor vial.
Realización de cinco (5) jornadas de sensibilización a peatones y ciclistas en puntos críticos de la operación del sistema.
Estructuración de la ficha técnica del proyecto Streetlab - Laboratorio de identificación de cambios en los hábitos, conductas y comportamientos de los actores viales, derivados de diversas intervenciones en el espacio público.
Estructuración de la estrategia de recuperación de andenes para peatones
Acompañamiento y apoyo a la OACYCM, las jornadas de campañas en seguridad vial para motociclistas para el mes de febrero y marzo.
Avances en conductores SITP (enero 1 - marzo 31): 2.738 operadores capacitados en temas de normatividad y manejo del estrés (80 sesiones), 1.852 ciudadanos sensibilizados en puntos críticos de la operación del sistema en pasos seguros, puntos
ciegos, normativo (19 jornadas en vía)
Eje 3: Víctimas:
Bogotá es la primera ciudad del país en contar con un Centro de Orientación para Víctimas por Siniestros Viales, donde se informa y orienta a las víctimas por siniestros viales y sus familiares acerca de los procedimientos que pueden seguir en materia
social, jurídica y psicológica tras un incidente de tránsito, con el fin de brindarles herramientas para adaptarse adecuadamente a sus nuevas condiciones en la vida. A 31 de marzo del 2021, se han atendido 50 víctimas por siniestros viales (11 peatones,
15 ciclistas, 7 motociclistas, 11 conductor, 6 pasajeros). Se han realizado 191 citas de orientación y acogida.
Eje 4: Infraestructura Segura:
Estructuración del proyecto Barrios Vitales.
Gestión de estrategia integral y acciones puntuales para mejora en movilidad de la Av. Calle 13. Esta estrategia se evalúa y redefine de manera permanente de acuerdo con las necesidades del corredor y los conceptos nuevos por parte de las Entidades
de Distrito. Avance adecuación ciclorruta calle 13 costado sur: Actividades preliminares tramos 1 al 6: 85%. Proceso constructivo: Tramo 1: 90%, Tramo 2: 50%
Gestión actividades de infraestructura para el mediano plazo en el corredor de la Calle 13.
Análisis y revisión de diseños de franja ciclopeatonal en la Av. Calle 13. Mesas de trabajo y análisis de puntos críticos.
Monitoreo y evaluación resultados implementación reversible Av. Calle 13.
Seguimiento actividades de construcción franja ciclopeatonal Av. Calle 13.
Análisis de siniestralidad corredor Calle 13, seguimiento medidas plan de gestión.
Análisis de volúmenes y tiempos de viaje Calle 13. Seguimiento medidas plan de gestión
Eje 5: Control para la seguridad vial, tecnología y vehículos:
Se realizó revisión velocidad 2020 del -Programa de Gestión de Velocidad-, donde se realiza evaluación de los corredores arteriales en 2020, fatalidades y velocidad, enfocada en la comparación de aquellos corredores que realizaron la adopción del
límite máximo de velocidad 50 Km/h. versus los corredores que se encuentran en las excepciones, mostrando así las velocidades que están teniéndose en estas vías y el cambio en los fallecidos resultantes entre el año 2020 y años anteriores.
Se realizaron 145 controles por exceso de velocidad, realizando 748 comparendos y 207 controles por conducir en estado de embriaguez, realizando 244 comparendos, adicionalmente se realizaron 578 controles a motociclistas, realizando 49.399
comparendos.
Bajo el plan distrital de seguridad vial de motociclistas se destaca lo siguiente:
A nivel de capacitaciones y sensibilizaciones en vía, a corte de 31 de marzo 2.420 motociclistas han pasado por nuestros puntos de control pedagógico de Secretaria Distrital de Movilidad y Policía de Tránsito.
En los puestos de control pedagógico de Policía de Tránsito: 10.474 motociclistas
Las jornadas de pedagogía en vía para motociclistas se difunden a través de Redes sociales y más de 1.000 empresas miembro de la Red Empresarial de Seguridad Vial.
Más de 17 mil motociclistas de la ciudad (hombres y mujeres) reciben cada 15 días un boletín informativo con información relevante y oficial de la SDM sobre: Recomendaciones de seguridad vial, Eventos moteros, Normatividad, Jornadas en vía y
Trámites y servicios, entre otros
Controles (Plan Motos): A 31 de marzo de 2021 se han realizado 578 operativos de control en el marco del Plan Motos.
Controles (Ambientales): A 31 de marzo de 2021 se han realizado 213 operativos de control ambiental donde se involucran la intervención de todo tipo de vehículos incluyendo motocicletas.</t>
  </si>
  <si>
    <t>El mayor impacto registrado es la reducción del número de víctimas fatales en siniestros viales, especialmente en el usuario vulnerable tipo peatón.</t>
  </si>
  <si>
    <t>SDM - Indicador : Número de Centros de Orientación a Victimas por Siniestros Viales implementados y operando
La meta no presentan retrasos</t>
  </si>
  <si>
    <t>SDM - Indicador : Número de Centros de Orientación a Victimas por Siniestros Viales implementados y operando
Bogotá es la primera ciudad del país en contar con un Centro de Orientación para Víctimas por Siniestros Viales, donde se informa y orienta a las víctimas por siniestros viales y sus familiares acerca de los procedimientos que pueden seguir en materia
social, jurídica y psicológica tras un incidente de
tránsito, con el fin de brindarles herramientas para adaptarse adecuadamente a sus nuevas condiciones en la vida. A 31 de marzo del 2021, se han atendido 50 víctimas por siniestros viales (11 peatones, 15 ciclistas, 7 motociclistas, 11 conductor, 6
pasajeros)</t>
  </si>
  <si>
    <t>En lo corrido PDD se tiene un avance del 0,20 en de la meta. Con corte a 31 de marzo de 2021 se alcanzó un avance de 0,09 de la definición e implementación de la estrategia. A continuación las principales acciones adelantadas, así:
SDM: Frente a los contratos, las acciones que ha implementado el recurso humano y logistico y que han redudando en beneficio a la ciudadania son: 1. aumento de la competitividad del servicio de taxi en la ciudad. 2. Mejoramiento de la sostenibilidad
económica de los prestadores del servicio de taxi y de los usuarios. 3. Contribución con hacer de Bogotá un modelo de movilidad multimodal, incluyente y sostenible. 4. Toma de decisiones de política pública con base en el análisis de datos. 5. Mejora
en la experiencia de viaje de la ciudadanía y visitantes en aspectos como tiempo, calidad y costo.6. Disiminución de conflictos en vía entre la Policía de Tránsito y los transportadores de carga al contar con información oficial sobre las restricciones de
circulación, las excepciones y los horarios de cargue y descagrue en la ciudad. 7. Mayor acatamiento de las restricciones. 8. Mayor acatamiento de los horarios de cargue y descargue en Bogotá. 9. Consolidación del Sistema Integrado de Transporte
Público de Bogotá con las ventajas para la ciudad y el usuario de contar con una operación planificada y monitoreada, tarifa integrada, descuentos a poblaciones especiales, ventana de trasbordos, medio de pago con tarjeta inteligente, entre otras.10 .
Para los propietarios o quienes demuestren ese derecho, la oportunidad de que el Distrito les compre sus vehículos si cumplen con las condiciones para la adquisición por parte del FMCS. 11. Para los propietarios o quienes demuestren ese derecho, la
posibilidad de realizar la postulación sin intermediarios ni tramitadores, entre otros. Ahora bien, uno de los beneficios del monitoreo es su focalización en función exclusiva de la imagen de la entidad sino ír más allá, a través del reconocimiento del sentir
y necesidades que demandan los ciudadanos y que es dado a conocer a través de informes, opiniones, denuncias, entre otros. En relación con las acciones pedagógicas, se promovieron hábitos, actitudes y comportamientos adecuados en la vía, de
igual manera se fomentó la seguridad vial, la cultura ciudadana, la sana convivencia y el buen aprovechamiento del espacio público.
UMV: Se definieron cinco estrategias de cultura ciudadana que promovieran el Fomento de acciones de Civismo y Urbanidad en la Ciudadanía; que buscaran el reconocimiento del esfuerzo institucional para mejorar la movilidad a través de las obras; y
en donde se realizaran acciones pedagógicas sobre el buen uso de la malla vial.
Cuatro se desarrollaran en el componente de comunicaciones de la entidad, la primera de ellas denominada E.C. Campaña ahora somos más ciudadanos,la segunda es la E.C. Charlas para el respeto, la prudencia y la paciencia en los frentes de obra,
la tercera la E.C. Humanizando la labor del personal en obra, la cuarta asociada al componente de comunicaciones es la E.C. La Trece se crece, finalmente, la quinta estrategia definida se centra en la labor de la Gerencia de Intervención, con la E.C.
Cuidando Ando.
Con respecto a los resultados, bienes y servicios entregados, se destaca la elaboración de la versión final de la matriz de formulación de marco lógico del proyecto, la cual desarrolló, el árbol del problema y objetivos, así como la definición de los
principales actores. Otro de los productos entregados fue la presentación de definición estrategias de cultura ciudadana en la UAERMV, documento que alinea los objetivos generales con las estrategias propuestas. Por otra parte, se destacan los
resultados de las acciones de coordinación interinstitucional realizadas con la Secretaría Distrital de Movilidad, en las que se definió la hoja ruta para la implementación de la estrategia de la UAERMV durante el segundo y tercer trimestre del 2021.
TMSA: El avance reportado corresponde a las actividades desarrolladas en la implementación de la estrategia de cultura ciudadana de TRANSMILENIO S.A., por parte de cada componente que conforma la Subgerencia de Atención al Usuario y
Comunicaciones. Estos son: Gestión Social, Atención al Usuario, Comunicación Interna, Externa, Cultura, Reponsabilidad Social y Diseño Gráfico</t>
  </si>
  <si>
    <t>Usuarios y ciudadanía en general a quienes se dirige la estrategia de cultura ciudadana fomentando la confianza, el respeto de las normas, la solidaridad entre los usuarios; así como la valoración y apropiación del Sistema Integrado de Transporte
Público de Bogotá como bien público y patrimonio de la ciudad. Buscando la corresponsabilidad, la auto y mutua regulación amable por parte de los usuarios, incluyendo el enfoque diferencial y la prevención y atención de la violencia contra la mujer.</t>
  </si>
  <si>
    <t>SDM - Indicador : Número de estrategias implementadas para el aumento de ocupación de vehículos privados
En el proceso de definición de los mecanismos de cobro para la siguiente etapa del programa Pico y Placa Solidario se han involucrado distintas entidades (Secretaría Distrital de Hacienda, Secretaría Distrital de Ambiente) y el Banco Interamericano de
Desarrollo a través de una cooperación técnica mediante el desarrollo de una encuesta. La articulación con estas entidades ha generado algunas demoras, que no han tenido un impacto directo en la fecha prevista de entrega del proyecto</t>
  </si>
  <si>
    <t>SDM - Indicador : Número de estrategias implementadas para el aumento de ocupación de vehículos privados
En lo corrido del Plan de Desarrollo, como parte de los avances y logros en cumplimiento de la meta se destacan:
- En el marco de la excepción al Pico y Placa para vehículos con 3 o más ocupantes, se continuaron registrando aproximadamente 30.000 vehículos semanales.
- En el marco de la encuesta de gestión de la demanda y movilidad compartida, se capturaron las preferencias declaradas de más de 3100 personas que la respondieron.
Lo anterior con la implementación de acciones como:
- Configuración de experimento de testeo de mensaje sobre movilidad compartida en redes sociales.
- Convocatoria a empresas privadas, entidades públicas y universidades en una prueba de aplicaciones (app) de movilidad compartida, para evaluar su potencial capacidad para realizar controles de los viajes compartidos en la ciudad.
- Aplicación de encuesta que evalúa temas de gestión de la demanda, con énfasis en aspectos de movilidad compartida.</t>
  </si>
  <si>
    <t>La encuesta, las pruebas de las aplicaciones, la implementación de la medida de pico y placa para vehículos de alta ocupación, son componentes que contribuirán a la creación de medidas que tendrán como área de intervención, el Distrito Capital y la
Región.</t>
  </si>
  <si>
    <t xml:space="preserve">TMSA - Indicador : Tiempo promedio en minutos de acceso al Transporte Público (tiempo de caminata y tiempo de espera) para SITP provisional, Zonal y Troncal en la primera etapa para los hogares ubicados en Bogotá
La meta no presenta retrasos.
</t>
  </si>
  <si>
    <t>TMSA - Indicador : Tiempo promedio en minutos de acceso al Transporte Público (tiempo de caminata y tiempo de espera) para SITP provisional, Zonal y Troncal en la primera etapa para los hogares ubicados en Bogotá
Avance meta PDD
Meta de tipo decreciente cuyo avance con corte 31/03/21 es de 23.56. Las principales acciones adelantadas fueron:
Al corte de marzo de 2021, ya se ha realizado las tomas de informacion para la linea base ,en lo referente al primer grupo de estaciones (5 de 27) que deben tomarse para este ejercicio; las estaciones son: Salitre - El Greco, Country Sur, Calle 63,
Toberín, CDS - Carrera 32</t>
  </si>
  <si>
    <t>TMSA - Indicador : Confiabilidad del servicio del SITP en el componente troncal y zonal
La meta no presenta retrasos
SDM - Indicador : Porcentaje de acciones de seguimiento a los proyectos de infraestructura vial y equipamientos de transporte del sistema de movilidad alcanzada
La meta no presenta retrasos.</t>
  </si>
  <si>
    <t>Meta de tipo creciente cuyo resultado representa un avance del 95,79% con respecto a lo esperado para todo el PDD. Y, con corte a marzo de 2021 un 99,66 % con respecto a la programación para la vigencia.
A continuación las acciones adelantadas por TMSA y SDM:
Avance acumulado de 79,03 a marzo de 2021 lo que corresponde a incremento en 0,0732 puntos respecto a los 0,30 proyectados para la vigencia, lo que es equivalente a un 24% de avance. Cubre avance en actividades de Equipamiento no SIRCI de
la nueva flota que incluye revisión de fichas técnicas de Buses a Concesionarios, así como inspección de los buses prototipo, apoyo a mesas técnicas para la integración con el CDEG y de seguimiento a implementación y estabilización de los ITS, apoyo
a interventoría contratos de operación de fase III . Igualemente actividades de continuidad y contrucción de Tablas asociadas a los GTFS, desarrollo de Módulo de control asociado a la renovación del SAE y actividades del SGSI asociadas a
Procedimientos, monitoreo e inventario de activos de información.
Desde la SDM en cumplimiento del indicador, se han generado los siguientes avances:
- Estudios de tránsito revisados y aprobados durante este período para equipamientos de transporte del sistema de movilidad: Contrato IDU-1619 de 2019.
- Estudios, diseño y construcción de mejoras geométricas y nueva salida del Portal Troncal 80 y el estudio de tránsito para el Patio Zonal Usme Centro.
- Estudios de tránsito de proyectos de infraestructura de la ciudad como la Acción Popular 2013-0399 Malla vial y andenes en la Carrera 4Este entre Calles 46D Sur y 45 Sur La Victoria, y el contrato IDU-1650 de 2019
- Estudios, diseños y construcción del Canal Córdoba entre Calles 129 y 170.</t>
  </si>
  <si>
    <t>El equipamiento ITS no SIRCI en buses beneficia la gestión de seguridad a través del STS (Sistema Tecnológico de Seguridad) y en la gestión de la información generada al interior de los vehículos, mejorando la toma de acciones en la operación. Así
mismo, el avance asociado al SGSI permite adelantar acciones de seguridad de la información, Un importante beneficio es disponer de los GTFS edstáticos uy dinámicos que se traducen en importante fuente de información de rutas, frecuencias,
horarios, etc., que soporta la operación y que están al servicio de los usuarios. Así mismo la adcopción de nuevas funcionalidades del SAE, majora la disponibilidad, oportunidad y cobertura de información para la operación del sistema .</t>
  </si>
  <si>
    <t>Aplicación de 19.382 comparendos por evasión, 14.630 por numeral 7 y 4.752 por numeral 12 del art. 146 del CNSCC por parte de la Policía entre el 1/ene y el 21/mar de 2021.
64 servicios de vigilancia privada sin armas apoyando labores de disuasión ante la evasión.
Presentación a la Alcaldesa Mayor de los resultados de los pilotos de puertas y Barreras de Control de Acceso.
Análisis de propuestas y solicitudes de los concesionarios sobre medidas anti-evasión.
Equipo mediación: del 21/feb al 22/mar de 2021 se sensibilizaron 14.133 evasores y 883 paseadores.
El Equipo de pedagogía desarrolló intervenciones en 161 paraderos del zonal, las 140 estaciones, los 9 portales y 107 buses entre el 1 y el 27 de marzo de 2021.
del 1 y el 27 marzo de 2021 se hicieron 3.549 intervenciones desde Pedagogía, sensibilizando 23.216 personas.
Desarrollo de talleres virtuales, sobre la importancia del pago del pasaje, para la conmutación de multas por evasión del pago, y cumplimiento de otras medidas correctivas.
Entre el 1 y el 27 de marzo de 2021 se hicieron 123 talleres en los que se entregaron 561 certificados de conmutación de comparendos y cumplimiento de medidas correctivas.
Revisión y ajustes de los documentos precontractual de los procesos de adquisición del software de monitoreo y las cámaras para el conteo y caracterización de las modalidades de evasión en el componente troncal del Sistema.</t>
  </si>
  <si>
    <t>Se medirá el cumplimiento al final de cada año. Mientras tanto, se va avanzando en la implementación del Plan Estratégico Anti ¿ Evasión en sus cuatro líneas de trabajo (Fiscalización, Infraestructura, Cultura Ciudadana y Monitoreo).</t>
  </si>
  <si>
    <t>Abstención de conducta de evasión del pago gracias a acciones de disuasión de personal de vigilancia privada. 
Presencia institucional en portales, estaciones, paraderos y buses previniendo la evasión del pago y fomentando el buen uso del Sistema. 
Insumos para toma de decisiones gerenciales que permitan mitigar la evasión del pago a través de acciones de infraestructura de puertas y BCA_s.
Concesionarios del Componente Zonal y TRANSMILENIO S.A. trabajando juntos para minimizar la evasión de pago en el SITP. 
Sensibilización sobre la importancia del pago del pasaje para usuarios del Sistema y ciudadanía en general.
Monitoreo de la evasión y búsqueda de soluciones tecnológicas para seguimiento en tiempo real del fenómeno.
Mediciones del impacto de las estrategias frente a la evasión del pago para mejorar focalización de recursos, puntos y acciones de intervención.</t>
  </si>
  <si>
    <t>SDM - Durante lo corrido del Plan Distrital de Desarrollo, en cumplimiento de la meta se reportan los siguientes avances:
Se inició la estructuración del servicio mixto en las zonas rurales de Bogotá, priorizando la Localidad de Sumapaz
Están en curso la viabilidad de dos corredores preferenciales, el primero, sobre la calle 80 entre el Puente de Guadua y el Portal de la 80 y el segundo, la carrera 13 entre la calle 67 y la calle 19. Entre estos dos corredores, se viabilizaran 7 km de carril preferencial.
Se realizaron actividades de divulgación de la convocatoria para la compra de vehículos del SITP provisionales y el procedimiento para realizar los cambios de empresa de los vehículos del SITP provisional
Se realiza el impulso de las estrategias del plan de movilidad accesible y de carriles preferenciales.
TMSA - Meta de tipo creciente cuyo avance con corte 31 de marzo es de 73.046 con respecto a las 158.606 esperadas para la vigencia. Las acciones adelantadas fueron:
A marzo de 2021 ya se tiene toda la flota troncal nueva de fases I y II vinculada, para un total de 474,510 sillas vinculadas; con relación al componente zonal ya se tienen 433,307 sillas de flota vinculada, para un total de 907.817 sillas disponibles, equivalente a un aumento de 73.046 sillas de oferta (8,75%)
con respecto a la línea base para el Plan de Desarrollo (834.771)</t>
  </si>
  <si>
    <t>SDM - La articulación con estas entidades ha generado algunas demoras, que no han tenido un impacto directo en la ejecución de la meta.
TMSA - no reporta retrasos.</t>
  </si>
  <si>
    <t>Mejorar la prestación del servicio gracias a las 73.046 sillas adicionales en el sistema de transporte público para aumentar la capacidad  en los componentes troncal y zonal.
Implementar acciones que permitan reducir las barreras de acceso el Sistema Integrado de Transporte Público (SITP) que han sido generadas por los altos gastos en transporte en que deben incurrir las poblaciones de menores ingresos, limitando su acceso a los bienes y servicios que ofrece la ciudad,  esenciales para su desarrollo humano, a la vez que se mejoran las condiciones bajo las cuales se presta el servicio.</t>
  </si>
  <si>
    <t>Si bien la meta final no presenta avance, se han relaizado acciones para avanzar en la etapa antecesora como son los diseños asi : El 1 de febrero de 2021 se dio inicio al contrato 1630 de 2020 cuyo objeto es "Realizar la Actualización, ajustes y complementación de la factibilidad y estudios y diseños del
cable aéreo en San Cristóbal, en Bogotá, D.C." y al contrato 1673 de 2020 con objeto "Realizar la Interventoría Integral a la Actualización, ajustes y complementación de la factibilidad y estudios y diseños del cable aéreo en San Cristóbal, en Bogotá, D.C." cuya duración es 12 y 13 meses respectivamente.
Respecto a la estructuración de otros cables, el IDU y la AFD han suscrito un convenio Interadministrativo para la contratación de los estudios de pre factibilidad de los cables de Potosí y Usaquén. A la facha se cuenta con los Términos de Referencia acordados entre las dos entidades para dar inicio al
proceso de contratación de la consultoría.</t>
  </si>
  <si>
    <t>El equipamiento ITS no SIRCI en buses beneficia la gestión de seguridad a través del STS (Sistema Tecnológico de Seguridad) y en la gestión de la información generada al interior de los vehículos, mejorando la toma de acciones en la operación. Así mismo, el avance asociado al SGSI permite adelantar acciones de seguridad de la información,  Un importante beneficio es disponer de los GTFS edstáticos uy dinámicos que se traducen en importante fuente de información de rutas, frecuencias, horarios, etc., que soporta la operación y que están al servicio de los usuarios. Así mismo la adcopción de nuevas funcionalidades del SAE, majora la disponibilidad, oportunidad y cobertura de información para la operación del sistema .</t>
  </si>
  <si>
    <t>En lo que va corrido del Plan de Desarrollo 2020-2024, se ha logrado beneficiar a 12.267 estudiantes, 2935 en 2020 y 9.332 en el primer trimestre de 2021. En lo que respecta al 2021, se informa que con la reactivación de las actividades al aire libre en parques de bolsillo de las localidades donde operan
los proyectos "Al Colegio en Bici" y "Ciempies Caminos Seguros" se han logrado beneficiar 836 estudiantes y generar 7.318 viajes de acompañamiento (sumados de ambos proyectos), generando de esta manera espacios de esparcimiento y socialización entre los estudiantes. De igual manera, y con los 24
operativos de control, prevención, seguimiento y corrección realizados por el proyecto Ruta Pila se beneficiaron 8496 estudiantes a través del fortalecimiento de las condiciones de seguridad vial en las que se desarrolla el transporte escolar en la ciudad.
A continuación, el detalle de los estudiantes:
*. ¿Al Colegio en Bici¿: se beneficiaron 511 estudiantes matriculados en instituciones educativas distritales de las 13 localidades donde opera el proyecto. De los 511 estudiantes, 394 se encuentran entre los 5 y los 12 años de edad, y 117 de 13 en adelante. Adicionalmente 197 son niñas y 314 son niños y
se encuentran distribuidos de la siguiente manera en las localidades: Antonio Nariño 38, Barrios Unidos 5, Bosa 123, Ciudad Bolívar 32 Engativá 100, Fontibón 14, Kennedy 24, Mártires 3, Puente Aranda 24, Rafael Uribe Uribe 37, Suba 86, Tunjuelito 12 y Usaquén 13.
*. Proyecto Ciempiés Caminos Seguros: se logró beneficiar a 325 estudiantes matriculados en instituciones educativas distritales en 2 de las 4 localidades donde opera: Suba y Bosa. De los 325 estudiantes beneficiados 316 se encuentran entre los 5 y los 12 años de edad y 19 de 13 en adelante.
Adicionalmente 146 son niñas y 179 son niños y se encuentran distribuidos de la si</t>
  </si>
  <si>
    <t>No se reportan retrasos.</t>
  </si>
  <si>
    <t>*Mejoras a la experiencia de viaje mediante la enseñanza de conocimientos en movilidad, cultura vial y modos sostenibles de transporte que las niñas y niños podrán aplicar una vez caminen de regreso a sus colegios.
*Acompañamiento a los recorridos de las NNA hacia los parques y espacios públicos de manera segura.
*Brindar espacios más seguros y eficientes para el
desplazamiento diario de la población infantil y adolescente en Bogotá. 
*Creación de espacios para que la población escolar explore su entorno de manera segura y feliz. Esto, con el objetivo de que reconozcan su ciudad, la disfruten y se apropien de ella. 
*Coadyuvar al acceso y la permanencia en las instituciones educativas, realizar actividad física, incentivar el deporte como hábito y práctica saludable para sus vidas.
*Aportes al proceso formativo de niñas, niños y adolescentes a través de las actividad física al aire libre, acciones pedagógicas y recreativas.
* Beneficios asociados a la actividad física, dentro de los cuales se encuentran impactos a la salud corporal y mental.</t>
  </si>
  <si>
    <t>IDU - En cuanto a los avances del proyecto a la fecha, la entidad el pasado 15 de marzo de 2021 publicó en el Secop los pliegos definitivos de los siguientes procesos para el desarrollo de los diseños, La adjudicación de los tres procesos esta prevista para el 28 y 29 de abril de 2021.
Proceso
Objeto
IDU-CMA-SGDU-048-2020
ACTUALIZACIÓN, COMPLEMENTACIÓN, AJUSTES DE LOS EYD EXISTENTES, Y/O ELABORACIÓN DE LOS EYD, DEL CORREDOR VERDE DE CRA7 DESDE CLL32 A CLL93A, RAMAL DE LA CLL72 ENTRE CRA7 Y CRA13 Y OBRAS COMPLEMENTARIAS
IDU-CMA-SGDU-049-2020
ACTUALIZACIÓN, COMPLEMENTACIÓN, AJUSTES EYD EXISTENTES, Y/O ELABORACION EYD, CORREDOR VERDE CRA7 DESDE CL93A A CL200, PATIO PORTAL CL200, CONEXIONES OPERACIONALES CL100, CL170 Y OBRAS COMPLEMENTARIAS
IDU-CMA-SGDU-050-2020
ELABORACIÓN DE EYD, DEL CORREDOR VERDE DE LA CRA 7 DESDE LA CLL 26 HASTA CLL 32 Y ACTUALIZACIÓN, COMPLEMENTACIÓN Y AJUSTES DE EYD EXISTENTES DE LA CONEXIÓN OPERACIONAL CLL 26 Y OBRAS COMPLEMENTARIAS
En ese sentido el proyecto ya cuenta con la primera versión de los parámetros operacionales por parte de la empresa Transmilenio, y con el cierre y publicación de los estudios de pre factibilidad y factibilidad.
TMSA - Meta de tipo constante cuyo avance el del 25% con relación al 100% programado para la vigencia 2021. Las principales actividades adelantadas fueron:
En estructuración del proyecto.</t>
  </si>
  <si>
    <t>IDU - No presenta retras
TMSA - No presenta retraso</t>
  </si>
  <si>
    <t>La Avenida Carrera Séptima en términos de movilidad implantará sobre su sección transversal una infraestructura segura para los peatones a través de andenes amplios, una infraestructura bidireccional para los ciclistas generando conectividad con las demás ciclorrutas del sector, una infraestructura exclusiva para el transporte público sostenible donde se priorice el uso de tecnologías verdes y finalmente la infraestructura para el transporte privado.</t>
  </si>
  <si>
    <t>IDU - Si bien la meta final no presenta avance, se estan realizando las siguientes acciones para el cumplimiento de la meta
En el mes de Febrero de 2021, se inició la etapa de construcción del proyecto de la Troncal de la Av. 68 y Calle 100, de ocho de los nueve contratos de obra. A continuación se presenta la relación de los contratos y los tramos de intervención:
GP 1 - Av. 68 desde Autopista Sur hasta la calle18 sur contrato obra IDU-345-2020, interventoría IDU-599-2020
GP 2- Av. 68 desde la calle 18 sur hasta Av. Américas contrato obra IDU-346-2020, interventoría IDU-600-2020
GP 3 Av. 68 desde Av. Américas hasta la calle 13 contrato obra IDU-347-2020 interventoría IDU-601-2020
GP 4 Av. 68 desde la calle 13 hasta la Av. Esperanza contrato obra IDU-348-2020, interventoría IDU-602-2020
GP 5 Av. 68 desde la Av. Esperanza hasta la calle 46 contrato obra IDU-349-2020, interventoría IDU-603-2020
GP 6 Av. 68 desde la calle 46 hasta la calle 66 contrato obra IDU-350-2020, interventoría IDU-604-2020
GP 8 Calle 100 desde la carrera 65 hasta la carrera 48 contrato de obra IDU-352-2020, interventoría IDU-606-2020
TM 68 - GP 9 Calle 100 desde la carrera 48 hasta la carrera 9 IDU- 353-2020 IDU-607-2020
Por otra parte, se iniciaron los contratos para la adecuación del sistema Transmilenio por la Avenida Ciudad de Cali en etapa de Pre-construcción de la siguiente manera:
LOTE 1 ENTRE LA AVENIDA CIRCUNVALAR DEL SUR Y LA AVENIDA BOSA contrato de obra IDU-1646-2020, interventoría IDU-1666-2020
LOTE 2 ENTRE LA AVENIDA BOSA Y LA AVENIDA VILLAVICENCIO contrato obra IDU-1647-2020 interventoría IDU-1667-2020
LOTE 3 ENTRE LA AVENIDA VILLAVICENCIO Y LA AVENIDA MANUEL CEPEDA VARGAS contrato obra IDU-1653-2020, interventoría IDU-1674-2020
LOTE 4 LA INTERSECCIÓN DE LA AVENIDA MANUEL CEPEDA VARGAS contrato obra IDU-1670-2020, interventoría IDU-1697-2020
TMSA - Meta de tipo constante cuyo avance el del 25% con relación al 100% programado para la vigencia 2021. Las principales actividades adelantadas fueron:
Extensión Troncal Caracas: Se encuentra en etapa de construcción desde el 12 de agosto de 2020.
- Troncal 68: Los nueve contratos se encuentran en etapa de construcción. Se adelantan las reuniones pertinentes con el IDU para evaluar al avance de cada uno de ellos en la etapa.
- Troncal Avenida Ciudad de Cali: Los cuatro contratos se encuentran en etapa de preconstrucción, apropiación de diseños.</t>
  </si>
  <si>
    <t>Con la meta de las obras para la adecuación de 29.6 km de corredores troncales de transporte masivo, se busca contar con la infraestructura troncal necesaria para cubrir la demanda de pasajeros del Sistema en el componente troncal, teniendo en cuenta las proyecciones de demanda realizadas. Así mismo, se pretende expandir los corredores troncales del Sistema de modo que se brinde mayor cobertura de este a otras zonas de la ciudad, mejorando la calidad del servicio para los usuarios.</t>
  </si>
  <si>
    <t>En lo corrido del Plan de desarrollo se han implementado 1327 ciclo parqueaderos tanto en vías como en los campamentos de las obras que se encuentran en ejecución, con lo cual se alcanza un 26,54% de cumplimiento de la meta Plan , dichos ciclo parqueaderos se encuentran ubicados así:
- ZONA ROSA (198)
- AV.ELRINCON KR91 AC131A D CR91 AV.CONEJE ( 104)
- AV.JOSÉ C.MUTIS DE AK. 70- AV.BOYACA (96)
- AV. TINTAL DE AV. V/CIO. A AV. BOSA.( 141)
- AV TINTAL DE AV M. CEP VARGAS A AV ALSAC (350)
- AV ALSACIA AV BOYACA Y CARRERA 71B (225)
- AV BOSA DESDE AV C CALI HAST AV TINTAL( 140)
-AV.EL RINCON DE AV.BOYACA A CRA.91 (45)
-PTE PEAT AV.LAUREANO GOMEZ AK9 X CLL112( 8)
-CALLE 116 ENTRE CRA. 7 Y AUTONORTE (20)</t>
  </si>
  <si>
    <t>Los cicloparqueaderos facilitan los desplazamientos en bicicleta y  en el marco de La Nueva Movilidad, infraestructura adicional, refuerza la seguridad y conexiones directas.</t>
  </si>
  <si>
    <t>IDU 423 - Con corte a 31 de marzo de 2021 se ha construido 1 patio portal con lo cual presenta un avance del 16,67% frente a la meta del plan de desarrollo, dicha obra se realizo en el siguiente punto
PATIO PORTAL AMERICAS.
IDU 640 - Con corte a 31 de marzo de 2021 se ha diseñado 1 patio portal con lo cual presenta un avance del 16;67% frente a la meta del plan de desarrollo, dicha intervenciòn se realizo en el siguiente punto
PATIO PORTAL AMERICAS
TMSA - Meta de tipo constante cuyo avance el del 25% con relación al 100% programado para la vigencia 2021. Las principales actividades adelantadas fueron:
Gaco: contrato de factibilidad estudios y diseños programado: 60.9 ejecutado 60. Etapa de diseños de detalle 37.8 programado ejecutado 36.
Alameda: contrato de factibilidad estudios y diseños programado: 84.4 ejecutado 83 Etapa de diseños de detalle 83 programado ejecutado 76.
San José. Quedó en pre-factibilidad y a la espera de una última alternativa que está por entregar.
La Reforma: Inició la etapa de pre-construcción del patio. Revisión de diseños.
Carboquímica: Acompañamiento a los procesos con SDA para el proceso de remediación del predio. Se pretende formular alternativas que permitan remediar el predio en las condiciones exigidas por la SDA y con esto, el cierre de caso que permita su posterior utilización como infraestructura de soporte al
sistema integrado de transporte público.</t>
  </si>
  <si>
    <t>Su ubicación es adecuada y conveniente para la operación del SITP zonal, dado que se encuentra cerca los puntos de inicio de ruta.
Gaco:Demanda flota : entre 161 y 251 padrón equivalente, demanda pasajeros: 80 (Año 2030)
No rutas: 16. 
Alameda: Demanda flota : entre 87 y 149 padrón equivalente , Demanda pasajeros: 165 (Año 2030)
No Rutas: 14.
San Jose: Infraestructura para patio y paradero
demanda de flota a atender: entre 162 y 279 padrón equivalente.
Con los proyectos para el diseño y construcción de patios troncales y zonales del Sistema, se busca contar con la infraestructura necesaria de modo que se garantice la adecuada y eficiente operación de la flota del Sistema, incluyendo su estacionamiento y mantenimiento. Lo anterior, con el fin de prestar un servicio de calidad en términos de seguridad y eficiencia, garantizando la calidad del servicio del SITP para todos los usuarios.</t>
  </si>
  <si>
    <t>IDU - En lo corrido del Plan de desarrollo se ha realizado el mejoramiento de 9 estaciones con lo cual se alcanza un avance en el PDD del 20,93%, acciones que se han ejecutado a través de los siguientes puntos de inversión:
Ampliaciones de estaciones al sistema TM GP 1 ( 5)
Ampliación de estaciones de emergencia Gp 1 ( 4)
Ampliación de estaciones de emergencia Gp 2 (1).
TMSA - Avance Meta PDD
Meta de tipo constante cuyo avance con corte 31 de marzo es de 25 del 100 esperado para la vigencia. Las principales actividades adelantadas fueron:
Se participó en comités de seguimiento para verificar el avance de los 5 contratos IDU de mejoramiento de estaciones, además de los comités de seguimiento al convenio 20 de 2001. Se recibieron 5 estaciones ampliadas.
- Contrato 1309-18: en construcción de 4 estaciones, y terminación de diseños las 5 estaciones restantes.
- Contrato 1535-18: se encuentra en la terminación de los diseños para iniciar la construcción de 7 estaciones. Contrato suspendido por el IDU.
- Contrato 971-20: 4 de las estaciones entregadas (Fucha, San Martín y Humedal Córdoba y Consuelo), las otras 2 se encuentran en construcción.
- Contrato 972-20: Entregada la Estación Gratamira e inició la obra de dos estaciones.
- Contrato 973-20: Se encuentra en obra de las 3 externalizaciones de taquillas, e inició la construcción en tres estaciones.
- Entró a operar la estación Humedal Córdoba.</t>
  </si>
  <si>
    <t>IDU - No presenta retras
TMSA - Se han evidenciado retrasos en la etapa de construcción producto de ajustes requeridos en los estudios y diseños por parte del IDU, aprobaciones de las empresas de servicios públicos y la suscripción de modificatorios en los contratos para subsanar los temas evidenciados en la apropiación de diseños.
No hay retrazos en las actividades para los proyectos por parte de TRANSMILENIO S.A</t>
  </si>
  <si>
    <t>Con este proyecto se busca, principalmente, mejorar el nivel de servicio de las estaciones del Sistema TransMilenio y se disminuya la congestión en horas pico. Así mismo, se mejora la capacidad instalada de la infraestructura de transporte masivo y soporte del SITP, buscando mejorar constantemente la calidad del transporte público para todos los usuarios del Sistema.</t>
  </si>
  <si>
    <t>TMSA  - Meta de tipo creciente cuyo avance con corte 31 de marzo de 2021 es 25 de 40 esperado para la vigencia. Las principales actividades adelanatadas fueron:
Los proyectos para los Complejos de Intercambio Modal - CIM del Norte y 80, se encuentran en etapa de prefactibilidad. Esta fue presentada por parte de los proponentes y ya se generaron las respuestas a las observaciones realizadas.
SDM - En lo corrido del Plan de Desarrollo, como parte de los avances y logros en cumplimiento de la meta se destacan:
- Se avanzó en la ejecución y seguimiento del convenio firmado con la Gobernación de Cundinamarca, la Empresa Férrea Regional, el Instituto de Desarrollo Urbano y Transmilenio S.A. para la integración del Regiotram de Occidente el SITP de Bogotá.
-Se avanzó en la ejecución y seguimiento del convenio firmado con la Gobernación de Cundinamarca, la Empresa Férrea Regional y Findeter para llevar a acabo los estudios de factibilidad y la estructuración del proyecto Regiotram del Norte.
-Se presentaron propuestas desde el Sector Movilidad para el borrador de Ley Orgánica de la Región Metropolitana en lo que respecta a la creación de una Autoridad Regional de Transporte y su financiación.</t>
  </si>
  <si>
    <t>TMSA - sin retrasos
SDM - sin retrasos</t>
  </si>
  <si>
    <t>Fortalecer los procesos de planeación, gestión y operación del sistema de movilidad urbano - regional que permita impulsar la calidad de vida de los ciudadanos y la competitividad,  abarcando todos los modos de transporte y los diferentes tipos de logística y de carga para la ciudad. 
Mitigar las externalidades negativas que genera el transporte de carga en Bogotá-Región.</t>
  </si>
  <si>
    <t>Meta de tipo constante cuyo avance el del 25% con relación al 100% programado para la vigencia 2021. Las principales actividades adelantadas fueron:
Al mes de marzo de 2021, se han realizado la totalidad de los mantenimiento programados y requeridos por la infraestructura del Sistema Integrado de Trasporte Público (componente BRT) a través de los contratos CTO 587-20 y CTO 599-20 (mantenimiento e interventoría respectivamente) suscritos para
tal fin.</t>
  </si>
  <si>
    <t>Sin retrasos</t>
  </si>
  <si>
    <t>TMSA - Meta de tipo constante cuyo avance con corte 31 de marzo es de 25 del 100 esperado para la vigencia. Las principales actividades adelantadas fueron:
En revisión los documentos de parámetros técnicos operacionales, para ser remitidos al IDU.</t>
  </si>
  <si>
    <t>No se reportan retrasos</t>
  </si>
  <si>
    <t>Con este proyecto se busca la implementacion de  la estacion de intercambio modal del SITP mas robusta que coincide con la Primera Linea del Metro de Bogotá, una eventual interaccion con el REGIOtram de Occidente y la interconexion y trasferencia de ciudadanos entre las diferentes troncales BRT que coinciden en el centro de la  ciudad, en suma de la integracion con el componente zonal del SITP, todas estas acciones enmarccadas en un proyecto de renovacion urbana detonado y catalizado pro el sistema de transporte publico</t>
  </si>
  <si>
    <t>Como avance en cuanto a la contratación de la factibilidad y estructuración integral de la Línea 2 se elaboraron los documentos precontractuales (estudios previos, anexo de especificaciones generales, apéndice de los componentes legal; financiero y, técnico y de riesgos), a su vez se procedió con las
especificaciones técnicas y, anexo de procedimiento y aprobación de productos. Así mismo, en el marco del Convenio 068 de 2020 con la FDN se aprobó el Producto 2, se preaprobó (con comentarios) el producto 3 y se recibieron para revisión avances en entregables del producto 4 (Predimensionamiento
de infraestructura de patios/talleres y, Revisión de Interferencia de Redes Secas e Hidrosanitarias)</t>
  </si>
  <si>
    <t>Para el primer trimestres de la vigencia 2021 no se presentaron retrasos</t>
  </si>
  <si>
    <t>No se presentan beneficios por cuanto no se presentó avance en la meta.</t>
  </si>
  <si>
    <t>Finalmente, es importante mencionar que a la fecha de este reporte la entrega del predio ubicado en el Patio- Taller se encuentra en proceso final de firmas del acta de entrega al concesionario.
Retrasos y soluciones: No se han presentado retrasos.
A la fecha se encuentra en proceso de validación y No Objeción el Plan de ejecución presentado por el concesionario, de tal manera que se pueda proyectar con más certeza la programación de ejecución de recursos del contrato de concesión. Para este trimestre se inició la ejecución del contrato 095 de
2021 suscrito con la UAECD, este es el punto de partida para la ejecución del proceso de adquisición predial. Se solicitó a la PMO y la interventoría el ajuste de los informes de diciembre 2020, enero 2021 y febrero 2021 con el fin que los mismos sean aprobados y pagados por parte de la EMB. De acuerdo
con lo estipulado en el contrato No 119-2019 se recepcionaron los informes del encargo fiduciario para los meses de diciembre 2020, enero 2021 y febrero 2021. Adicional, se avanzó en el traslado de 25 interferencias y en el 55% del traslado de redes de ETB (Tramo 1 al 4). Finalmente, habiendo uso de
los diferentes canales de comunicación de la EMB, se ha informado a los diferentes grupos de interés y a un total de 259.728 personas, sobre los avances y temas del Proyecto.</t>
  </si>
  <si>
    <t>Teniendo en cuenta que, en este trimestre se presentaron reprocesos en la aprobación de los informes entregados por la concesión y la PMO generando esto rezagos en los pagos previstos para el periodo. Actualmente, se trabaja con el contratista en un proceso de validación a través del cual se consiga
que los informes presentados se estructuren en forma y contenido adecuados evitando así que haya devoluciones y/o represamiento de informes y, retrasos en los pagos. De igual manera, se espera que este proceso sea el insumo que permitirá proyectar más certeramente la programación de ejecución de
recursos del contrato de concesión.</t>
  </si>
  <si>
    <t>En lo corrido del plan de Desarrollo 2020-
2021 se realizó el proceso de revisión y análisis de otras ciudades que ya cuentan con tarifas diferenciales implementadas en los sistemas de transporte, sus experiencias, criterios y variables que se deberán considerar para la elaboración del modelo económico, que permita la aplicación de tarifas
garantizando sostenibilidad del sistema de transporte.
La SDM y la Terminal de Transporte SA, suscribieron el convenio interadministrativo Nº 2021-313 el cual permitirá el recaudo de recursos mediante el derecho de estacionamiento sobre las vías públicas; los excedentes generados por la operación del parqueo en vía, constituye una de las nuevas fuentes
de financiación para el SITP.
Así mismo la fase 1 del pago voluntario por acceso a zonas de restricción vehicular está generando recursos para el SITP.</t>
  </si>
  <si>
    <t>Teniendo en cuenta la periodicidad de la meta, a la fecha no se presentar retrasos.</t>
  </si>
  <si>
    <t>6 - En lo corrido del plan de Desarrollo 2020- 2021 se realizarón los estudios, modelaciones, monitoreo y análisis de movilidad han contribuido a la toma de decisiones en materia de Movilidad y analizar el impacto de los diferentes proyectos en la ciudad.
Justificación:
El reporte de la meta es anual, en consecuencia debe mantenerse el Ultimo reporte alcanzado en la vigencia inmediatamente anterior con el fin de que se mantenga el indicador.
651 - En lo corrido del plan de Desarrollo 2020- 2021 se realizarón los estudios, modelaciones, monitoreo y análisis de movilidad han contribuido a la toma de decisiones en materia de Movilidad y analizar el impacto de los diferentes proyectos en la ciudad.
Así mismo permiten establecer que los sistemas de micromovilidad de uso compartido y su interoperabilidad con el SITP, podrán disminuir el gasto en transporte público de la población vulnerable.
Justificación:
El reporte de la meta es anual, en consecuencia debe mantenerse el Ultimo reporte alcanzado en la vigencia inmediatamente anterior con el fin de que se mantenga el indicador.</t>
  </si>
  <si>
    <t>Teniendo en cuenta la periodicidad de la meta, a la fecha no se presentar retrasos</t>
  </si>
  <si>
    <t>En lo corrido del Plan de Desarrollo se generaron 880.367 viajes durante la vigencia 2020 y en el primer trimestre del 2021 se han alcanzado un total de 665.000 viajes.
Los logros de ciudad están establecidos a través del desarrollo de los objetivos específicos de la Política Pública de la Bicicleta. A continuación se detallan los logros más significativos obtenidos en la ejecución del PDD 2020 - 2024
1. ¿Más seguridad personal¿. Optimizar las condiciones de seguridad personal para la ciudadanía que usa la bicicleta en Bogotá.
Durante el 2020 se realizaron 281 jornadas de Registro Bici Bogotá y se registraron 27235 bicicletas. Para el primer trimestre del 2021 se realizaron 129 jornadas y se registraron 6718 bicicletas .
2. ¿Mayor seguridad vial¿. Proteger a los ciclistas de la ciudad frente a siniestros viales asociados al uso de la bicicleta.
Durante la vigencia 2020 se realizaron 104 jornadas de campañas en vía. Para el primer trimestre de 2021 se registraron 68 acciones en vía con 6002 personas formadas y 458 personas informadas
3. "Más y mejores viajes en bicicleta¿. Mejorar la experiencia de viaje de los ciclistas en Bogotá.
Las acciones desarrolladas durante el año han permitido el avance en el uso de la bicicleta en el marco de la emergencia sanitaria derivada del COVID 19, con un estimado entre 650 mil y 680 mil viajes en bicicleta diarios en la ciudad en el primer trimestre de 2021.
Durante 2020 se fortaleció la red de ciclorrutas de la ciudad con 25,16 km de ciclorrutas implementados. Para el primer trimestre de 2021 se registran 5,7 km de ciclorrutas implementadas en calzada.
En el tiempo de implementación del PDD se ha realizado la factibilidad técnica de 37.53 km para la implementación de nuevas ciclorrutas
Se mantienen 46,2 km de corredores de circulación ciclista segregados con elementos temporales tipo barreras plásticas (maletines) implementados en el marco de la pandemia por COVID-19.
Durante 2020 se certificaron 818 cupos de cicloparqueaderos y 124 cicloparqueaderos se validaron de acuerdo a los sellos oro y plata. En el primer semestre de 2021 se generó la certificación de un cicloparqueadero con sello Oro en la Universidad de los Andes correspondiente a 460 nuevos cupos.
4.¿Más bici para todas y todos¿ Fortalecer la cultura en torno a la bicicleta.
En el 2020 se hizo la instalación de los Consejos Locales y el Consejo Distrital de la Bicicleta. Para el primer trimestre del 2021 se realizó la primera sesión del Consejo Distrital de la Bicicleta.
Durante el primer trimestre del 2021 se logró la aprobación de la Política Pública de la Bicicleta (PPB) el día 22 de febrero a través del Documento CONPES N° 15 "Política Pública de la Bicicleta 2021 - 2039".
Se realizó el lanzamiento de la PPB con la Alcaldesa Mayor el día 24 de febrero de 2021 en instalaciones de la Biblioteca Pública "Virgilio Barco"
Justificacion: En la Secretaría de Movilidad se adelanta una metodología de medición específica para el reporte anual</t>
  </si>
  <si>
    <t>No se han presentado obstáculos o retrasos a la fecha.</t>
  </si>
  <si>
    <t>Los diferentes objetivos de la política buscan aumentar el número de vehículos de cero y bajas emisiones, los cuales han aumentado a más de 4000, así como incentivar la implementación de los 20 puntos de recarga. Hasta el momento se está cumpliendo la meta de los vehículos y se está creando el
marco legal para los puntos de recarga.
Se está avanzando en la estrategia de ascenso de flota oficial, apoyo en la construcción del eje de movilidad eléctrica en el POT y en el PMM, estrategia de reposición de transporte de carga y el diseño de la estrategia de Zonas Urbanas por un Mejor Aire.</t>
  </si>
  <si>
    <t>Número de puntos públicos de carga rápida implementados</t>
  </si>
  <si>
    <t>Durante lo corrido del Plan Distrital de Desarrollo, en cumplimiento de la meta se reportan los siguientes avances:
- Se inició la construcción de la exposición de motivos y propuesta de articulado para un Proyecto de Acuerdo que busca: 1. Crear el Sistemas de Micromovilidad, 2. Permitir la Publicidad Exterior Visual en dicho sistema, y 3. Regular el servicio del sistema. (Dicho proyecto de acuerdo se presentó ante el
Concejo Distrital en marzo de 2021).
- Se presentó el Proyecto de Acuerdo que busca: 1. Crear el Sistemas de Micromovilidad, 2. Permitir la Publicidad Exterior Visual en dicho sistema, y 3. Regular el servicio del sistema, ante el concejo distrital. La alcaldesa firmó el acta el 12 de marzo de 2021.
- Prolongación de los permisos gratuitos de micromovilidad otorgados en 2020, hasta Junio de 2021
- Se elaboró el borrador de la resolución que permite la Publicidad Exterior Visual en el sistema de la mano con Secretaria de Ambiente, dependiendo de la decisión del concejo distrital frente a este tema se podrá emitir o no esta resolución
- Proceso de acuerdo para el recibo de los cicloparquederos resultantes de la retribucuón en especie del sistema, en coordinación con el DADEP e IDRD (dichas entidades aceptaron recibir este mobiliario).
- Construcción de un documento técnico de soporte para la ubicación e instalación de cicloparqueaderos, los cuales serán la retribución en especie del Sistema de Micromovilidad
- Estructuración de las condiciones para expedir permisos temporales de micromovilidad en el marco de la Emergencia Sanitaria declarada por el Gobierno Nacional</t>
  </si>
  <si>
    <t>Desde 2020 se dio inicio a la construcción del Plan Integral de Gestión de Calidad del Aire, el cual contiene las estrategias y programas para realizar la reducción de material particulado, se continuaron realizando acciones misionales de control, monitoreo y de gestión del aire en la ciudad tal como se citan
a continuación:
Acciones de control
¿ Control a fuentes móviles (transporte) mediante: i) Operativos en vía, ii) Programa de requerimientos, iii) Programa de autorregulación, iv) Programa de control en concesionarios y v) Programa de control a CDA¿ Control a fuentes fijas (industria) mediante el desarrollo de visitas de verificación de
cumplimiento normativo en aire, operativos especiales de seguimiento y operativos para imposición de medidas preventivas, entre otras.
Acciones de Monitoreo
¿ Ampliación de la Red de Monitoreo de Calidad del Aire de Bogotá, pasando de operar 13 estaciones, a 18 estaciones.¿ Mantenimiento y puesta a disposición de la ciudadanía, la APP Aire Bogotá, en la cual se puede consultar en tiempo real el estado de calidad del aire en cualquier parte de la ciudad,
además de brindar recomendaciones para el cuidado de la salud durante eventos típicos y atípicos de calidad del aire.
Acciones de Gestión
¿ Estructuración del Plan de Gestión Integral de Calidad del Aire de Bogotá ¿Plan Aire¿ el cual se constituirá a partir de 2021 en la ruta de ciudad para el mejoramiento de calidad del aire y cumplimiento de metas de orden local y nacional.¿ Estructuración y concertación de los protocolos de actuación</t>
  </si>
  <si>
    <t>No reporta retraso</t>
  </si>
  <si>
    <t>Porcentaje de avance en la implementación de un sistema de bicicletas públicas</t>
  </si>
  <si>
    <t>Durante lo corrido del Plan Distrital de Desarrollo, en cumplimiento de la meta se han adelantado los siguientes:
- Contrato de consultoría para la estructuración técnica, legal y financiera del Sistema de Bicicletas Compartidas de Bogotá con CFF/C40 (Cities Finance Facility).
- Se inició la construcción de la exposición de motivos y propuesta de articulado para un Proyecto de Acuerdo que busca: 1. Crear el Sistemas de Micromovilidad, 2. Permitir la Publicidad Exterior Visual en dicho sistema, y 3. Regular el servicio del sistema (dicho proyecto de acuerdo se presentó ante el
Concejo el 21 de marzo).
- Se construyó el protocolo de la actividad "Alquiler de vehículos de micromovilidad", en la "Comisión Intersectorial del Espacio Público" en Diciembre de 2020, que conllevo a la emisión de la resolución 030 de 2021 del DADEP.
- Se realizó la construcción de los anexos técnicos de la licitación tipo CAMEP (contratos de administración, mantenimiento y aprovechamiento económico del espacio público) para un sistema de bicicletas compartidas con estaciones.</t>
  </si>
  <si>
    <t>Se propende satisfacer las necesidades de movilidad en la ciudad de Bogotá-Región, de una manera eficiente, segura y sostenible que conlleven a que la proporción del gasto en transporte público de los hogares de mayor vulnerabilidad sea menor, garantizando sostenibilidad del sistema de transporte.</t>
  </si>
  <si>
    <t>Bogotá cuenta con unos bienes y servicios que promueven el uso de la bicicleta orientados a estimular a la ciudadanía para que realicen sus viajes en bicicleta y estos tengan mayor calidad, de igual manera promueven la equidad social y de género y ayuda a mitigar otro tipo de problemáticas que aquejan a la ciudad y a los ciclistas (salud, recreación, ambiente y calidad del aire entre otras).
Estos bienes y servicios también aportan en la reducción de los siniestros viales y el hurto de bicicletas al que están expuestos los ciclistas de la ciudad y brindan las condiciones físicas, culturales y socioeconómicos para que los ciclistas ejerzan su derecho a disfrutar de la ciudad en Bicicleta.</t>
  </si>
  <si>
    <t>Aumentar la flota de transporte de cero y bajas emisiones se refleja en menor cantidad de material particulado y gases de efecto invernadero emitidos. Esto contribuirá en beneficios de salud pública para la ciudadanía.</t>
  </si>
  <si>
    <t>No se presentan beneficios por cuanto no se presentó avance en la meta</t>
  </si>
  <si>
    <t>Los beneficios de la Primera Línea del Metro de Bogotá Tramo 1 (PLMB-T1) se centran en que esta ha sido concebida bajo parámetros de eficiencia energética y medioambiental, operará con luz y ventilación natural, lo cual representa ahorros muy
importantes en las fases de obras y operación, sin costo para el usuario y sin costo para el planeta. Los trenes operarán con energías limpias, el sistema será ciento por ciento eléctrico y generará miles de empleos para la mano de obra colombiana.</t>
  </si>
  <si>
    <t>ampliado de la ciudad. Se espera que este proyecto movilice en su año de entrada en operación cerca de 76 mil pasajeros en la hora pico y generando un ahorro de tiempo de promedio por pasajero de 16 minutos. Para el caso de los pasajeros que
viven al final de la línea en la localidad de Suba, tendrán un ahorro en sus tiempos de viaje del 30% en sus desplazamientos hacia el centro de la ciudad.
Así mismo, la construcción y operación de la Línea 2 del Metro de Bogotá contribuirá a mejorar y complementar la red de transporte público integrado de la ciudad; lo que se traduce en mayor facilidad para los usuarios de completar sus viajes y mayor
nivel de conexión entre modos de transporte integrados.</t>
  </si>
  <si>
    <t>6_Reducir el gasto en transporte público de los hogares de mayor vulnerabilidad económica, con enfoque poblacional, diferencial y de género, para que represente el 15% de sus ingresos</t>
  </si>
  <si>
    <t>6_ Porcentaje de gasto en transporte público de hogares estrato 1</t>
  </si>
  <si>
    <t>642_Número de puntos públicos de carga rápida implementados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</si>
</sst>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_€_-;\-* #,##0.00\ _€_-;_-* &quot;-&quot;??\ _€_-;_-@_-"/>
    <numFmt numFmtId="165" formatCode="_-&quot;$&quot;* #,##0.00_-;\-&quot;$&quot;* #,##0.00_-;_-&quot;$&quot;* &quot;-&quot;??_-;_-@_-"/>
    <numFmt numFmtId="166" formatCode="&quot;$&quot;\ #,##0.00;&quot;$&quot;\ \-#,##0.00"/>
    <numFmt numFmtId="167" formatCode="&quot;$&quot;\ #,##0.00;[Red]&quot;$&quot;\ \-#,##0.00"/>
    <numFmt numFmtId="168" formatCode="_ &quot;$&quot;\ * #,##0.00_ ;_ &quot;$&quot;\ * \-#,##0.00_ ;_ &quot;$&quot;\ * &quot;-&quot;??_ ;_ @_ "/>
    <numFmt numFmtId="169" formatCode="_ * #,##0.00_ ;_ * \-#,##0.00_ ;_ * &quot;-&quot;??_ ;_ @_ "/>
    <numFmt numFmtId="170" formatCode="_(&quot;$&quot;\ * #,##0.00_);_(&quot;$&quot;\ * \(#,##0.00\);_(&quot;$&quot;\ * &quot;-&quot;??_);_(@_)"/>
    <numFmt numFmtId="171" formatCode="_(* #,##0.00_);_(* \(#,##0.00\);_(* &quot;-&quot;??_);_(@_)"/>
    <numFmt numFmtId="172" formatCode="_(&quot;$&quot;* #,##0.00_);_(&quot;$&quot;* \(#,##0.00\);_(&quot;$&quot;* &quot;-&quot;??_);_(@_)"/>
    <numFmt numFmtId="173" formatCode="_-* #,##0.00\ _P_t_a_-;\-* #,##0.00\ _P_t_a_-;_-* &quot;-&quot;??\ _P_t_a_-;_-@_-"/>
    <numFmt numFmtId="174" formatCode="[$€-2]\ #,##0.00_);[Red]\([$€-2]\ #,##0.00\)"/>
    <numFmt numFmtId="175" formatCode="_(* #,##0.0_);_(* \(#,##0.0\);_(* &quot;-&quot;??_);_(@_)"/>
    <numFmt numFmtId="176" formatCode="[$$-80A]#,##0.00"/>
    <numFmt numFmtId="177" formatCode="_-* #,##0.00\ _p_t_a_-;\-* #,##0.00\ _p_t_a_-;_-* &quot;-&quot;??\ _p_t_a_-;_-@_-"/>
    <numFmt numFmtId="178" formatCode="_-* #,##0\ _P_t_a_-;\-* #,##0\ _P_t_a_-;_-* &quot;-&quot;\ _P_t_a_-;_-@_-"/>
    <numFmt numFmtId="179" formatCode="_ [$€]\ * #,##0.00_ ;_ [$€]\ * \-#,##0.00_ ;_ [$€]\ * &quot;-&quot;??_ ;_ @_ "/>
    <numFmt numFmtId="181" formatCode="0.0%"/>
    <numFmt numFmtId="182" formatCode="_-* #,##0.00_-;\-* #,##0.00_-;_-* &quot;-&quot;_-;_-@_-"/>
  </numFmts>
  <fonts count="23" x14ac:knownFonts="1">
    <font>
      <sz val="10"/>
      <name val="Arial"/>
    </font>
    <font>
      <sz val="11"/>
      <color theme="1"/>
      <name val="Calibri"/>
      <family val="2"/>
      <scheme val="minor"/>
    </font>
    <font>
      <sz val="11"/>
      <color indexed="8"/>
      <name val="Calibri"/>
      <family val="2"/>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60"/>
      <name val="Calibri"/>
      <family val="2"/>
    </font>
    <font>
      <b/>
      <sz val="11"/>
      <color indexed="8"/>
      <name val="Calibri"/>
      <family val="2"/>
    </font>
    <font>
      <u/>
      <sz val="8.5"/>
      <color indexed="12"/>
      <name val="Arial"/>
      <family val="2"/>
    </font>
    <font>
      <sz val="10"/>
      <name val="Arial"/>
      <family val="2"/>
    </font>
    <font>
      <sz val="10"/>
      <color indexed="8"/>
      <name val="Arial"/>
      <family val="2"/>
    </font>
    <font>
      <b/>
      <sz val="10"/>
      <name val="MS Sans Serif"/>
      <family val="2"/>
    </font>
    <font>
      <sz val="10"/>
      <name val="MS Sans Serif"/>
      <family val="2"/>
    </font>
    <font>
      <sz val="11"/>
      <color indexed="8"/>
      <name val="Calibri"/>
      <family val="2"/>
    </font>
    <font>
      <sz val="11"/>
      <color theme="1"/>
      <name val="Calibri"/>
      <family val="2"/>
      <scheme val="minor"/>
    </font>
    <font>
      <sz val="10"/>
      <name val="Arial"/>
      <family val="2"/>
    </font>
    <font>
      <sz val="9"/>
      <color indexed="81"/>
      <name val="Tahoma"/>
      <family val="2"/>
    </font>
    <font>
      <b/>
      <sz val="9"/>
      <color indexed="81"/>
      <name val="Tahoma"/>
      <family val="2"/>
    </font>
    <font>
      <sz val="10"/>
      <color theme="0"/>
      <name val="Arial"/>
      <family val="2"/>
    </font>
    <font>
      <b/>
      <sz val="10"/>
      <name val="Arial"/>
      <family val="2"/>
    </font>
    <font>
      <sz val="10"/>
      <name val="Calibri"/>
      <family val="2"/>
    </font>
  </fonts>
  <fills count="10">
    <fill>
      <patternFill patternType="none"/>
    </fill>
    <fill>
      <patternFill patternType="gray125"/>
    </fill>
    <fill>
      <patternFill patternType="solid">
        <fgColor indexed="62"/>
      </patternFill>
    </fill>
    <fill>
      <patternFill patternType="solid">
        <fgColor indexed="43"/>
      </patternFill>
    </fill>
    <fill>
      <patternFill patternType="solid">
        <fgColor indexed="1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2"/>
        <bgColor indexed="64"/>
      </patternFill>
    </fill>
    <fill>
      <patternFill patternType="solid">
        <fgColor theme="6" tint="0.79998168889431442"/>
        <bgColor indexed="64"/>
      </patternFill>
    </fill>
  </fills>
  <borders count="17">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144">
    <xf numFmtId="0" fontId="0" fillId="0" borderId="0"/>
    <xf numFmtId="0" fontId="7" fillId="2" borderId="0" applyNumberFormat="0" applyBorder="0" applyAlignment="0" applyProtection="0"/>
    <xf numFmtId="164"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64" fontId="3"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68" fontId="5" fillId="0" borderId="0" applyFont="0" applyFill="0" applyBorder="0" applyAlignment="0" applyProtection="0"/>
    <xf numFmtId="168" fontId="3" fillId="0" borderId="0" applyFont="0" applyFill="0" applyBorder="0" applyAlignment="0" applyProtection="0"/>
    <xf numFmtId="170" fontId="6" fillId="0" borderId="0" applyFont="0" applyFill="0" applyBorder="0" applyAlignment="0" applyProtection="0"/>
    <xf numFmtId="170" fontId="2"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173" fontId="6" fillId="0" borderId="0" applyFont="0" applyFill="0" applyBorder="0" applyAlignment="0" applyProtection="0"/>
    <xf numFmtId="176" fontId="6" fillId="0" borderId="0" applyFont="0" applyFill="0" applyBorder="0" applyAlignment="0" applyProtection="0"/>
    <xf numFmtId="176" fontId="2" fillId="0" borderId="0" applyFont="0" applyFill="0" applyBorder="0" applyAlignment="0" applyProtection="0"/>
    <xf numFmtId="173" fontId="2" fillId="0" borderId="0" applyFont="0" applyFill="0" applyBorder="0" applyAlignment="0" applyProtection="0"/>
    <xf numFmtId="179" fontId="3" fillId="0" borderId="0" applyFont="0" applyFill="0" applyBorder="0" applyAlignment="0" applyProtection="0"/>
    <xf numFmtId="0" fontId="10" fillId="0" borderId="0" applyNumberFormat="0" applyFill="0" applyBorder="0" applyAlignment="0" applyProtection="0">
      <alignment vertical="top"/>
      <protection locked="0"/>
    </xf>
    <xf numFmtId="174" fontId="5" fillId="0" borderId="0" applyFont="0" applyFill="0" applyBorder="0" applyAlignment="0" applyProtection="0"/>
    <xf numFmtId="175" fontId="5"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1" fontId="5" fillId="0" borderId="0" applyFont="0" applyFill="0" applyBorder="0" applyAlignment="0" applyProtection="0"/>
    <xf numFmtId="171" fontId="3" fillId="0" borderId="0" applyFont="0" applyFill="0" applyBorder="0" applyAlignment="0" applyProtection="0"/>
    <xf numFmtId="43" fontId="1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2" fillId="0" borderId="0" applyFont="0" applyFill="0" applyBorder="0" applyAlignment="0" applyProtection="0"/>
    <xf numFmtId="171" fontId="3" fillId="0" borderId="0" applyFont="0" applyFill="0" applyBorder="0" applyAlignment="0" applyProtection="0"/>
    <xf numFmtId="171"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6"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172" fontId="6" fillId="0" borderId="0" applyFont="0" applyFill="0" applyBorder="0" applyAlignment="0" applyProtection="0"/>
    <xf numFmtId="172" fontId="2"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72" fontId="3" fillId="0" borderId="0" applyFont="0" applyFill="0" applyBorder="0" applyAlignment="0" applyProtection="0"/>
    <xf numFmtId="167" fontId="5" fillId="0" borderId="0" applyFont="0" applyFill="0" applyBorder="0" applyAlignment="0" applyProtection="0"/>
    <xf numFmtId="167" fontId="3"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167" fontId="5" fillId="0" borderId="0" applyFont="0" applyFill="0" applyBorder="0" applyAlignment="0" applyProtection="0"/>
    <xf numFmtId="177" fontId="6" fillId="0" borderId="0" applyFont="0" applyFill="0" applyBorder="0" applyAlignment="0" applyProtection="0"/>
    <xf numFmtId="177" fontId="2" fillId="0" borderId="0" applyFont="0" applyFill="0" applyBorder="0" applyAlignment="0" applyProtection="0"/>
    <xf numFmtId="167"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0" fontId="15" fillId="0" borderId="0" applyFont="0" applyFill="0" applyBorder="0" applyAlignment="0" applyProtection="0"/>
    <xf numFmtId="170" fontId="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0" fontId="2" fillId="0" borderId="0" applyFont="0" applyFill="0" applyBorder="0" applyAlignment="0" applyProtection="0"/>
    <xf numFmtId="166" fontId="5"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2" fillId="0" borderId="0" applyFont="0" applyFill="0" applyBorder="0" applyAlignment="0" applyProtection="0"/>
    <xf numFmtId="0" fontId="8" fillId="3" borderId="0" applyNumberFormat="0" applyBorder="0" applyAlignment="0" applyProtection="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3" fillId="0" borderId="0"/>
    <xf numFmtId="0" fontId="3" fillId="0" borderId="0"/>
    <xf numFmtId="0" fontId="12" fillId="0" borderId="0"/>
    <xf numFmtId="0" fontId="14"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6" fillId="0" borderId="0"/>
    <xf numFmtId="0" fontId="3" fillId="0" borderId="0"/>
    <xf numFmtId="0" fontId="16" fillId="0" borderId="0"/>
    <xf numFmtId="0" fontId="16" fillId="0" borderId="0"/>
    <xf numFmtId="0" fontId="16" fillId="0" borderId="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15" fillId="0" borderId="0" applyFont="0" applyFill="0" applyBorder="0" applyAlignment="0" applyProtection="0"/>
    <xf numFmtId="0" fontId="9" fillId="0" borderId="1" applyNumberFormat="0" applyFill="0" applyAlignment="0" applyProtection="0"/>
    <xf numFmtId="41" fontId="17" fillId="0" borderId="0" applyFont="0" applyFill="0" applyBorder="0" applyAlignment="0" applyProtection="0"/>
    <xf numFmtId="42"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cellStyleXfs>
  <cellXfs count="230">
    <xf numFmtId="0" fontId="0" fillId="0" borderId="0" xfId="0"/>
    <xf numFmtId="0" fontId="13" fillId="0" borderId="2" xfId="86" applyFont="1" applyBorder="1" applyAlignment="1">
      <alignment horizontal="center"/>
    </xf>
    <xf numFmtId="0" fontId="14" fillId="0" borderId="2" xfId="86" applyBorder="1"/>
    <xf numFmtId="0" fontId="13" fillId="4" borderId="2" xfId="86" applyFont="1" applyFill="1" applyBorder="1" applyAlignment="1">
      <alignment horizontal="center"/>
    </xf>
    <xf numFmtId="0" fontId="14" fillId="0" borderId="0" xfId="86"/>
    <xf numFmtId="0" fontId="3" fillId="0" borderId="0" xfId="0" applyFont="1" applyAlignment="1">
      <alignment vertical="center" wrapText="1"/>
    </xf>
    <xf numFmtId="0" fontId="3" fillId="0" borderId="0" xfId="0" applyFont="1" applyAlignment="1">
      <alignment horizontal="center" vertical="center" wrapText="1"/>
    </xf>
    <xf numFmtId="0" fontId="20" fillId="0" borderId="0" xfId="0" applyFont="1" applyAlignment="1">
      <alignment vertical="center" wrapText="1"/>
    </xf>
    <xf numFmtId="0" fontId="21" fillId="5" borderId="2" xfId="0" applyFont="1" applyFill="1" applyBorder="1" applyAlignment="1" applyProtection="1">
      <alignment horizontal="center" vertical="center" wrapText="1"/>
    </xf>
    <xf numFmtId="0" fontId="21" fillId="0" borderId="0" xfId="0" applyFont="1" applyAlignment="1">
      <alignment vertical="center" wrapText="1"/>
    </xf>
    <xf numFmtId="0" fontId="3" fillId="7" borderId="0" xfId="0" applyFont="1" applyFill="1" applyAlignment="1">
      <alignment vertical="center" wrapText="1"/>
    </xf>
    <xf numFmtId="0" fontId="21" fillId="0" borderId="0" xfId="0" applyFont="1" applyFill="1" applyBorder="1" applyAlignment="1">
      <alignment horizontal="center" vertical="center" wrapText="1"/>
    </xf>
    <xf numFmtId="0" fontId="21" fillId="0" borderId="0" xfId="0" applyFont="1" applyFill="1" applyBorder="1" applyAlignment="1">
      <alignment horizontal="center" vertical="center"/>
    </xf>
    <xf numFmtId="0" fontId="21" fillId="0" borderId="0" xfId="0" applyFont="1" applyFill="1" applyBorder="1" applyAlignment="1" applyProtection="1">
      <alignment horizontal="center" vertical="center" wrapText="1"/>
      <protection locked="0"/>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21" fillId="7" borderId="0" xfId="0" applyFont="1" applyFill="1" applyBorder="1" applyAlignment="1">
      <alignment horizontal="center" vertical="center" wrapText="1"/>
    </xf>
    <xf numFmtId="0" fontId="3" fillId="7" borderId="0" xfId="0" applyFont="1" applyFill="1" applyBorder="1" applyAlignment="1">
      <alignment vertical="center" wrapText="1"/>
    </xf>
    <xf numFmtId="0" fontId="3" fillId="0" borderId="0" xfId="0" applyFont="1" applyAlignment="1">
      <alignment horizontal="justify" vertical="center" wrapText="1"/>
    </xf>
    <xf numFmtId="0" fontId="21" fillId="5" borderId="2" xfId="0" applyFont="1" applyFill="1" applyBorder="1" applyAlignment="1" applyProtection="1">
      <alignment horizontal="justify" vertical="center" wrapText="1"/>
      <protection locked="0"/>
    </xf>
    <xf numFmtId="0" fontId="3" fillId="0" borderId="0" xfId="0" applyFont="1" applyFill="1" applyBorder="1" applyAlignment="1">
      <alignment horizontal="justify" vertical="center" wrapText="1"/>
    </xf>
    <xf numFmtId="0" fontId="21" fillId="5" borderId="2" xfId="0" applyFont="1" applyFill="1" applyBorder="1" applyAlignment="1" applyProtection="1">
      <alignment horizontal="center" vertical="center" wrapText="1"/>
      <protection locked="0"/>
    </xf>
    <xf numFmtId="0" fontId="21" fillId="5" borderId="2" xfId="0" applyFont="1" applyFill="1" applyBorder="1" applyAlignment="1" applyProtection="1">
      <alignment horizontal="center" vertical="center"/>
      <protection locked="0"/>
    </xf>
    <xf numFmtId="0" fontId="21" fillId="5" borderId="2" xfId="0" applyFont="1" applyFill="1" applyBorder="1" applyAlignment="1" applyProtection="1">
      <alignment horizontal="justify" vertical="center" wrapText="1"/>
    </xf>
    <xf numFmtId="0" fontId="3" fillId="0" borderId="0" xfId="0" applyFont="1" applyAlignment="1">
      <alignment horizontal="right" vertical="center" wrapText="1"/>
    </xf>
    <xf numFmtId="0" fontId="21" fillId="5" borderId="2" xfId="0" applyFont="1" applyFill="1" applyBorder="1" applyAlignment="1" applyProtection="1">
      <alignment horizontal="right" vertical="center" wrapText="1"/>
      <protection locked="0"/>
    </xf>
    <xf numFmtId="0" fontId="21" fillId="5" borderId="2" xfId="0" applyFont="1" applyFill="1" applyBorder="1" applyAlignment="1">
      <alignment horizontal="right" vertical="center" wrapText="1"/>
    </xf>
    <xf numFmtId="2" fontId="3" fillId="0" borderId="2" xfId="0" applyNumberFormat="1" applyFont="1" applyBorder="1" applyAlignment="1">
      <alignment horizontal="right" vertical="center" wrapText="1"/>
    </xf>
    <xf numFmtId="0" fontId="3" fillId="0" borderId="0" xfId="0" applyFont="1" applyFill="1" applyBorder="1" applyAlignment="1">
      <alignment horizontal="center" vertical="center"/>
    </xf>
    <xf numFmtId="0" fontId="21" fillId="5" borderId="2" xfId="0"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21" fillId="5" borderId="2" xfId="0" applyFont="1" applyFill="1" applyBorder="1" applyAlignment="1" applyProtection="1">
      <alignment horizontal="left" vertical="center" wrapText="1"/>
      <protection locked="0"/>
    </xf>
    <xf numFmtId="0" fontId="21" fillId="5" borderId="8" xfId="0" applyFont="1" applyFill="1" applyBorder="1" applyAlignment="1">
      <alignment horizontal="center" vertical="center" wrapText="1"/>
    </xf>
    <xf numFmtId="42" fontId="3" fillId="0" borderId="0" xfId="113" applyFont="1" applyAlignment="1">
      <alignment vertical="center" wrapText="1"/>
    </xf>
    <xf numFmtId="42" fontId="21" fillId="5" borderId="2" xfId="113" applyFont="1" applyFill="1" applyBorder="1" applyAlignment="1" applyProtection="1">
      <alignment horizontal="center" vertical="center" wrapText="1"/>
      <protection locked="0"/>
    </xf>
    <xf numFmtId="42" fontId="21" fillId="0" borderId="0" xfId="113" applyFont="1" applyFill="1" applyBorder="1" applyAlignment="1">
      <alignment horizontal="justify" vertical="center" wrapText="1"/>
    </xf>
    <xf numFmtId="42" fontId="3" fillId="0" borderId="0" xfId="113" applyFont="1" applyFill="1" applyBorder="1" applyAlignment="1">
      <alignment vertical="center" wrapText="1"/>
    </xf>
    <xf numFmtId="9" fontId="3" fillId="0" borderId="0" xfId="99" applyFont="1" applyAlignment="1">
      <alignment vertical="center" wrapText="1"/>
    </xf>
    <xf numFmtId="9" fontId="21" fillId="0" borderId="0" xfId="99" applyFont="1" applyFill="1" applyBorder="1" applyAlignment="1">
      <alignment horizontal="center" vertical="center" wrapText="1"/>
    </xf>
    <xf numFmtId="9" fontId="3" fillId="0" borderId="0" xfId="99" applyFont="1" applyFill="1" applyBorder="1" applyAlignment="1">
      <alignment vertical="center" wrapText="1"/>
    </xf>
    <xf numFmtId="0" fontId="21" fillId="0" borderId="0" xfId="0" applyFont="1" applyAlignment="1">
      <alignment horizontal="center" vertical="center" wrapText="1"/>
    </xf>
    <xf numFmtId="0" fontId="22" fillId="0" borderId="8" xfId="0" applyFont="1" applyBorder="1" applyAlignment="1">
      <alignment horizontal="center" vertical="center" wrapText="1"/>
    </xf>
    <xf numFmtId="0" fontId="21" fillId="0" borderId="0" xfId="0" applyFont="1" applyFill="1" applyBorder="1" applyAlignment="1" applyProtection="1">
      <alignment horizontal="justify" vertical="center" wrapText="1"/>
      <protection locked="0"/>
    </xf>
    <xf numFmtId="0" fontId="3" fillId="7" borderId="3" xfId="0" applyFont="1" applyFill="1" applyBorder="1" applyAlignment="1" applyProtection="1">
      <alignment horizontal="left" vertical="center" wrapText="1"/>
      <protection locked="0"/>
    </xf>
    <xf numFmtId="0" fontId="3" fillId="7" borderId="5" xfId="0" applyFont="1" applyFill="1" applyBorder="1" applyAlignment="1" applyProtection="1">
      <alignment horizontal="left" vertical="center" wrapText="1"/>
      <protection locked="0"/>
    </xf>
    <xf numFmtId="0" fontId="21" fillId="5" borderId="2" xfId="0" applyFont="1" applyFill="1" applyBorder="1" applyAlignment="1" applyProtection="1">
      <alignment horizontal="left" vertical="center" wrapText="1"/>
    </xf>
    <xf numFmtId="0" fontId="21" fillId="5" borderId="2" xfId="0" applyFont="1" applyFill="1" applyBorder="1" applyAlignment="1">
      <alignment horizontal="left" vertical="center" wrapText="1"/>
    </xf>
    <xf numFmtId="0" fontId="22" fillId="0" borderId="2" xfId="0" applyFont="1" applyBorder="1" applyAlignment="1">
      <alignment horizontal="left" vertical="center" wrapText="1"/>
    </xf>
    <xf numFmtId="0" fontId="3" fillId="7" borderId="2" xfId="0" applyFont="1" applyFill="1" applyBorder="1" applyAlignment="1" applyProtection="1">
      <alignment horizontal="left" vertical="center" wrapText="1"/>
      <protection locked="0"/>
    </xf>
    <xf numFmtId="2" fontId="21" fillId="7" borderId="2" xfId="0" applyNumberFormat="1" applyFont="1" applyFill="1" applyBorder="1" applyAlignment="1" applyProtection="1">
      <alignment horizontal="center" vertical="center" wrapText="1"/>
      <protection locked="0"/>
    </xf>
    <xf numFmtId="2" fontId="3" fillId="7" borderId="2" xfId="0" applyNumberFormat="1" applyFont="1" applyFill="1" applyBorder="1" applyAlignment="1" applyProtection="1">
      <alignment horizontal="right" vertical="center" wrapText="1"/>
      <protection locked="0"/>
    </xf>
    <xf numFmtId="0" fontId="3" fillId="7" borderId="2" xfId="0" applyFont="1" applyFill="1" applyBorder="1" applyAlignment="1" applyProtection="1">
      <alignment horizontal="right" vertical="center" wrapText="1"/>
      <protection locked="0"/>
    </xf>
    <xf numFmtId="0" fontId="3" fillId="7" borderId="5" xfId="0" applyFont="1" applyFill="1" applyBorder="1" applyAlignment="1" applyProtection="1">
      <alignment horizontal="right" vertical="center" wrapText="1"/>
      <protection locked="0"/>
    </xf>
    <xf numFmtId="9" fontId="3" fillId="7" borderId="2" xfId="99" applyFont="1" applyFill="1" applyBorder="1" applyAlignment="1" applyProtection="1">
      <alignment horizontal="center" vertical="center" wrapText="1"/>
      <protection locked="0"/>
    </xf>
    <xf numFmtId="0" fontId="3" fillId="7" borderId="2" xfId="0" applyFont="1" applyFill="1" applyBorder="1" applyAlignment="1" applyProtection="1">
      <alignment horizontal="center" vertical="center" wrapText="1"/>
      <protection locked="0"/>
    </xf>
    <xf numFmtId="0" fontId="3" fillId="7" borderId="2" xfId="0" applyFont="1" applyFill="1" applyBorder="1" applyAlignment="1" applyProtection="1">
      <alignment horizontal="justify" vertical="center" wrapText="1"/>
      <protection locked="0"/>
    </xf>
    <xf numFmtId="4" fontId="21" fillId="7" borderId="2" xfId="112" applyNumberFormat="1" applyFont="1" applyFill="1" applyBorder="1" applyAlignment="1">
      <alignment horizontal="center" vertical="center" wrapText="1"/>
    </xf>
    <xf numFmtId="4" fontId="3" fillId="7" borderId="2" xfId="112" applyNumberFormat="1" applyFont="1" applyFill="1" applyBorder="1" applyAlignment="1" applyProtection="1">
      <alignment horizontal="right" vertical="center" wrapText="1"/>
      <protection locked="0"/>
    </xf>
    <xf numFmtId="0" fontId="3" fillId="7" borderId="0" xfId="0" applyFont="1" applyFill="1" applyAlignment="1">
      <alignment vertical="top" wrapText="1"/>
    </xf>
    <xf numFmtId="0" fontId="3" fillId="7" borderId="0" xfId="0" applyFont="1" applyFill="1" applyAlignment="1">
      <alignment horizontal="justify" vertical="center" wrapText="1"/>
    </xf>
    <xf numFmtId="0" fontId="3" fillId="7" borderId="2" xfId="0" applyFont="1" applyFill="1" applyBorder="1" applyAlignment="1" applyProtection="1">
      <alignment horizontal="left" vertical="center" wrapText="1"/>
    </xf>
    <xf numFmtId="0" fontId="3" fillId="7" borderId="2" xfId="0" applyFont="1" applyFill="1" applyBorder="1" applyAlignment="1">
      <alignment horizontal="justify" vertical="center" wrapText="1"/>
    </xf>
    <xf numFmtId="4" fontId="3" fillId="7" borderId="2" xfId="112" applyNumberFormat="1" applyFont="1" applyFill="1" applyBorder="1" applyAlignment="1">
      <alignment horizontal="right" vertical="center" wrapText="1"/>
    </xf>
    <xf numFmtId="42" fontId="3" fillId="7" borderId="2" xfId="113" applyFont="1" applyFill="1" applyBorder="1" applyAlignment="1" applyProtection="1">
      <alignment horizontal="right" vertical="center" wrapText="1"/>
      <protection locked="0"/>
    </xf>
    <xf numFmtId="4" fontId="21" fillId="7" borderId="2" xfId="112" applyNumberFormat="1" applyFont="1" applyFill="1" applyBorder="1" applyAlignment="1" applyProtection="1">
      <alignment horizontal="center" vertical="center" wrapText="1"/>
      <protection locked="0"/>
    </xf>
    <xf numFmtId="0" fontId="3" fillId="7" borderId="0" xfId="0" applyFont="1" applyFill="1" applyAlignment="1">
      <alignment horizontal="left" vertical="center" wrapText="1"/>
    </xf>
    <xf numFmtId="0" fontId="3" fillId="7" borderId="0" xfId="0" applyFont="1" applyFill="1" applyAlignment="1">
      <alignment horizontal="right" vertical="center" wrapText="1"/>
    </xf>
    <xf numFmtId="0" fontId="3" fillId="7" borderId="2" xfId="0" applyFont="1" applyFill="1" applyBorder="1" applyAlignment="1" applyProtection="1">
      <alignment vertical="center" wrapText="1"/>
    </xf>
    <xf numFmtId="0" fontId="3" fillId="7" borderId="2" xfId="0" applyFont="1" applyFill="1" applyBorder="1" applyAlignment="1">
      <alignment vertical="top" wrapText="1"/>
    </xf>
    <xf numFmtId="4" fontId="3" fillId="7" borderId="2" xfId="0" applyNumberFormat="1" applyFont="1" applyFill="1" applyBorder="1" applyAlignment="1" applyProtection="1">
      <alignment horizontal="right" vertical="center" wrapText="1"/>
      <protection locked="0"/>
    </xf>
    <xf numFmtId="181" fontId="3" fillId="7" borderId="2" xfId="99" applyNumberFormat="1" applyFont="1" applyFill="1" applyBorder="1" applyAlignment="1" applyProtection="1">
      <alignment horizontal="center" vertical="center" wrapText="1"/>
      <protection locked="0"/>
    </xf>
    <xf numFmtId="10" fontId="3" fillId="7" borderId="2" xfId="99" applyNumberFormat="1" applyFont="1" applyFill="1" applyBorder="1" applyAlignment="1" applyProtection="1">
      <alignment horizontal="center" vertical="center"/>
      <protection locked="0"/>
    </xf>
    <xf numFmtId="46" fontId="3" fillId="7" borderId="5" xfId="0" applyNumberFormat="1" applyFont="1" applyFill="1" applyBorder="1" applyAlignment="1" applyProtection="1">
      <alignment horizontal="justify" vertical="center" wrapText="1"/>
    </xf>
    <xf numFmtId="9" fontId="3" fillId="7" borderId="0" xfId="99" applyFont="1" applyFill="1" applyBorder="1" applyAlignment="1">
      <alignment vertical="center" wrapText="1"/>
    </xf>
    <xf numFmtId="0" fontId="3" fillId="7" borderId="0" xfId="0" applyFont="1" applyFill="1" applyBorder="1" applyAlignment="1">
      <alignment horizontal="center" vertical="center" wrapText="1"/>
    </xf>
    <xf numFmtId="0" fontId="3" fillId="7" borderId="0" xfId="0" applyFont="1" applyFill="1" applyBorder="1" applyAlignment="1">
      <alignment horizontal="justify" vertical="center" wrapText="1"/>
    </xf>
    <xf numFmtId="42" fontId="3" fillId="7" borderId="0" xfId="113" applyFont="1" applyFill="1" applyBorder="1" applyAlignment="1">
      <alignment vertical="center" wrapText="1"/>
    </xf>
    <xf numFmtId="0" fontId="3" fillId="7" borderId="3" xfId="0" applyFont="1" applyFill="1" applyBorder="1" applyAlignment="1" applyProtection="1">
      <alignment vertical="center" wrapText="1"/>
    </xf>
    <xf numFmtId="0" fontId="3" fillId="7" borderId="5" xfId="0" applyFont="1" applyFill="1" applyBorder="1" applyAlignment="1" applyProtection="1">
      <alignment vertical="center" wrapText="1"/>
    </xf>
    <xf numFmtId="10" fontId="3" fillId="7" borderId="2" xfId="99" applyNumberFormat="1" applyFont="1" applyFill="1" applyBorder="1" applyAlignment="1" applyProtection="1">
      <alignment horizontal="center" vertical="center" wrapText="1"/>
      <protection locked="0"/>
    </xf>
    <xf numFmtId="0" fontId="3" fillId="7" borderId="4" xfId="0" applyFont="1" applyFill="1" applyBorder="1" applyAlignment="1" applyProtection="1">
      <alignment vertical="center" wrapText="1"/>
    </xf>
    <xf numFmtId="4" fontId="3" fillId="7" borderId="2" xfId="0" applyNumberFormat="1" applyFont="1" applyFill="1" applyBorder="1" applyAlignment="1" applyProtection="1">
      <alignment horizontal="center" vertical="center" wrapText="1"/>
      <protection locked="0"/>
    </xf>
    <xf numFmtId="4" fontId="3" fillId="7" borderId="5" xfId="0" applyNumberFormat="1" applyFont="1" applyFill="1" applyBorder="1" applyAlignment="1" applyProtection="1">
      <alignment horizontal="right" vertical="center" wrapText="1"/>
      <protection locked="0"/>
    </xf>
    <xf numFmtId="42" fontId="3" fillId="7" borderId="2" xfId="113" applyFont="1" applyFill="1" applyBorder="1" applyAlignment="1" applyProtection="1">
      <alignment horizontal="center" vertical="center" wrapText="1"/>
      <protection locked="0"/>
    </xf>
    <xf numFmtId="42" fontId="3" fillId="7" borderId="2" xfId="113" applyFont="1" applyFill="1" applyBorder="1" applyAlignment="1">
      <alignment vertical="center"/>
    </xf>
    <xf numFmtId="42" fontId="3" fillId="7" borderId="2" xfId="113" applyFont="1" applyFill="1" applyBorder="1" applyAlignment="1" applyProtection="1">
      <alignment vertical="center" wrapText="1"/>
      <protection locked="0"/>
    </xf>
    <xf numFmtId="0" fontId="22" fillId="7" borderId="2" xfId="0" applyFont="1" applyFill="1" applyBorder="1" applyAlignment="1">
      <alignment horizontal="left" vertical="center" wrapText="1"/>
    </xf>
    <xf numFmtId="0" fontId="22" fillId="7" borderId="8" xfId="0" applyFont="1" applyFill="1" applyBorder="1" applyAlignment="1">
      <alignment horizontal="center" vertical="center" wrapText="1"/>
    </xf>
    <xf numFmtId="9" fontId="3" fillId="0" borderId="0" xfId="99" applyFont="1" applyAlignment="1">
      <alignment horizontal="right" vertical="center" wrapText="1"/>
    </xf>
    <xf numFmtId="41" fontId="3" fillId="0" borderId="0" xfId="112" applyFont="1" applyFill="1" applyBorder="1" applyAlignment="1">
      <alignment vertical="center" wrapText="1"/>
    </xf>
    <xf numFmtId="182" fontId="3" fillId="0" borderId="0" xfId="112" applyNumberFormat="1" applyFont="1" applyFill="1" applyBorder="1" applyAlignment="1">
      <alignment vertical="center" wrapText="1"/>
    </xf>
    <xf numFmtId="41" fontId="3" fillId="0" borderId="0" xfId="0" applyNumberFormat="1" applyFont="1" applyFill="1" applyBorder="1" applyAlignment="1">
      <alignment vertical="center" wrapText="1"/>
    </xf>
    <xf numFmtId="182" fontId="3" fillId="0" borderId="0" xfId="0" applyNumberFormat="1" applyFont="1" applyFill="1" applyBorder="1" applyAlignment="1">
      <alignment vertical="center" wrapText="1"/>
    </xf>
    <xf numFmtId="41" fontId="3" fillId="7" borderId="2" xfId="0" applyNumberFormat="1" applyFont="1" applyFill="1" applyBorder="1" applyAlignment="1" applyProtection="1">
      <alignment horizontal="center" vertical="center" wrapText="1"/>
      <protection locked="0"/>
    </xf>
    <xf numFmtId="182" fontId="3" fillId="7" borderId="2" xfId="0" applyNumberFormat="1" applyFont="1" applyFill="1" applyBorder="1" applyAlignment="1" applyProtection="1">
      <alignment horizontal="center" vertical="center" wrapText="1"/>
      <protection locked="0"/>
    </xf>
    <xf numFmtId="3" fontId="3" fillId="7" borderId="2" xfId="0" applyNumberFormat="1" applyFont="1" applyFill="1" applyBorder="1" applyAlignment="1" applyProtection="1">
      <alignment horizontal="center" vertical="center" wrapText="1"/>
      <protection locked="0"/>
    </xf>
    <xf numFmtId="0" fontId="3" fillId="7" borderId="3" xfId="0" applyFont="1" applyFill="1" applyBorder="1" applyAlignment="1" applyProtection="1">
      <alignment horizontal="justify" vertical="center" wrapText="1"/>
    </xf>
    <xf numFmtId="0" fontId="3" fillId="7" borderId="5" xfId="0" applyFont="1" applyFill="1" applyBorder="1" applyAlignment="1" applyProtection="1">
      <alignment horizontal="justify" vertical="center" wrapText="1"/>
    </xf>
    <xf numFmtId="0" fontId="3" fillId="7" borderId="2" xfId="0" applyFont="1" applyFill="1" applyBorder="1" applyAlignment="1" applyProtection="1">
      <alignment horizontal="justify" vertical="center" wrapText="1"/>
    </xf>
    <xf numFmtId="0" fontId="3" fillId="7" borderId="3" xfId="0" applyFont="1" applyFill="1" applyBorder="1" applyAlignment="1" applyProtection="1">
      <alignment horizontal="left" vertical="center" wrapText="1"/>
    </xf>
    <xf numFmtId="0" fontId="3" fillId="7" borderId="5" xfId="0" applyFont="1" applyFill="1" applyBorder="1" applyAlignment="1" applyProtection="1">
      <alignment horizontal="left" vertical="center" wrapText="1"/>
    </xf>
    <xf numFmtId="0" fontId="3" fillId="7" borderId="4" xfId="0" applyFont="1" applyFill="1" applyBorder="1" applyAlignment="1" applyProtection="1">
      <alignment horizontal="justify" vertical="center" wrapText="1"/>
    </xf>
    <xf numFmtId="0" fontId="3" fillId="7" borderId="4" xfId="0" applyFont="1" applyFill="1" applyBorder="1" applyAlignment="1" applyProtection="1">
      <alignment horizontal="left" vertical="center" wrapText="1"/>
    </xf>
    <xf numFmtId="42" fontId="3" fillId="7" borderId="8" xfId="113" applyFont="1" applyFill="1" applyBorder="1" applyAlignment="1" applyProtection="1">
      <alignment horizontal="right" vertical="center" wrapText="1"/>
      <protection locked="0"/>
    </xf>
    <xf numFmtId="42" fontId="3" fillId="7" borderId="8" xfId="113" applyFont="1" applyFill="1" applyBorder="1" applyAlignment="1" applyProtection="1">
      <alignment vertical="center" wrapText="1"/>
      <protection locked="0"/>
    </xf>
    <xf numFmtId="42" fontId="21" fillId="5" borderId="3" xfId="113" applyFont="1" applyFill="1" applyBorder="1" applyAlignment="1" applyProtection="1">
      <alignment horizontal="center" vertical="center" wrapText="1"/>
      <protection locked="0"/>
    </xf>
    <xf numFmtId="42" fontId="3" fillId="7" borderId="2" xfId="113" applyFont="1" applyFill="1" applyBorder="1" applyAlignment="1">
      <alignment vertical="center" wrapText="1"/>
    </xf>
    <xf numFmtId="2" fontId="3" fillId="7" borderId="5" xfId="0" applyNumberFormat="1" applyFont="1" applyFill="1" applyBorder="1" applyAlignment="1" applyProtection="1">
      <alignment horizontal="right" vertical="center" wrapText="1"/>
      <protection locked="0"/>
    </xf>
    <xf numFmtId="0" fontId="3" fillId="7" borderId="3" xfId="0" applyFont="1" applyFill="1" applyBorder="1" applyAlignment="1" applyProtection="1">
      <alignment horizontal="justify" vertical="center" wrapText="1"/>
    </xf>
    <xf numFmtId="0" fontId="3" fillId="7" borderId="5" xfId="0" applyFont="1" applyFill="1" applyBorder="1" applyAlignment="1" applyProtection="1">
      <alignment horizontal="justify" vertical="center" wrapText="1"/>
    </xf>
    <xf numFmtId="0" fontId="3" fillId="7" borderId="2" xfId="0" applyFont="1" applyFill="1" applyBorder="1" applyAlignment="1" applyProtection="1">
      <alignment horizontal="justify" vertical="center" wrapText="1"/>
    </xf>
    <xf numFmtId="181" fontId="3" fillId="7" borderId="2" xfId="99" applyNumberFormat="1" applyFont="1" applyFill="1" applyBorder="1" applyAlignment="1" applyProtection="1">
      <alignment horizontal="center" vertical="center" wrapText="1"/>
    </xf>
    <xf numFmtId="4" fontId="21" fillId="7" borderId="2" xfId="142" applyNumberFormat="1" applyFont="1" applyFill="1" applyBorder="1" applyAlignment="1" applyProtection="1">
      <alignment horizontal="center" vertical="center" wrapText="1"/>
      <protection locked="0"/>
    </xf>
    <xf numFmtId="4" fontId="3" fillId="7" borderId="2" xfId="142" applyNumberFormat="1" applyFont="1" applyFill="1" applyBorder="1" applyAlignment="1" applyProtection="1">
      <alignment horizontal="right" vertical="center" wrapText="1"/>
      <protection locked="0"/>
    </xf>
    <xf numFmtId="41" fontId="3" fillId="7" borderId="2" xfId="142" applyNumberFormat="1" applyFont="1" applyFill="1" applyBorder="1" applyAlignment="1" applyProtection="1">
      <alignment horizontal="right" vertical="center" wrapText="1"/>
      <protection locked="0"/>
    </xf>
    <xf numFmtId="41" fontId="3" fillId="7" borderId="2" xfId="142" applyFont="1" applyFill="1" applyBorder="1" applyAlignment="1" applyProtection="1">
      <alignment horizontal="center" vertical="center" wrapText="1"/>
      <protection locked="0"/>
    </xf>
    <xf numFmtId="4" fontId="21" fillId="7" borderId="2" xfId="142" applyNumberFormat="1" applyFont="1" applyFill="1" applyBorder="1" applyAlignment="1">
      <alignment horizontal="center" vertical="center" wrapText="1"/>
    </xf>
    <xf numFmtId="4" fontId="3" fillId="7" borderId="5" xfId="142" applyNumberFormat="1" applyFont="1" applyFill="1" applyBorder="1" applyAlignment="1" applyProtection="1">
      <alignment horizontal="right" vertical="center" wrapText="1"/>
      <protection locked="0"/>
    </xf>
    <xf numFmtId="4" fontId="21" fillId="7" borderId="3" xfId="142" applyNumberFormat="1" applyFont="1" applyFill="1" applyBorder="1" applyAlignment="1" applyProtection="1">
      <alignment horizontal="center" vertical="center" wrapText="1"/>
      <protection locked="0"/>
    </xf>
    <xf numFmtId="4" fontId="3" fillId="7" borderId="3" xfId="142" applyNumberFormat="1" applyFont="1" applyFill="1" applyBorder="1" applyAlignment="1" applyProtection="1">
      <alignment horizontal="right" vertical="center" wrapText="1"/>
      <protection locked="0"/>
    </xf>
    <xf numFmtId="4" fontId="3" fillId="7" borderId="2" xfId="142" applyNumberFormat="1" applyFont="1" applyFill="1" applyBorder="1" applyAlignment="1" applyProtection="1">
      <alignment horizontal="center" vertical="center"/>
      <protection locked="0"/>
    </xf>
    <xf numFmtId="4" fontId="3" fillId="7" borderId="0" xfId="142" applyNumberFormat="1" applyFont="1" applyFill="1" applyBorder="1" applyAlignment="1" applyProtection="1">
      <alignment horizontal="right" vertical="center" wrapText="1"/>
      <protection locked="0"/>
    </xf>
    <xf numFmtId="41" fontId="3" fillId="7" borderId="2" xfId="142" applyFont="1" applyFill="1" applyBorder="1" applyAlignment="1" applyProtection="1">
      <alignment horizontal="right" vertical="center" wrapText="1"/>
      <protection locked="0"/>
    </xf>
    <xf numFmtId="3" fontId="3" fillId="7" borderId="2" xfId="142" applyNumberFormat="1" applyFont="1" applyFill="1" applyBorder="1" applyAlignment="1" applyProtection="1">
      <alignment horizontal="center" vertical="center"/>
      <protection locked="0"/>
    </xf>
    <xf numFmtId="2" fontId="3" fillId="0" borderId="2" xfId="0" applyNumberFormat="1" applyFont="1" applyBorder="1" applyAlignment="1">
      <alignment horizontal="right" vertical="center" wrapText="1"/>
    </xf>
    <xf numFmtId="0" fontId="3" fillId="7" borderId="3" xfId="0" applyFont="1" applyFill="1" applyBorder="1" applyAlignment="1" applyProtection="1">
      <alignment horizontal="left" vertical="center" wrapText="1"/>
    </xf>
    <xf numFmtId="0" fontId="3" fillId="7" borderId="4" xfId="0" applyFont="1" applyFill="1" applyBorder="1" applyAlignment="1" applyProtection="1">
      <alignment horizontal="left" vertical="center" wrapText="1"/>
    </xf>
    <xf numFmtId="0" fontId="3" fillId="7" borderId="5" xfId="0" applyFont="1" applyFill="1" applyBorder="1" applyAlignment="1" applyProtection="1">
      <alignment horizontal="left" vertical="center" wrapText="1"/>
    </xf>
    <xf numFmtId="0" fontId="3" fillId="7" borderId="3" xfId="0" applyFont="1" applyFill="1" applyBorder="1" applyAlignment="1" applyProtection="1">
      <alignment horizontal="justify" vertical="center" wrapText="1"/>
    </xf>
    <xf numFmtId="0" fontId="3" fillId="7" borderId="4" xfId="0" applyFont="1" applyFill="1" applyBorder="1" applyAlignment="1" applyProtection="1">
      <alignment horizontal="justify" vertical="center" wrapText="1"/>
    </xf>
    <xf numFmtId="0" fontId="3" fillId="7" borderId="5" xfId="0" applyFont="1" applyFill="1" applyBorder="1" applyAlignment="1" applyProtection="1">
      <alignment horizontal="justify" vertical="center" wrapText="1"/>
    </xf>
    <xf numFmtId="0" fontId="3" fillId="7" borderId="3" xfId="0" applyFont="1" applyFill="1" applyBorder="1" applyAlignment="1">
      <alignment horizontal="justify" vertical="center" wrapText="1"/>
    </xf>
    <xf numFmtId="0" fontId="3" fillId="7" borderId="5" xfId="0" applyFont="1" applyFill="1" applyBorder="1" applyAlignment="1">
      <alignment horizontal="justify" vertical="center" wrapText="1"/>
    </xf>
    <xf numFmtId="0" fontId="3" fillId="7" borderId="3" xfId="0" applyFont="1" applyFill="1" applyBorder="1" applyAlignment="1" applyProtection="1">
      <alignment horizontal="justify" vertical="center" wrapText="1"/>
      <protection locked="0"/>
    </xf>
    <xf numFmtId="0" fontId="3" fillId="7" borderId="5" xfId="0" applyFont="1" applyFill="1" applyBorder="1" applyAlignment="1" applyProtection="1">
      <alignment horizontal="justify" vertical="center" wrapText="1"/>
      <protection locked="0"/>
    </xf>
    <xf numFmtId="0" fontId="3" fillId="7" borderId="3" xfId="0" applyFont="1" applyFill="1" applyBorder="1" applyAlignment="1" applyProtection="1">
      <alignment horizontal="center" vertical="center" wrapText="1"/>
    </xf>
    <xf numFmtId="0" fontId="3" fillId="7" borderId="5" xfId="0" applyFont="1" applyFill="1" applyBorder="1" applyAlignment="1" applyProtection="1">
      <alignment horizontal="center" vertical="center" wrapText="1"/>
    </xf>
    <xf numFmtId="41" fontId="3" fillId="7" borderId="8" xfId="112" applyFont="1" applyFill="1" applyBorder="1" applyAlignment="1" applyProtection="1">
      <alignment horizontal="center" vertical="center"/>
      <protection locked="0"/>
    </xf>
    <xf numFmtId="41" fontId="3" fillId="7" borderId="9" xfId="112" applyFont="1" applyFill="1" applyBorder="1" applyAlignment="1" applyProtection="1">
      <alignment horizontal="center" vertical="center"/>
      <protection locked="0"/>
    </xf>
    <xf numFmtId="41" fontId="3" fillId="7" borderId="10" xfId="112" applyFont="1" applyFill="1" applyBorder="1" applyAlignment="1" applyProtection="1">
      <alignment horizontal="center" vertical="center"/>
      <protection locked="0"/>
    </xf>
    <xf numFmtId="0" fontId="3" fillId="7" borderId="8" xfId="0" applyFont="1" applyFill="1" applyBorder="1" applyAlignment="1" applyProtection="1">
      <alignment horizontal="center" vertical="center"/>
      <protection locked="0"/>
    </xf>
    <xf numFmtId="0" fontId="3" fillId="7" borderId="9" xfId="0" applyFont="1" applyFill="1" applyBorder="1" applyAlignment="1" applyProtection="1">
      <alignment horizontal="center" vertical="center"/>
      <protection locked="0"/>
    </xf>
    <xf numFmtId="0" fontId="3" fillId="7" borderId="10" xfId="0" applyFont="1" applyFill="1" applyBorder="1" applyAlignment="1" applyProtection="1">
      <alignment horizontal="center" vertical="center"/>
      <protection locked="0"/>
    </xf>
    <xf numFmtId="42" fontId="21" fillId="6" borderId="11" xfId="113" applyFont="1" applyFill="1" applyBorder="1" applyAlignment="1" applyProtection="1">
      <alignment horizontal="center" vertical="center" wrapText="1"/>
      <protection locked="0"/>
    </xf>
    <xf numFmtId="42" fontId="21" fillId="6" borderId="0" xfId="113" applyFont="1" applyFill="1" applyBorder="1" applyAlignment="1" applyProtection="1">
      <alignment horizontal="center" vertical="center" wrapText="1"/>
      <protection locked="0"/>
    </xf>
    <xf numFmtId="42" fontId="21" fillId="6" borderId="12" xfId="113" applyFont="1" applyFill="1" applyBorder="1" applyAlignment="1" applyProtection="1">
      <alignment horizontal="center" vertical="center" wrapText="1"/>
      <protection locked="0"/>
    </xf>
    <xf numFmtId="42" fontId="21" fillId="6" borderId="13" xfId="113" applyFont="1" applyFill="1" applyBorder="1" applyAlignment="1" applyProtection="1">
      <alignment horizontal="center" vertical="center" wrapText="1"/>
      <protection locked="0"/>
    </xf>
    <xf numFmtId="42" fontId="3" fillId="7" borderId="2" xfId="113" applyFont="1" applyFill="1" applyBorder="1" applyAlignment="1">
      <alignment horizontal="center" vertical="center"/>
    </xf>
    <xf numFmtId="4" fontId="3" fillId="7" borderId="8" xfId="0" applyNumberFormat="1" applyFont="1" applyFill="1" applyBorder="1" applyAlignment="1" applyProtection="1">
      <alignment horizontal="center" vertical="center" wrapText="1"/>
      <protection locked="0"/>
    </xf>
    <xf numFmtId="4" fontId="3" fillId="7" borderId="9" xfId="0" applyNumberFormat="1" applyFont="1" applyFill="1" applyBorder="1" applyAlignment="1" applyProtection="1">
      <alignment horizontal="center" vertical="center" wrapText="1"/>
      <protection locked="0"/>
    </xf>
    <xf numFmtId="4" fontId="3" fillId="7" borderId="10" xfId="0" applyNumberFormat="1" applyFont="1" applyFill="1" applyBorder="1" applyAlignment="1" applyProtection="1">
      <alignment horizontal="center" vertical="center" wrapText="1"/>
      <protection locked="0"/>
    </xf>
    <xf numFmtId="3" fontId="3" fillId="7" borderId="8" xfId="0" applyNumberFormat="1" applyFont="1" applyFill="1" applyBorder="1" applyAlignment="1" applyProtection="1">
      <alignment horizontal="center" vertical="center" wrapText="1"/>
      <protection locked="0"/>
    </xf>
    <xf numFmtId="3" fontId="3" fillId="7" borderId="9" xfId="0" applyNumberFormat="1" applyFont="1" applyFill="1" applyBorder="1" applyAlignment="1" applyProtection="1">
      <alignment horizontal="center" vertical="center" wrapText="1"/>
      <protection locked="0"/>
    </xf>
    <xf numFmtId="3" fontId="3" fillId="7" borderId="10" xfId="0" applyNumberFormat="1" applyFont="1" applyFill="1" applyBorder="1" applyAlignment="1" applyProtection="1">
      <alignment horizontal="center" vertical="center" wrapText="1"/>
      <protection locked="0"/>
    </xf>
    <xf numFmtId="0" fontId="21" fillId="5" borderId="2" xfId="0" applyFont="1" applyFill="1" applyBorder="1" applyAlignment="1">
      <alignment horizontal="center" vertical="center" wrapText="1"/>
    </xf>
    <xf numFmtId="0" fontId="3" fillId="0" borderId="15" xfId="0" applyFont="1" applyFill="1" applyBorder="1" applyAlignment="1" applyProtection="1">
      <alignment horizontal="center"/>
    </xf>
    <xf numFmtId="0" fontId="3" fillId="0" borderId="16" xfId="0" applyFont="1" applyFill="1" applyBorder="1" applyAlignment="1" applyProtection="1">
      <alignment horizontal="center"/>
    </xf>
    <xf numFmtId="0" fontId="3" fillId="0" borderId="6" xfId="0" applyFont="1" applyFill="1" applyBorder="1" applyAlignment="1" applyProtection="1">
      <alignment horizontal="center"/>
    </xf>
    <xf numFmtId="0" fontId="3" fillId="0" borderId="11"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7" xfId="0" applyFont="1" applyFill="1" applyBorder="1" applyAlignment="1" applyProtection="1">
      <alignment horizontal="center"/>
    </xf>
    <xf numFmtId="0" fontId="3" fillId="0" borderId="12" xfId="0" applyFont="1" applyFill="1" applyBorder="1" applyAlignment="1" applyProtection="1">
      <alignment horizontal="center"/>
    </xf>
    <xf numFmtId="0" fontId="3" fillId="0" borderId="13" xfId="0" applyFont="1" applyFill="1" applyBorder="1" applyAlignment="1" applyProtection="1">
      <alignment horizontal="center"/>
    </xf>
    <xf numFmtId="0" fontId="3" fillId="0" borderId="14" xfId="0" applyFont="1" applyFill="1" applyBorder="1" applyAlignment="1" applyProtection="1">
      <alignment horizontal="center"/>
    </xf>
    <xf numFmtId="0" fontId="21" fillId="7" borderId="2" xfId="0" applyFont="1" applyFill="1" applyBorder="1" applyAlignment="1">
      <alignment horizontal="left" vertical="center"/>
    </xf>
    <xf numFmtId="0" fontId="21" fillId="0" borderId="8" xfId="0" applyFont="1" applyFill="1" applyBorder="1" applyAlignment="1" applyProtection="1">
      <alignment horizontal="center" vertical="center" wrapText="1"/>
    </xf>
    <xf numFmtId="0" fontId="21" fillId="0" borderId="9" xfId="0" applyFont="1" applyFill="1" applyBorder="1" applyAlignment="1" applyProtection="1">
      <alignment horizontal="center" vertical="center" wrapText="1"/>
    </xf>
    <xf numFmtId="0" fontId="21" fillId="0" borderId="10" xfId="0" applyFont="1" applyFill="1" applyBorder="1" applyAlignment="1" applyProtection="1">
      <alignment horizontal="center" vertical="center" wrapText="1"/>
    </xf>
    <xf numFmtId="0" fontId="21" fillId="0" borderId="8" xfId="0" applyFont="1" applyFill="1" applyBorder="1" applyAlignment="1" applyProtection="1">
      <alignment horizontal="left" vertical="center"/>
    </xf>
    <xf numFmtId="0" fontId="21" fillId="0" borderId="9" xfId="0" applyFont="1" applyFill="1" applyBorder="1" applyAlignment="1" applyProtection="1">
      <alignment horizontal="left" vertical="center"/>
    </xf>
    <xf numFmtId="0" fontId="21" fillId="0" borderId="10" xfId="0" applyFont="1" applyFill="1" applyBorder="1" applyAlignment="1" applyProtection="1">
      <alignment horizontal="left" vertical="center"/>
    </xf>
    <xf numFmtId="20" fontId="3" fillId="0" borderId="8" xfId="0" applyNumberFormat="1" applyFont="1" applyFill="1" applyBorder="1" applyAlignment="1">
      <alignment horizontal="justify" vertical="center" wrapText="1"/>
    </xf>
    <xf numFmtId="0" fontId="3" fillId="0" borderId="9" xfId="0" applyFont="1" applyFill="1" applyBorder="1" applyAlignment="1">
      <alignment horizontal="justify" vertical="center" wrapText="1"/>
    </xf>
    <xf numFmtId="0" fontId="3" fillId="0" borderId="10" xfId="0" applyFont="1" applyFill="1" applyBorder="1" applyAlignment="1">
      <alignment horizontal="justify"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15" fontId="3" fillId="0" borderId="8" xfId="0" applyNumberFormat="1" applyFont="1" applyFill="1" applyBorder="1" applyAlignment="1">
      <alignment horizontal="left" vertical="center" wrapText="1"/>
    </xf>
    <xf numFmtId="0" fontId="21" fillId="0" borderId="2" xfId="0" applyFont="1" applyFill="1" applyBorder="1" applyAlignment="1" applyProtection="1">
      <alignment horizontal="left" vertical="center" wrapText="1"/>
    </xf>
    <xf numFmtId="0" fontId="21" fillId="5" borderId="2" xfId="0" applyFont="1" applyFill="1" applyBorder="1" applyAlignment="1" applyProtection="1">
      <alignment horizontal="center" vertical="center" wrapText="1"/>
      <protection locked="0"/>
    </xf>
    <xf numFmtId="0" fontId="21" fillId="5" borderId="2" xfId="0" applyFont="1" applyFill="1" applyBorder="1" applyAlignment="1" applyProtection="1">
      <alignment horizontal="center" vertical="center"/>
      <protection locked="0"/>
    </xf>
    <xf numFmtId="0" fontId="3" fillId="7" borderId="2" xfId="0" applyFont="1" applyFill="1" applyBorder="1" applyAlignment="1">
      <alignment horizontal="right" vertical="center" wrapText="1"/>
    </xf>
    <xf numFmtId="0" fontId="3" fillId="0" borderId="2" xfId="0" applyFont="1" applyBorder="1" applyAlignment="1">
      <alignment horizontal="right" vertical="center" wrapText="1"/>
    </xf>
    <xf numFmtId="0" fontId="3" fillId="0" borderId="8"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2" xfId="0" applyFont="1" applyBorder="1" applyAlignment="1">
      <alignment horizontal="center" vertical="center" wrapText="1"/>
    </xf>
    <xf numFmtId="9" fontId="3" fillId="0" borderId="2" xfId="99" applyFont="1" applyBorder="1" applyAlignment="1">
      <alignment horizontal="right" vertical="center" wrapText="1"/>
    </xf>
    <xf numFmtId="181" fontId="3" fillId="0" borderId="2" xfId="99" applyNumberFormat="1" applyFont="1" applyBorder="1" applyAlignment="1">
      <alignment horizontal="right" vertical="center" wrapText="1"/>
    </xf>
    <xf numFmtId="0" fontId="21" fillId="6" borderId="2" xfId="0" applyFont="1" applyFill="1" applyBorder="1" applyAlignment="1" applyProtection="1">
      <alignment horizontal="center" vertical="center" wrapText="1"/>
      <protection locked="0"/>
    </xf>
    <xf numFmtId="0" fontId="21" fillId="6" borderId="2" xfId="0" applyFont="1" applyFill="1" applyBorder="1" applyAlignment="1">
      <alignment horizontal="justify" vertical="center" wrapText="1"/>
    </xf>
    <xf numFmtId="9" fontId="21" fillId="6" borderId="2" xfId="99" applyFont="1" applyFill="1" applyBorder="1" applyAlignment="1" applyProtection="1">
      <alignment horizontal="center" vertical="center" wrapText="1"/>
      <protection locked="0"/>
    </xf>
    <xf numFmtId="0" fontId="21" fillId="6" borderId="3" xfId="0" applyFont="1" applyFill="1" applyBorder="1" applyAlignment="1" applyProtection="1">
      <alignment horizontal="right" vertical="center" wrapText="1"/>
      <protection locked="0"/>
    </xf>
    <xf numFmtId="0" fontId="21" fillId="6" borderId="5" xfId="0" applyFont="1" applyFill="1" applyBorder="1" applyAlignment="1" applyProtection="1">
      <alignment horizontal="right" vertical="center" wrapText="1"/>
      <protection locked="0"/>
    </xf>
    <xf numFmtId="0" fontId="21" fillId="6" borderId="15" xfId="0" applyFont="1" applyFill="1" applyBorder="1" applyAlignment="1">
      <alignment horizontal="left" vertical="center" wrapText="1"/>
    </xf>
    <xf numFmtId="0" fontId="21" fillId="6" borderId="16" xfId="0" applyFont="1" applyFill="1" applyBorder="1" applyAlignment="1">
      <alignment horizontal="left" vertical="center" wrapText="1"/>
    </xf>
    <xf numFmtId="0" fontId="21" fillId="6" borderId="6" xfId="0" applyFont="1" applyFill="1" applyBorder="1" applyAlignment="1">
      <alignment horizontal="left" vertical="center" wrapText="1"/>
    </xf>
    <xf numFmtId="0" fontId="21" fillId="6" borderId="12" xfId="0" applyFont="1" applyFill="1" applyBorder="1" applyAlignment="1">
      <alignment horizontal="left" vertical="center" wrapText="1"/>
    </xf>
    <xf numFmtId="0" fontId="21" fillId="6" borderId="13" xfId="0" applyFont="1" applyFill="1" applyBorder="1" applyAlignment="1">
      <alignment horizontal="left" vertical="center" wrapText="1"/>
    </xf>
    <xf numFmtId="0" fontId="21" fillId="6" borderId="14" xfId="0" applyFont="1" applyFill="1" applyBorder="1" applyAlignment="1">
      <alignment horizontal="left" vertical="center" wrapText="1"/>
    </xf>
    <xf numFmtId="0" fontId="21" fillId="6" borderId="6" xfId="0" applyFont="1" applyFill="1" applyBorder="1" applyAlignment="1">
      <alignment horizontal="center" vertical="center" textRotation="255" wrapText="1"/>
    </xf>
    <xf numFmtId="0" fontId="21" fillId="6" borderId="7" xfId="0" applyFont="1" applyFill="1" applyBorder="1" applyAlignment="1">
      <alignment horizontal="center" vertical="center" textRotation="255" wrapText="1"/>
    </xf>
    <xf numFmtId="0" fontId="21" fillId="8" borderId="7" xfId="0" applyFont="1" applyFill="1" applyBorder="1" applyAlignment="1">
      <alignment horizontal="center" vertical="center" textRotation="255" wrapText="1"/>
    </xf>
    <xf numFmtId="0" fontId="21" fillId="9" borderId="7" xfId="0" applyFont="1" applyFill="1" applyBorder="1" applyAlignment="1">
      <alignment horizontal="center" vertical="center" textRotation="255" wrapText="1"/>
    </xf>
    <xf numFmtId="0" fontId="21" fillId="5" borderId="2" xfId="0" applyFont="1" applyFill="1" applyBorder="1" applyAlignment="1">
      <alignment horizontal="right" vertical="center" wrapText="1"/>
    </xf>
    <xf numFmtId="0" fontId="3" fillId="7" borderId="2"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3" fillId="0" borderId="8" xfId="0" quotePrefix="1" applyFont="1" applyBorder="1" applyAlignment="1">
      <alignment horizontal="justify" vertical="center" wrapText="1"/>
    </xf>
    <xf numFmtId="0" fontId="3" fillId="0" borderId="9" xfId="0" quotePrefix="1" applyFont="1" applyBorder="1" applyAlignment="1">
      <alignment horizontal="justify" vertical="center" wrapText="1"/>
    </xf>
    <xf numFmtId="0" fontId="3" fillId="0" borderId="10" xfId="0" quotePrefix="1" applyFont="1" applyBorder="1" applyAlignment="1">
      <alignment horizontal="justify" vertical="center" wrapText="1"/>
    </xf>
    <xf numFmtId="0" fontId="3" fillId="7" borderId="8" xfId="0" applyFont="1" applyFill="1" applyBorder="1" applyAlignment="1">
      <alignment horizontal="justify" vertical="center" wrapText="1"/>
    </xf>
    <xf numFmtId="0" fontId="3" fillId="7" borderId="9" xfId="0" applyFont="1" applyFill="1" applyBorder="1" applyAlignment="1">
      <alignment horizontal="justify" vertical="center" wrapText="1"/>
    </xf>
    <xf numFmtId="0" fontId="3" fillId="7" borderId="10" xfId="0" applyFont="1" applyFill="1" applyBorder="1" applyAlignment="1">
      <alignment horizontal="justify" vertical="center" wrapText="1"/>
    </xf>
    <xf numFmtId="0" fontId="3" fillId="7" borderId="4" xfId="0" applyFont="1" applyFill="1" applyBorder="1" applyAlignment="1" applyProtection="1">
      <alignment horizontal="center" vertical="center" wrapText="1"/>
    </xf>
    <xf numFmtId="0" fontId="3" fillId="7" borderId="2" xfId="0" applyFont="1" applyFill="1" applyBorder="1" applyAlignment="1" applyProtection="1">
      <alignment horizontal="justify" vertical="center" wrapText="1"/>
    </xf>
    <xf numFmtId="0" fontId="3" fillId="7" borderId="15" xfId="0" applyFont="1" applyFill="1" applyBorder="1" applyAlignment="1" applyProtection="1">
      <alignment horizontal="justify" vertical="center" wrapText="1"/>
      <protection locked="0"/>
    </xf>
    <xf numFmtId="0" fontId="3" fillId="7" borderId="11" xfId="0" applyFont="1" applyFill="1" applyBorder="1" applyAlignment="1" applyProtection="1">
      <alignment horizontal="justify" vertical="center" wrapText="1"/>
      <protection locked="0"/>
    </xf>
    <xf numFmtId="0" fontId="3" fillId="7" borderId="4" xfId="0" applyFont="1" applyFill="1" applyBorder="1" applyAlignment="1" applyProtection="1">
      <alignment horizontal="justify" vertical="center" wrapText="1"/>
      <protection locked="0"/>
    </xf>
    <xf numFmtId="4" fontId="3" fillId="7" borderId="8" xfId="0" applyNumberFormat="1" applyFont="1" applyFill="1" applyBorder="1" applyAlignment="1" applyProtection="1">
      <alignment horizontal="center" vertical="center"/>
      <protection locked="0"/>
    </xf>
    <xf numFmtId="4" fontId="3" fillId="7" borderId="8" xfId="142" applyNumberFormat="1" applyFont="1" applyFill="1" applyBorder="1" applyAlignment="1" applyProtection="1">
      <alignment horizontal="center" vertical="center"/>
      <protection locked="0"/>
    </xf>
    <xf numFmtId="4" fontId="3" fillId="7" borderId="9" xfId="142" applyNumberFormat="1" applyFont="1" applyFill="1" applyBorder="1" applyAlignment="1" applyProtection="1">
      <alignment horizontal="center" vertical="center"/>
      <protection locked="0"/>
    </xf>
    <xf numFmtId="4" fontId="3" fillId="7" borderId="10" xfId="142" applyNumberFormat="1" applyFont="1" applyFill="1" applyBorder="1" applyAlignment="1" applyProtection="1">
      <alignment horizontal="center" vertical="center"/>
      <protection locked="0"/>
    </xf>
    <xf numFmtId="4" fontId="21" fillId="7" borderId="8" xfId="142" applyNumberFormat="1" applyFont="1" applyFill="1" applyBorder="1" applyAlignment="1" applyProtection="1">
      <alignment horizontal="center" vertical="center"/>
      <protection locked="0"/>
    </xf>
    <xf numFmtId="4" fontId="21" fillId="7" borderId="9" xfId="142" applyNumberFormat="1" applyFont="1" applyFill="1" applyBorder="1" applyAlignment="1" applyProtection="1">
      <alignment horizontal="center" vertical="center"/>
      <protection locked="0"/>
    </xf>
    <xf numFmtId="4" fontId="21" fillId="7" borderId="10" xfId="142" applyNumberFormat="1" applyFont="1" applyFill="1" applyBorder="1" applyAlignment="1" applyProtection="1">
      <alignment horizontal="center" vertical="center"/>
      <protection locked="0"/>
    </xf>
    <xf numFmtId="41" fontId="3" fillId="7" borderId="2" xfId="112" applyFont="1" applyFill="1" applyBorder="1" applyAlignment="1">
      <alignment horizontal="right" vertical="center" wrapText="1"/>
    </xf>
    <xf numFmtId="41" fontId="3" fillId="0" borderId="2" xfId="112" applyFont="1" applyBorder="1" applyAlignment="1">
      <alignment horizontal="right" vertical="center" wrapText="1"/>
    </xf>
    <xf numFmtId="41" fontId="3" fillId="0" borderId="2" xfId="112" applyFont="1" applyBorder="1" applyAlignment="1">
      <alignment horizontal="right" vertical="center" wrapText="1"/>
    </xf>
  </cellXfs>
  <cellStyles count="144">
    <cellStyle name="Accent1" xfId="1"/>
    <cellStyle name="Comma 2" xfId="2"/>
    <cellStyle name="Comma 2 2" xfId="3"/>
    <cellStyle name="Comma 2 2 2" xfId="4"/>
    <cellStyle name="Comma 2 3" xfId="5"/>
    <cellStyle name="Comma 3" xfId="6"/>
    <cellStyle name="Comma 3 2" xfId="7"/>
    <cellStyle name="Comma 3 2 2" xfId="115"/>
    <cellStyle name="Comma 3 3" xfId="114"/>
    <cellStyle name="Currency 2" xfId="8"/>
    <cellStyle name="Currency 2 2" xfId="9"/>
    <cellStyle name="Currency 3" xfId="10"/>
    <cellStyle name="Currency 3 2" xfId="11"/>
    <cellStyle name="Énfasis1" xfId="12" builtinId="29" customBuiltin="1"/>
    <cellStyle name="Énfasis1 2" xfId="13"/>
    <cellStyle name="Euro" xfId="14"/>
    <cellStyle name="Euro 2" xfId="15"/>
    <cellStyle name="Euro 2 2" xfId="16"/>
    <cellStyle name="Euro 3" xfId="17"/>
    <cellStyle name="Euro 4" xfId="18"/>
    <cellStyle name="Hipervínculo 2" xfId="19"/>
    <cellStyle name="Millares [0]" xfId="112" builtinId="6"/>
    <cellStyle name="Millares [0] 2" xfId="142"/>
    <cellStyle name="Millares 10" xfId="20"/>
    <cellStyle name="Millares 10 2" xfId="21"/>
    <cellStyle name="Millares 10 2 2" xfId="22"/>
    <cellStyle name="Millares 10 3" xfId="23"/>
    <cellStyle name="Millares 11" xfId="24"/>
    <cellStyle name="Millares 11 2" xfId="25"/>
    <cellStyle name="Millares 11 2 2" xfId="26"/>
    <cellStyle name="Millares 11 2 2 2" xfId="118"/>
    <cellStyle name="Millares 11 2 3" xfId="117"/>
    <cellStyle name="Millares 11 3" xfId="116"/>
    <cellStyle name="Millares 12" xfId="27"/>
    <cellStyle name="Millares 12 2" xfId="28"/>
    <cellStyle name="Millares 13" xfId="29"/>
    <cellStyle name="Millares 13 2" xfId="119"/>
    <cellStyle name="Millares 14" xfId="30"/>
    <cellStyle name="Millares 14 2" xfId="120"/>
    <cellStyle name="Millares 15" xfId="31"/>
    <cellStyle name="Millares 15 2" xfId="121"/>
    <cellStyle name="Millares 16" xfId="32"/>
    <cellStyle name="Millares 16 2" xfId="122"/>
    <cellStyle name="Millares 2" xfId="33"/>
    <cellStyle name="Millares 2 2" xfId="34"/>
    <cellStyle name="Millares 2 2 2" xfId="35"/>
    <cellStyle name="Millares 2 3" xfId="36"/>
    <cellStyle name="Millares 2 3 2" xfId="124"/>
    <cellStyle name="Millares 2 4" xfId="123"/>
    <cellStyle name="Millares 3" xfId="37"/>
    <cellStyle name="Millares 3 2" xfId="38"/>
    <cellStyle name="Millares 3 2 2" xfId="39"/>
    <cellStyle name="Millares 3 3" xfId="40"/>
    <cellStyle name="Millares 3 3 2" xfId="41"/>
    <cellStyle name="Millares 3 3 2 2" xfId="127"/>
    <cellStyle name="Millares 3 3 3" xfId="126"/>
    <cellStyle name="Millares 3 4" xfId="42"/>
    <cellStyle name="Millares 3 4 2" xfId="43"/>
    <cellStyle name="Millares 3 4 2 2" xfId="44"/>
    <cellStyle name="Millares 3 4 2 2 2" xfId="130"/>
    <cellStyle name="Millares 3 4 2 3" xfId="129"/>
    <cellStyle name="Millares 3 4 3" xfId="128"/>
    <cellStyle name="Millares 3 5" xfId="125"/>
    <cellStyle name="Millares 3_Formato Ejecucion presupuestal 30042009" xfId="45"/>
    <cellStyle name="Millares 4" xfId="46"/>
    <cellStyle name="Millares 4 2" xfId="47"/>
    <cellStyle name="Millares 5" xfId="48"/>
    <cellStyle name="Millares 5 2" xfId="49"/>
    <cellStyle name="Millares 6" xfId="50"/>
    <cellStyle name="Millares 6 2" xfId="51"/>
    <cellStyle name="Millares 6 2 2" xfId="52"/>
    <cellStyle name="Millares 6 3" xfId="53"/>
    <cellStyle name="Millares 7" xfId="54"/>
    <cellStyle name="Millares 7 2" xfId="55"/>
    <cellStyle name="Millares 8" xfId="56"/>
    <cellStyle name="Millares 8 2" xfId="57"/>
    <cellStyle name="Millares 9" xfId="58"/>
    <cellStyle name="Millares 9 2" xfId="59"/>
    <cellStyle name="Moneda [0]" xfId="113" builtinId="7"/>
    <cellStyle name="Moneda [0] 2" xfId="143"/>
    <cellStyle name="Moneda 10" xfId="60"/>
    <cellStyle name="Moneda 10 2" xfId="131"/>
    <cellStyle name="Moneda 2" xfId="61"/>
    <cellStyle name="Moneda 2 2" xfId="62"/>
    <cellStyle name="Moneda 2 2 2" xfId="63"/>
    <cellStyle name="Moneda 2 3" xfId="64"/>
    <cellStyle name="Moneda 3" xfId="65"/>
    <cellStyle name="Moneda 3 2" xfId="66"/>
    <cellStyle name="Moneda 4" xfId="67"/>
    <cellStyle name="Moneda 5" xfId="68"/>
    <cellStyle name="Moneda 5 2" xfId="69"/>
    <cellStyle name="Moneda 6" xfId="70"/>
    <cellStyle name="Moneda 7" xfId="71"/>
    <cellStyle name="Moneda 8" xfId="72"/>
    <cellStyle name="Moneda 8 2" xfId="73"/>
    <cellStyle name="Moneda 9" xfId="74"/>
    <cellStyle name="Neutral" xfId="75" builtinId="28" customBuiltin="1"/>
    <cellStyle name="Normal" xfId="0" builtinId="0"/>
    <cellStyle name="Normal 2" xfId="76"/>
    <cellStyle name="Normal 2 2" xfId="77"/>
    <cellStyle name="Normal 2 2 2" xfId="78"/>
    <cellStyle name="Normal 2 3" xfId="79"/>
    <cellStyle name="Normal 2 3 2" xfId="80"/>
    <cellStyle name="Normal 2 3 2 2" xfId="81"/>
    <cellStyle name="Normal 2 4" xfId="82"/>
    <cellStyle name="Normal 2 4 2" xfId="83"/>
    <cellStyle name="Normal 2 5" xfId="84"/>
    <cellStyle name="Normal 2 6" xfId="85"/>
    <cellStyle name="Normal 2 8" xfId="86"/>
    <cellStyle name="Normal 2_Formato Ejecucion presupuestal 30042009" xfId="87"/>
    <cellStyle name="Normal 3" xfId="88"/>
    <cellStyle name="Normal 3 2" xfId="89"/>
    <cellStyle name="Normal 3 2 2" xfId="90"/>
    <cellStyle name="Normal 3 2 2 2" xfId="134"/>
    <cellStyle name="Normal 3 2 3" xfId="133"/>
    <cellStyle name="Normal 3 3" xfId="91"/>
    <cellStyle name="Normal 3 3 2" xfId="92"/>
    <cellStyle name="Normal 3 3 2 2" xfId="136"/>
    <cellStyle name="Normal 3 3 3" xfId="135"/>
    <cellStyle name="Normal 3 4" xfId="93"/>
    <cellStyle name="Normal 3 4 2" xfId="137"/>
    <cellStyle name="Normal 3 5" xfId="132"/>
    <cellStyle name="Normal 3_Formato de Seguimiento Sectorial (31-5-09) dmv" xfId="94"/>
    <cellStyle name="Normal 4" xfId="95"/>
    <cellStyle name="Normal 5" xfId="96"/>
    <cellStyle name="Normal 5 2" xfId="97"/>
    <cellStyle name="Normal 5 2 2" xfId="139"/>
    <cellStyle name="Normal 5 3" xfId="138"/>
    <cellStyle name="Normal 6" xfId="98"/>
    <cellStyle name="Normal 6 2" xfId="140"/>
    <cellStyle name="Porcentaje" xfId="99" builtinId="5"/>
    <cellStyle name="Porcentual 2" xfId="100"/>
    <cellStyle name="Porcentual 2 2" xfId="101"/>
    <cellStyle name="Porcentual 3" xfId="102"/>
    <cellStyle name="Porcentual 3 2" xfId="103"/>
    <cellStyle name="Porcentual 3 2 2" xfId="104"/>
    <cellStyle name="Porcentual 3 3" xfId="105"/>
    <cellStyle name="Porcentual 4" xfId="106"/>
    <cellStyle name="Porcentual 4 2" xfId="107"/>
    <cellStyle name="Porcentual 4 2 2" xfId="108"/>
    <cellStyle name="Porcentual 5" xfId="109"/>
    <cellStyle name="Porcentual 6" xfId="110"/>
    <cellStyle name="Porcentual 6 2" xfId="141"/>
    <cellStyle name="Total" xfId="111" builtinId="25" customBuiltin="1"/>
  </cellStyles>
  <dxfs count="0"/>
  <tableStyles count="0" defaultTableStyle="TableStyleMedium9" defaultPivotStyle="PivotStyleLight16"/>
  <colors>
    <mruColors>
      <color rgb="FFA4C539"/>
      <color rgb="FF86A2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83777</xdr:colOff>
      <xdr:row>1</xdr:row>
      <xdr:rowOff>80698</xdr:rowOff>
    </xdr:from>
    <xdr:to>
      <xdr:col>4</xdr:col>
      <xdr:colOff>443256</xdr:colOff>
      <xdr:row>4</xdr:row>
      <xdr:rowOff>250030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9746" y="140229"/>
          <a:ext cx="1502479" cy="124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665\Compartida\MANE\PROYECTO%20VALORIZACION%202003\01%20Listado%20de%20Obras%2013may03-dieg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ENERO%2031%20DE%202002%20APOYO%20CORPO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g01w201\POAI\BANCO%20MUNDIAL\enviado%20a%20shd%20oficial%20sin%20arreglar%20convenios%20on%20arreglos%20de%20presentac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cv2\Planeacion\ahernandezb\Documentos%20SDHT%20(26-11-10)\2010\Sector\Seguimientos\Formato%20de%20Caracterizaci&#243;n%20de%20Metas%20(26-11-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FEB%204%20RESUM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Preliq"/>
      <sheetName val="Consol_Todo_inic"/>
      <sheetName val="presupuesto recalculado"/>
      <sheetName val="Consol_Todo_prel"/>
      <sheetName val="DTC"/>
      <sheetName val="Predios"/>
      <sheetName val="MVial "/>
      <sheetName val="PACO"/>
      <sheetName val="OAGS"/>
      <sheetName val="Ciclorrutas"/>
      <sheetName val="PACO vs DTMV"/>
      <sheetName val="Parametros"/>
      <sheetName val="Consol_Todo FAS "/>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v>0.15</v>
          </cell>
        </row>
        <row r="3">
          <cell r="E3">
            <v>332000</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SUMEN"/>
      <sheetName val="RESUMEN (2)"/>
      <sheetName val="DIRE TEC"/>
      <sheetName val="Parametros"/>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VARIACIONES"/>
      <sheetName val="SHD INGRESOS"/>
      <sheetName val="recaudo valora (2)"/>
      <sheetName val="cruce con las empresas"/>
      <sheetName val="arrendamientos"/>
      <sheetName val="antejardines"/>
      <sheetName val="recaudo valora"/>
      <sheetName val="rendim. financieros"/>
      <sheetName val="venta de prdios"/>
      <sheetName val="préstamos de vivienda"/>
      <sheetName val="SHD GASTOS"/>
      <sheetName val="FUNCIONAMIENTO"/>
      <sheetName val="SERVICIO PERSONALES"/>
      <sheetName val="APORTES PATRONALES "/>
      <sheetName val="GASTOS GENERALES "/>
      <sheetName val="DEUDA"/>
      <sheetName val="INVERSION"/>
      <sheetName val="INVERSION POR PROYECTOS"/>
      <sheetName val="5054"/>
      <sheetName val="5056"/>
      <sheetName val="6122"/>
      <sheetName val="6127"/>
      <sheetName val="7041"/>
      <sheetName val="7048"/>
      <sheetName val="7193"/>
      <sheetName val="7233"/>
      <sheetName val="7249"/>
      <sheetName val="7258"/>
      <sheetName val="7259"/>
      <sheetName val="7260"/>
      <sheetName val="7261"/>
      <sheetName val="7262"/>
      <sheetName val="7263"/>
      <sheetName val="7265"/>
      <sheetName val="7277"/>
      <sheetName val="INVERSION FUENTES"/>
      <sheetName val="BANCO MUNDIAL"/>
      <sheetName val="CORREDORES"/>
      <sheetName val="RUTAS ALIMENTADORAS"/>
      <sheetName val="ANDENES"/>
      <sheetName val="CICLORUTAS"/>
      <sheetName val="FORTALECIMIENTO"/>
      <sheetName val="SOBRETASA Y ACPM"/>
      <sheetName val="SOBRETASA "/>
      <sheetName val="TRANSFERENCIAS"/>
      <sheetName val="TRANSFERENCIAS ORDINARIAS"/>
      <sheetName val="VALORIZACION"/>
      <sheetName val="INGRESOS CORRIENTES INVERSION "/>
      <sheetName val="INGRESOS CORRIENTES"/>
      <sheetName val="RECURSOS DE CAPITAL (2)"/>
      <sheetName val="RECURSOS DE CAPITAL"/>
      <sheetName val="OBRA POR TULUGAR"/>
      <sheetName val="KFW"/>
      <sheetName val="V.F. SOBRETASA"/>
      <sheetName val="DISTRIBUC"/>
      <sheetName val="FUENTES"/>
      <sheetName val="SABANA FUNCIONA E INVER"/>
      <sheetName val="PLAN DE CONTRATACION"/>
      <sheetName val="PRESUPUESTO TOTAL"/>
      <sheetName val="BASE DE DATOS"/>
      <sheetName val="PRESUPUESTO GENERAL"/>
      <sheetName val="AREAS"/>
      <sheetName val="METAS FISICAS"/>
      <sheetName val="TABLA DE CONTENINO"/>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B3" t="str">
            <v>PROG. PLAN</v>
          </cell>
          <cell r="C3" t="str">
            <v>VALORIZACION</v>
          </cell>
          <cell r="D3" t="str">
            <v>INGRESOS CORRIENTES</v>
          </cell>
          <cell r="E3" t="str">
            <v>OBRA POR TU LUGAR</v>
          </cell>
          <cell r="F3" t="str">
            <v>RECURSOS DE CAPITAL</v>
          </cell>
          <cell r="G3" t="str">
            <v>SOBRETASA A LA GASOLINA Y AL ACPM</v>
          </cell>
          <cell r="H3" t="str">
            <v>KFW</v>
          </cell>
          <cell r="I3" t="str">
            <v>CONTRAPARTIDA BANCO MUNDIAL</v>
          </cell>
          <cell r="J3" t="str">
            <v>BANCO MUNDIAL</v>
          </cell>
          <cell r="K3" t="str">
            <v>TRANSFERENCIAS ORDINARIAS</v>
          </cell>
        </row>
        <row r="5">
          <cell r="B5">
            <v>31101</v>
          </cell>
          <cell r="D5">
            <v>137000000</v>
          </cell>
          <cell r="K5">
            <v>15037176811</v>
          </cell>
        </row>
        <row r="6">
          <cell r="B6">
            <v>31102</v>
          </cell>
          <cell r="D6">
            <v>1801410829</v>
          </cell>
          <cell r="F6">
            <v>1277561911.0799999</v>
          </cell>
          <cell r="K6">
            <v>2218298830</v>
          </cell>
        </row>
        <row r="7">
          <cell r="B7">
            <v>31103</v>
          </cell>
          <cell r="D7">
            <v>742000000</v>
          </cell>
          <cell r="K7">
            <v>4914541042</v>
          </cell>
        </row>
        <row r="8">
          <cell r="B8">
            <v>315</v>
          </cell>
          <cell r="D8">
            <v>2770430</v>
          </cell>
        </row>
        <row r="9">
          <cell r="D9">
            <v>2683181259</v>
          </cell>
          <cell r="F9">
            <v>1277561911.0799999</v>
          </cell>
          <cell r="K9">
            <v>22170016683</v>
          </cell>
        </row>
        <row r="12">
          <cell r="B12">
            <v>334</v>
          </cell>
          <cell r="G12">
            <v>2144092337</v>
          </cell>
          <cell r="K12">
            <v>5211772973</v>
          </cell>
        </row>
        <row r="13">
          <cell r="B13">
            <v>5054</v>
          </cell>
          <cell r="D13">
            <v>238644972</v>
          </cell>
          <cell r="E13">
            <v>0</v>
          </cell>
          <cell r="F13">
            <v>0</v>
          </cell>
          <cell r="G13">
            <v>78241033833</v>
          </cell>
          <cell r="H13">
            <v>0</v>
          </cell>
          <cell r="I13">
            <v>0</v>
          </cell>
          <cell r="J13">
            <v>0</v>
          </cell>
          <cell r="K13">
            <v>3457452396</v>
          </cell>
        </row>
        <row r="14">
          <cell r="B14">
            <v>5056</v>
          </cell>
          <cell r="D14">
            <v>35500000</v>
          </cell>
          <cell r="E14">
            <v>0</v>
          </cell>
          <cell r="F14">
            <v>0</v>
          </cell>
          <cell r="H14">
            <v>0</v>
          </cell>
          <cell r="I14">
            <v>1567305387.7053642</v>
          </cell>
          <cell r="J14">
            <v>10965120222.67798</v>
          </cell>
          <cell r="K14">
            <v>1680000000</v>
          </cell>
        </row>
        <row r="15">
          <cell r="B15">
            <v>6122</v>
          </cell>
          <cell r="D15">
            <v>50000000</v>
          </cell>
          <cell r="E15">
            <v>0</v>
          </cell>
          <cell r="F15">
            <v>0</v>
          </cell>
          <cell r="H15">
            <v>0</v>
          </cell>
          <cell r="I15">
            <v>0</v>
          </cell>
          <cell r="J15">
            <v>0</v>
          </cell>
        </row>
        <row r="16">
          <cell r="B16">
            <v>6127</v>
          </cell>
          <cell r="D16">
            <v>248643099</v>
          </cell>
          <cell r="E16">
            <v>0</v>
          </cell>
          <cell r="F16">
            <v>0</v>
          </cell>
          <cell r="H16">
            <v>0</v>
          </cell>
          <cell r="I16">
            <v>0</v>
          </cell>
          <cell r="J16">
            <v>0</v>
          </cell>
        </row>
        <row r="17">
          <cell r="B17">
            <v>7041</v>
          </cell>
          <cell r="D17">
            <v>12689161879</v>
          </cell>
          <cell r="I17">
            <v>6687255477.1303711</v>
          </cell>
          <cell r="J17">
            <v>50266049478.484604</v>
          </cell>
        </row>
        <row r="18">
          <cell r="B18">
            <v>7048</v>
          </cell>
          <cell r="C18">
            <v>26167470348</v>
          </cell>
          <cell r="D18">
            <v>777444000</v>
          </cell>
          <cell r="E18">
            <v>0</v>
          </cell>
          <cell r="F18">
            <v>5517544004</v>
          </cell>
          <cell r="G18">
            <v>4896374449</v>
          </cell>
          <cell r="H18">
            <v>0</v>
          </cell>
          <cell r="I18">
            <v>0</v>
          </cell>
          <cell r="K18">
            <v>500000000</v>
          </cell>
        </row>
        <row r="19">
          <cell r="B19">
            <v>7249</v>
          </cell>
          <cell r="D19">
            <v>70000000</v>
          </cell>
          <cell r="E19">
            <v>0</v>
          </cell>
          <cell r="F19">
            <v>0</v>
          </cell>
          <cell r="G19">
            <v>49608000</v>
          </cell>
          <cell r="H19">
            <v>0</v>
          </cell>
          <cell r="I19">
            <v>0</v>
          </cell>
          <cell r="J19">
            <v>0</v>
          </cell>
        </row>
        <row r="20">
          <cell r="B20">
            <v>7258</v>
          </cell>
          <cell r="G20">
            <v>3381680226</v>
          </cell>
          <cell r="I20">
            <v>4177583369.7360368</v>
          </cell>
          <cell r="J20">
            <v>30348022970.145641</v>
          </cell>
          <cell r="K20">
            <v>371953774</v>
          </cell>
        </row>
        <row r="21">
          <cell r="B21">
            <v>7259</v>
          </cell>
          <cell r="D21">
            <v>649221140</v>
          </cell>
          <cell r="F21">
            <v>0</v>
          </cell>
          <cell r="I21">
            <v>0</v>
          </cell>
          <cell r="K21">
            <v>4172956400</v>
          </cell>
        </row>
        <row r="22">
          <cell r="B22">
            <v>7260</v>
          </cell>
          <cell r="D22">
            <v>0</v>
          </cell>
          <cell r="E22">
            <v>0</v>
          </cell>
          <cell r="F22">
            <v>0</v>
          </cell>
          <cell r="G22">
            <v>13197404957</v>
          </cell>
          <cell r="H22">
            <v>0</v>
          </cell>
          <cell r="I22">
            <v>0</v>
          </cell>
          <cell r="J22">
            <v>0</v>
          </cell>
          <cell r="K22">
            <v>10000000000</v>
          </cell>
        </row>
        <row r="23">
          <cell r="B23">
            <v>7261</v>
          </cell>
          <cell r="D23">
            <v>4704657604</v>
          </cell>
          <cell r="E23">
            <v>0</v>
          </cell>
          <cell r="F23">
            <v>0</v>
          </cell>
          <cell r="H23">
            <v>0</v>
          </cell>
          <cell r="I23">
            <v>915043110.14732897</v>
          </cell>
          <cell r="J23">
            <v>1049164673.0164337</v>
          </cell>
          <cell r="K23">
            <v>3529571290</v>
          </cell>
        </row>
        <row r="24">
          <cell r="B24">
            <v>7263</v>
          </cell>
          <cell r="G24">
            <v>100000000</v>
          </cell>
          <cell r="I24">
            <v>0</v>
          </cell>
          <cell r="K24">
            <v>15108000</v>
          </cell>
        </row>
        <row r="25">
          <cell r="B25">
            <v>7277</v>
          </cell>
          <cell r="D25">
            <v>5332588951</v>
          </cell>
          <cell r="E25">
            <v>3000000000</v>
          </cell>
          <cell r="F25">
            <v>0</v>
          </cell>
          <cell r="G25">
            <v>49608000</v>
          </cell>
          <cell r="H25">
            <v>300000000</v>
          </cell>
          <cell r="I25">
            <v>620172918.28089976</v>
          </cell>
          <cell r="J25">
            <v>4450846161.6753321</v>
          </cell>
          <cell r="K25">
            <v>710792000</v>
          </cell>
        </row>
        <row r="26">
          <cell r="B26">
            <v>7265</v>
          </cell>
          <cell r="D26">
            <v>6000000000</v>
          </cell>
          <cell r="I26">
            <v>0</v>
          </cell>
          <cell r="K26">
            <v>0</v>
          </cell>
        </row>
        <row r="27">
          <cell r="B27">
            <v>7193</v>
          </cell>
          <cell r="K27">
            <v>546572200</v>
          </cell>
        </row>
        <row r="28">
          <cell r="B28">
            <v>7233</v>
          </cell>
          <cell r="D28">
            <v>0</v>
          </cell>
          <cell r="K28">
            <v>177544167</v>
          </cell>
        </row>
        <row r="29">
          <cell r="B29">
            <v>7262</v>
          </cell>
          <cell r="K29">
            <v>8459000000</v>
          </cell>
        </row>
        <row r="30">
          <cell r="C30">
            <v>26167470348</v>
          </cell>
          <cell r="D30">
            <v>30795861645</v>
          </cell>
          <cell r="E30">
            <v>3000000000</v>
          </cell>
          <cell r="F30">
            <v>5517544004</v>
          </cell>
          <cell r="G30">
            <v>102059801802</v>
          </cell>
          <cell r="H30">
            <v>300000000</v>
          </cell>
          <cell r="I30">
            <v>13967360263</v>
          </cell>
          <cell r="J30">
            <v>97079203506</v>
          </cell>
          <cell r="K30">
            <v>38832723200</v>
          </cell>
        </row>
        <row r="33">
          <cell r="B33">
            <v>32</v>
          </cell>
          <cell r="I33">
            <v>0</v>
          </cell>
          <cell r="J33">
            <v>0</v>
          </cell>
          <cell r="K33">
            <v>8833982527</v>
          </cell>
        </row>
      </sheetData>
      <sheetData sheetId="56"/>
      <sheetData sheetId="57"/>
      <sheetData sheetId="58"/>
      <sheetData sheetId="59"/>
      <sheetData sheetId="60"/>
      <sheetData sheetId="61"/>
      <sheetData sheetId="62"/>
      <sheetData sheetId="63"/>
      <sheetData sheetId="64"/>
      <sheetData sheetId="6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Caracterización"/>
      <sheetName val="Hoja2"/>
      <sheetName val="Hoja3"/>
      <sheetName val="Formato Ejecución Pptal"/>
      <sheetName val="Territorializacion Sector"/>
      <sheetName val="DISTRIBUC"/>
      <sheetName val="INICIO"/>
    </sheetNames>
    <sheetDataSet>
      <sheetData sheetId="0"/>
      <sheetData sheetId="1">
        <row r="1">
          <cell r="A1" t="str">
            <v xml:space="preserve">CIUDAD DE DERECHOS </v>
          </cell>
          <cell r="B1" t="str">
            <v>DERECHO A UN TECHO</v>
          </cell>
          <cell r="C1" t="str">
            <v>MI CASA TERRITORIO SEGURO</v>
          </cell>
          <cell r="D1" t="str">
            <v>Reasentar4.545 familias en zonas de alto riesgo no mitigable</v>
          </cell>
          <cell r="E1" t="str">
            <v>SECRETARÍA DISTRITAL DEL HÁBITAT - SDHT</v>
          </cell>
          <cell r="F1" t="str">
            <v>417 "Control administrativo a la enajenación y arrendamiento de la vivienda en el Distrito Capital"</v>
          </cell>
        </row>
        <row r="2">
          <cell r="A2" t="str">
            <v>DERECHO A LA CIUDAD</v>
          </cell>
          <cell r="B2" t="str">
            <v>MEJOREMOS EL BARRIO</v>
          </cell>
          <cell r="C2" t="str">
            <v>BOGOTÁ ME ACOGE</v>
          </cell>
          <cell r="D2" t="str">
            <v>Ofrecer solución de vivienda a 4.000 familias desplazadas</v>
          </cell>
          <cell r="E2" t="str">
            <v>CAJA DE LA VIVIENDA POPULAR -CVP</v>
          </cell>
          <cell r="F2" t="str">
            <v>418 "Fortalecimiento institucional"</v>
          </cell>
        </row>
        <row r="3">
          <cell r="A3" t="str">
            <v>CIUDAD GLOBAL</v>
          </cell>
          <cell r="B3" t="str">
            <v>TRANSFORMACIÓN URBANA POSITIVA</v>
          </cell>
          <cell r="C3" t="str">
            <v>MI CASA LEGAL</v>
          </cell>
          <cell r="D3" t="str">
            <v>Titular 6000 predios</v>
          </cell>
          <cell r="E3" t="str">
            <v>UNIDAD ADMINISTRATIVA ESPECIAL DE SERVICIÓS PÚBLICOS - UAESP</v>
          </cell>
          <cell r="F3" t="str">
            <v>435 "Procesos integrales para el desarrollo de áreas de origen informal"</v>
          </cell>
        </row>
        <row r="4">
          <cell r="A4" t="str">
            <v>GESTIÓN PUBLICA EFECTIVA Y TRANSPARENTE</v>
          </cell>
          <cell r="B4" t="str">
            <v>ALIANZAS POR EL HÁBITAT</v>
          </cell>
          <cell r="C4" t="str">
            <v>MEJORO MI CASA</v>
          </cell>
          <cell r="D4" t="str">
            <v>Reconocer 8.000 viviendas de estrato 1 y 2</v>
          </cell>
          <cell r="E4" t="str">
            <v>METROVIVIENDA</v>
          </cell>
          <cell r="F4" t="str">
            <v>487 "Acciones y soluciones integrales de vivienda de interés social y prioritario"</v>
          </cell>
        </row>
        <row r="5">
          <cell r="B5" t="str">
            <v>BOGOTÁ RURAL</v>
          </cell>
          <cell r="C5" t="str">
            <v>SOLUCIONES DE VIVIENDA (VIS)</v>
          </cell>
          <cell r="D5" t="str">
            <v>Mejorar las condiciones estructurales de 2000 viviendas</v>
          </cell>
          <cell r="E5" t="str">
            <v>EMPRESA DE RENOVACIÓN URBANA - ERU</v>
          </cell>
          <cell r="F5" t="str">
            <v>488 "Instrumentos de financiación para adquisición, construcción y mejoramiento de vivienda"</v>
          </cell>
        </row>
        <row r="6">
          <cell r="B6" t="str">
            <v>AMOR POR BOGOTÁ</v>
          </cell>
          <cell r="C6" t="str">
            <v>NUESTRO BARRIO</v>
          </cell>
          <cell r="D6" t="str">
            <v>Mejorar las condiciones de habitabilidad de 8000 viviendas</v>
          </cell>
          <cell r="E6" t="str">
            <v>EMPRESA DE ACUEDUCTO Y ALCANTARILLADO DE BOGOTÁ - EAAB</v>
          </cell>
          <cell r="F6" t="str">
            <v>489 "Corredor ecológico y recreativo de los cerros orientales"</v>
          </cell>
        </row>
        <row r="7">
          <cell r="B7" t="str">
            <v>RÍO BOGOTÁ</v>
          </cell>
          <cell r="C7" t="str">
            <v>RENOVEMOS LA CIUDAD</v>
          </cell>
          <cell r="D7" t="str">
            <v>Mejorar 900 viviendas en zona rural</v>
          </cell>
          <cell r="F7" t="str">
            <v>490 "Alianzas por el Hábitat"</v>
          </cell>
        </row>
        <row r="8">
          <cell r="C8" t="str">
            <v>CORREDOR ECOLÓGICO Y RECREATIVO DE LOS CERROS ORIENTALES</v>
          </cell>
          <cell r="D8" t="str">
            <v>Construir 6000 soluciones de vivienda  en sitio propio</v>
          </cell>
          <cell r="F8" t="str">
            <v>491 "Información y comunicación del Hábitat"</v>
          </cell>
        </row>
        <row r="9">
          <cell r="C9" t="str">
            <v>CIUDAD NORTE</v>
          </cell>
          <cell r="D9" t="str">
            <v>Ofrecer 5.000 soluciones de vivienda para arrendamiento en sitio propio.</v>
          </cell>
          <cell r="F9" t="str">
            <v>644 "Soluciones de vivienda para población en situación de desplazamiento</v>
          </cell>
        </row>
        <row r="10">
          <cell r="C10" t="str">
            <v>CIUDAD CENTRO</v>
          </cell>
          <cell r="D10" t="str">
            <v>Ofrecer 74.920 soluciones de vivienda nueva</v>
          </cell>
          <cell r="F10" t="str">
            <v>471 "Titulación de predios y ejecucion de obras de urbanismo"</v>
          </cell>
        </row>
        <row r="11">
          <cell r="C11" t="str">
            <v>CIUDAD USME</v>
          </cell>
          <cell r="D11" t="str">
            <v>Habilitar 440 hectáreas de suelo para construcción de vivienda</v>
          </cell>
          <cell r="F11" t="str">
            <v>3075 "Reasentamiento de hogares localizados en zonas de alto riesgo no mitigable"</v>
          </cell>
        </row>
        <row r="12">
          <cell r="C12" t="str">
            <v>SISTEMAS GENERALES DE SERVICIOS PÚBLICOS</v>
          </cell>
          <cell r="D12" t="str">
            <v>Aumentar en 73 los barrios con trámites de legalización resueltos</v>
          </cell>
          <cell r="F12" t="str">
            <v xml:space="preserve">7328 "Mejoramiento de vivienda en sus condiciones físicas" </v>
          </cell>
        </row>
        <row r="13">
          <cell r="C13" t="str">
            <v>SOCIOS POR EL HÁBITAT</v>
          </cell>
          <cell r="D13" t="str">
            <v>Cubrir 150 barrios con mejoramiento integral</v>
          </cell>
          <cell r="F13" t="str">
            <v>0208 "Coordinación Programa de Mejoramiento Integral de Barrios"</v>
          </cell>
        </row>
        <row r="14">
          <cell r="C14" t="str">
            <v>CONTROL DEL HÁBITAT</v>
          </cell>
          <cell r="D14" t="str">
            <v>Alcanzar 100% de cobertura de servicio de acueducto residencial en barrios legalizados*</v>
          </cell>
          <cell r="F14" t="str">
            <v>404 "Fortalecimiento institucional para aumentar la eficiencia de la gestión"</v>
          </cell>
        </row>
        <row r="15">
          <cell r="C15" t="str">
            <v>FINANCIEMOS EL HÁBITAT</v>
          </cell>
          <cell r="D15" t="str">
            <v>Alcanzar 100% de cobertura de servicio de alcantarillado sanitario residencial en barrios legalizados*</v>
          </cell>
          <cell r="F15" t="str">
            <v>581"Gestión Institucional"</v>
          </cell>
        </row>
        <row r="16">
          <cell r="C16" t="str">
            <v>TRÁMITE FÁCIL</v>
          </cell>
          <cell r="D16" t="str">
            <v>Alcanzar 100% de cobertura de servicio de alcantarillado pluvial en barrios legalizados*</v>
          </cell>
          <cell r="F16" t="str">
            <v>582 "Gestión para el alumbrado público en Bogotá D.C</v>
          </cell>
        </row>
        <row r="17">
          <cell r="C17" t="str">
            <v>HÁBITAT REGIÓN</v>
          </cell>
          <cell r="D17" t="str">
            <v>Alcanzar 100% de cobertura en servicio de alumbrado público en barrios legalizados</v>
          </cell>
          <cell r="F17" t="str">
            <v>583 "Gestión para los servicios funerarios Distritales"</v>
          </cell>
        </row>
        <row r="18">
          <cell r="C18" t="str">
            <v>ATENCIÓN INTEGRAL A LA RURALIDAD</v>
          </cell>
          <cell r="D18" t="str">
            <v>Intervenir 2 áreas de renovación urbana</v>
          </cell>
          <cell r="F18" t="str">
            <v>584 "Gestión integral de residuos sólidos para el Distrito Capital y la Región"</v>
          </cell>
        </row>
        <row r="19">
          <cell r="C19" t="str">
            <v>CULTURA DEL HÁBITAT</v>
          </cell>
          <cell r="D19" t="str">
            <v>Gestionar 1 operación urbana integral de renovación dentro del Anillo de Innovación</v>
          </cell>
          <cell r="F19" t="str">
            <v>25 "Mecanismos para la implementación de opreaciones de renovación urbana"</v>
          </cell>
        </row>
        <row r="20">
          <cell r="C20" t="str">
            <v>RECUPERACIÓN DEL RÍO BOGOTÁ</v>
          </cell>
          <cell r="D20" t="str">
            <v>Construir 14 kilómetros del corredor ecológico y recreativo de Cerros Orientales</v>
          </cell>
          <cell r="F20" t="str">
            <v xml:space="preserve">31 "Semillero de proyectos" </v>
          </cell>
        </row>
        <row r="21">
          <cell r="D21" t="str">
            <v>Garantizar la aplicación efectiva y coordinada de los instrumentos de gestión en el área de la operación norte</v>
          </cell>
          <cell r="F21" t="str">
            <v>45 "Programa multifase de revitalización del centro de Bogotá"</v>
          </cell>
        </row>
        <row r="22">
          <cell r="D22" t="str">
            <v>Renovar 50 hectáreas en el área del Plan Zonal del Centro (GESTIONAR)</v>
          </cell>
          <cell r="F22" t="str">
            <v>34 "Fortalecimiento Institucional"</v>
          </cell>
        </row>
        <row r="23">
          <cell r="D23" t="str">
            <v>Desarrollar 600 Hás en el sur de la ciudad</v>
          </cell>
          <cell r="F23" t="str">
            <v>57 "Gestión de Suelo"</v>
          </cell>
        </row>
        <row r="24">
          <cell r="D24" t="str">
            <v>Implementar los 4 planes parciales de la opreaciòn Nuevo Usme</v>
          </cell>
          <cell r="F24" t="str">
            <v>7174 "Habilitación Superlotes"</v>
          </cell>
        </row>
        <row r="25">
          <cell r="D25" t="str">
            <v>Mantener la calidad del servicio residencial de acueducto en barrios legalizados dentro del rango permisible (95%)*</v>
          </cell>
          <cell r="F25" t="str">
            <v>58 "Gerencia y Gestión de Proyectos"</v>
          </cell>
        </row>
        <row r="26">
          <cell r="D26" t="str">
            <v>Mantener la continuidad del servicio residencial de acueducto en barrios legalizados dentro del rango permisible (99%)*</v>
          </cell>
          <cell r="F26" t="str">
            <v>16 "Subsidio Vivienda Distrital"</v>
          </cell>
        </row>
        <row r="27">
          <cell r="D27" t="str">
            <v>Disminuir a 2 días hábiles el tiempo promedio de atención por reclamos de facturación*</v>
          </cell>
          <cell r="F27" t="str">
            <v>14 "Fortalecimiento Institucional"</v>
          </cell>
        </row>
        <row r="28">
          <cell r="D28" t="str">
            <v>Alcanzar 100% de la cobertura en la prestaciòn del servicio de disposición final de residuos sólidos en el relleno sanitario Doña Juana</v>
          </cell>
        </row>
        <row r="29">
          <cell r="D29" t="str">
            <v>Realizar acciones de control y seguimiento al 75% de los residuos en Bogotá</v>
          </cell>
        </row>
        <row r="30">
          <cell r="D30" t="str">
            <v>Alcanzar 100% de la cobertura en la recolección de residuos sólidos.</v>
          </cell>
        </row>
        <row r="31">
          <cell r="D31" t="str">
            <v xml:space="preserve">Realizar un (1) estudio sobre el margen de acción y las medidas que pueden adoptar las autoridades y entidades distritales para propender por una mayor equidad en las tarifas de los servicios públicos domiciliarios y por la reducción de impacto de dichas </v>
          </cell>
        </row>
        <row r="32">
          <cell r="D32" t="str">
            <v>Poner a disposición 32 servicios funerarios en los 4 equipamientos de propiedad Distrital</v>
          </cell>
        </row>
        <row r="33">
          <cell r="D33" t="str">
            <v>Vincular 5 agentes a la construcción, promoción y mejoramiento de vivienda</v>
          </cell>
        </row>
        <row r="34">
          <cell r="D34" t="str">
            <v xml:space="preserve">Poner en operación 1 banco de Vivienda Usada </v>
          </cell>
        </row>
        <row r="35">
          <cell r="D35" t="str">
            <v>Diseñar y poner en operación un Sistema de Control del Hábitat</v>
          </cell>
        </row>
        <row r="36">
          <cell r="D36" t="str">
            <v>Desembolsar 26.400 subsidios distritales para vivienda nueva y usada</v>
          </cell>
        </row>
        <row r="37">
          <cell r="D37" t="str">
            <v>Otorgar y desembolsar 10,900 subsidios para mejoramiento de vivienda</v>
          </cell>
        </row>
        <row r="38">
          <cell r="D38" t="str">
            <v>Otorgar 7000 microcréditos para adquisición, construcción y mejoramiento de vivienda</v>
          </cell>
        </row>
        <row r="39">
          <cell r="D39" t="str">
            <v>Diseñar y poner en operación 1 programa consolidado de atención efectiva para trámites del hábitat</v>
          </cell>
        </row>
        <row r="40">
          <cell r="D40" t="str">
            <v>Generar 20.000 VIS a través del Macroproyecto Soacha</v>
          </cell>
        </row>
        <row r="41">
          <cell r="D41" t="str">
            <v>Realizar 1 estudio de factibilidad y viabilidad de un relleno sanitario regional realizado</v>
          </cell>
        </row>
        <row r="42">
          <cell r="D42" t="str">
            <v>Conformar 1 red de asentamientos rurales</v>
          </cell>
        </row>
        <row r="43">
          <cell r="D43" t="str">
            <v>Promover 6 componentes del hábitat relacionados con vivienda, entorno y servicios públicos</v>
          </cell>
        </row>
        <row r="44">
          <cell r="D44" t="str">
            <v>Llegar al 50% de cobertura en la prestación del servicio de la ruta de reciclaje</v>
          </cell>
        </row>
        <row r="45">
          <cell r="D45" t="str">
            <v>Vincular el 65% de recicladores de oficio en condiciones de pobreza y vulnerabilidad vinculados a proyectos de inclusión social</v>
          </cell>
        </row>
      </sheetData>
      <sheetData sheetId="2"/>
      <sheetData sheetId="3"/>
      <sheetData sheetId="4"/>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SUMEN"/>
      <sheetName val="RESUMEN (2)"/>
      <sheetName val="DISTRIBUC"/>
      <sheetName val="INICIO"/>
      <sheetName val="Hoja2"/>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V91"/>
  <sheetViews>
    <sheetView showGridLines="0" tabSelected="1" topLeftCell="A10" zoomScale="90" zoomScaleNormal="90" zoomScaleSheetLayoutView="70" zoomScalePageLayoutView="25" workbookViewId="0">
      <pane ySplit="2" topLeftCell="A68" activePane="bottomLeft" state="frozen"/>
      <selection activeCell="E10" sqref="E10"/>
      <selection pane="bottomLeft" activeCell="D69" sqref="D69"/>
    </sheetView>
  </sheetViews>
  <sheetFormatPr baseColWidth="10" defaultColWidth="9.85546875" defaultRowHeight="15" customHeight="1" x14ac:dyDescent="0.2"/>
  <cols>
    <col min="1" max="1" width="2" style="5" customWidth="1"/>
    <col min="2" max="2" width="11.42578125" style="5" customWidth="1"/>
    <col min="3" max="3" width="17.140625" style="30" customWidth="1"/>
    <col min="4" max="4" width="17.140625" style="5" customWidth="1"/>
    <col min="5" max="5" width="18.42578125" style="5" customWidth="1"/>
    <col min="6" max="6" width="25" style="18" customWidth="1"/>
    <col min="7" max="7" width="20.140625" style="18" customWidth="1"/>
    <col min="8" max="8" width="16.7109375" style="18" customWidth="1"/>
    <col min="9" max="9" width="14.7109375" style="18" customWidth="1"/>
    <col min="10" max="10" width="13.7109375" style="30" customWidth="1"/>
    <col min="11" max="11" width="13.85546875" style="40" customWidth="1"/>
    <col min="12" max="13" width="13.85546875" style="24" customWidth="1"/>
    <col min="14" max="14" width="11.85546875" style="24" customWidth="1"/>
    <col min="15" max="16" width="13.85546875" style="24" customWidth="1"/>
    <col min="17" max="17" width="13.85546875" style="24" hidden="1" customWidth="1"/>
    <col min="18" max="18" width="13.85546875" style="24" customWidth="1"/>
    <col min="19" max="19" width="9.140625" style="24" hidden="1" customWidth="1"/>
    <col min="20" max="20" width="13.85546875" style="24" customWidth="1"/>
    <col min="21" max="21" width="13.85546875" style="24" hidden="1" customWidth="1"/>
    <col min="22" max="22" width="15.28515625" style="24" customWidth="1"/>
    <col min="23" max="23" width="14.5703125" style="37" customWidth="1"/>
    <col min="24" max="29" width="4.85546875" style="5" hidden="1" customWidth="1"/>
    <col min="30" max="30" width="8.140625" style="5" hidden="1" customWidth="1"/>
    <col min="31" max="35" width="4.85546875" style="5" hidden="1" customWidth="1"/>
    <col min="36" max="36" width="14.28515625" style="10" hidden="1" customWidth="1"/>
    <col min="37" max="37" width="15.42578125" style="6" customWidth="1"/>
    <col min="38" max="38" width="39.5703125" style="18" customWidth="1"/>
    <col min="39" max="39" width="34.85546875" style="5" customWidth="1"/>
    <col min="40" max="40" width="44.85546875" style="18" customWidth="1"/>
    <col min="41" max="42" width="18.42578125" style="33" customWidth="1"/>
    <col min="43" max="44" width="17.85546875" style="5" customWidth="1"/>
    <col min="45" max="47" width="9.85546875" style="5"/>
    <col min="48" max="48" width="14" style="5" customWidth="1"/>
    <col min="49" max="16384" width="9.85546875" style="5"/>
  </cols>
  <sheetData>
    <row r="1" spans="2:48" ht="4.5" customHeight="1" x14ac:dyDescent="0.2"/>
    <row r="2" spans="2:48" ht="28.5" customHeight="1" x14ac:dyDescent="0.2">
      <c r="B2" s="155"/>
      <c r="C2" s="156"/>
      <c r="D2" s="156"/>
      <c r="E2" s="156"/>
      <c r="F2" s="157"/>
      <c r="G2" s="165" t="s">
        <v>2312</v>
      </c>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7"/>
      <c r="AV2" s="7" t="s">
        <v>2258</v>
      </c>
    </row>
    <row r="3" spans="2:48" ht="28.5" customHeight="1" x14ac:dyDescent="0.2">
      <c r="B3" s="158"/>
      <c r="C3" s="159"/>
      <c r="D3" s="159"/>
      <c r="E3" s="159"/>
      <c r="F3" s="160"/>
      <c r="G3" s="165" t="s">
        <v>2309</v>
      </c>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7"/>
      <c r="AV3" s="7" t="s">
        <v>2259</v>
      </c>
    </row>
    <row r="4" spans="2:48" ht="28.5" customHeight="1" x14ac:dyDescent="0.2">
      <c r="B4" s="158"/>
      <c r="C4" s="159"/>
      <c r="D4" s="159"/>
      <c r="E4" s="159"/>
      <c r="F4" s="160"/>
      <c r="G4" s="165" t="s">
        <v>2254</v>
      </c>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7"/>
      <c r="AV4" s="7" t="s">
        <v>2260</v>
      </c>
    </row>
    <row r="5" spans="2:48" ht="28.5" customHeight="1" x14ac:dyDescent="0.2">
      <c r="B5" s="161"/>
      <c r="C5" s="162"/>
      <c r="D5" s="162"/>
      <c r="E5" s="162"/>
      <c r="F5" s="163"/>
      <c r="G5" s="168" t="s">
        <v>2310</v>
      </c>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70"/>
      <c r="AI5" s="178" t="s">
        <v>2311</v>
      </c>
      <c r="AJ5" s="178"/>
      <c r="AK5" s="178"/>
      <c r="AL5" s="178"/>
      <c r="AM5" s="178"/>
      <c r="AN5" s="178"/>
      <c r="AO5" s="178"/>
      <c r="AP5" s="178"/>
      <c r="AV5" s="7" t="s">
        <v>2261</v>
      </c>
    </row>
    <row r="6" spans="2:48" ht="18" customHeight="1" x14ac:dyDescent="0.2">
      <c r="B6" s="164" t="s">
        <v>2432</v>
      </c>
      <c r="C6" s="164"/>
      <c r="D6" s="164"/>
      <c r="E6" s="164"/>
      <c r="F6" s="164"/>
      <c r="G6" s="171" t="s">
        <v>2433</v>
      </c>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3"/>
    </row>
    <row r="7" spans="2:48" ht="18" customHeight="1" x14ac:dyDescent="0.2">
      <c r="B7" s="164" t="s">
        <v>2431</v>
      </c>
      <c r="C7" s="164"/>
      <c r="D7" s="164"/>
      <c r="E7" s="164"/>
      <c r="F7" s="164"/>
      <c r="G7" s="174" t="s">
        <v>2443</v>
      </c>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175"/>
      <c r="AP7" s="176"/>
    </row>
    <row r="8" spans="2:48" ht="18" customHeight="1" x14ac:dyDescent="0.2">
      <c r="B8" s="164" t="s">
        <v>2268</v>
      </c>
      <c r="C8" s="164"/>
      <c r="D8" s="164"/>
      <c r="E8" s="164"/>
      <c r="F8" s="164"/>
      <c r="G8" s="177" t="s">
        <v>2463</v>
      </c>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6"/>
    </row>
    <row r="9" spans="2:48" ht="36" customHeight="1" x14ac:dyDescent="0.2">
      <c r="B9" s="194" t="s">
        <v>2476</v>
      </c>
      <c r="C9" s="195"/>
      <c r="D9" s="195"/>
      <c r="E9" s="196"/>
      <c r="F9" s="190" t="s">
        <v>2395</v>
      </c>
      <c r="G9" s="190"/>
      <c r="H9" s="190"/>
      <c r="I9" s="190"/>
      <c r="J9" s="189" t="s">
        <v>685</v>
      </c>
      <c r="K9" s="189"/>
      <c r="L9" s="189"/>
      <c r="M9" s="189"/>
      <c r="N9" s="189"/>
      <c r="O9" s="189"/>
      <c r="P9" s="189"/>
      <c r="Q9" s="189"/>
      <c r="R9" s="189"/>
      <c r="S9" s="189"/>
      <c r="T9" s="189"/>
      <c r="U9" s="189"/>
      <c r="V9" s="189"/>
      <c r="W9" s="189"/>
      <c r="X9" s="179" t="s">
        <v>2474</v>
      </c>
      <c r="Y9" s="180"/>
      <c r="Z9" s="180"/>
      <c r="AA9" s="180"/>
      <c r="AB9" s="180"/>
      <c r="AC9" s="180"/>
      <c r="AD9" s="180"/>
      <c r="AE9" s="180"/>
      <c r="AF9" s="180"/>
      <c r="AG9" s="180"/>
      <c r="AH9" s="180"/>
      <c r="AI9" s="180"/>
      <c r="AJ9" s="180"/>
      <c r="AK9" s="180"/>
      <c r="AL9" s="180"/>
      <c r="AM9" s="180"/>
      <c r="AN9" s="180"/>
      <c r="AO9" s="143" t="s">
        <v>2475</v>
      </c>
      <c r="AP9" s="144"/>
      <c r="AQ9" s="144"/>
      <c r="AR9" s="144"/>
    </row>
    <row r="10" spans="2:48" ht="36" customHeight="1" x14ac:dyDescent="0.2">
      <c r="B10" s="197"/>
      <c r="C10" s="198"/>
      <c r="D10" s="198"/>
      <c r="E10" s="199"/>
      <c r="F10" s="190"/>
      <c r="G10" s="190"/>
      <c r="H10" s="190"/>
      <c r="I10" s="190"/>
      <c r="J10" s="179" t="s">
        <v>2318</v>
      </c>
      <c r="K10" s="179"/>
      <c r="L10" s="179">
        <v>2020</v>
      </c>
      <c r="M10" s="179"/>
      <c r="N10" s="179">
        <v>2021</v>
      </c>
      <c r="O10" s="179"/>
      <c r="P10" s="179">
        <v>2022</v>
      </c>
      <c r="Q10" s="179"/>
      <c r="R10" s="179">
        <v>2023</v>
      </c>
      <c r="S10" s="179"/>
      <c r="T10" s="179">
        <v>2024</v>
      </c>
      <c r="U10" s="179"/>
      <c r="V10" s="192" t="s">
        <v>2240</v>
      </c>
      <c r="W10" s="191" t="s">
        <v>2255</v>
      </c>
      <c r="X10" s="180"/>
      <c r="Y10" s="180"/>
      <c r="Z10" s="180"/>
      <c r="AA10" s="180"/>
      <c r="AB10" s="180"/>
      <c r="AC10" s="180"/>
      <c r="AD10" s="180"/>
      <c r="AE10" s="180"/>
      <c r="AF10" s="180"/>
      <c r="AG10" s="180"/>
      <c r="AH10" s="180"/>
      <c r="AI10" s="180"/>
      <c r="AJ10" s="180"/>
      <c r="AK10" s="180"/>
      <c r="AL10" s="180"/>
      <c r="AM10" s="180"/>
      <c r="AN10" s="180"/>
      <c r="AO10" s="145"/>
      <c r="AP10" s="146"/>
      <c r="AQ10" s="146"/>
      <c r="AR10" s="146"/>
    </row>
    <row r="11" spans="2:48" s="9" customFormat="1" ht="51.75" customHeight="1" x14ac:dyDescent="0.2">
      <c r="B11" s="200" t="s">
        <v>2262</v>
      </c>
      <c r="C11" s="45" t="s">
        <v>2274</v>
      </c>
      <c r="D11" s="8" t="s">
        <v>2396</v>
      </c>
      <c r="E11" s="8" t="s">
        <v>2263</v>
      </c>
      <c r="F11" s="23" t="s">
        <v>2317</v>
      </c>
      <c r="G11" s="23" t="s">
        <v>2316</v>
      </c>
      <c r="H11" s="23" t="s">
        <v>2238</v>
      </c>
      <c r="I11" s="23" t="s">
        <v>2239</v>
      </c>
      <c r="J11" s="31" t="s">
        <v>2257</v>
      </c>
      <c r="K11" s="29" t="s">
        <v>2256</v>
      </c>
      <c r="L11" s="25" t="s">
        <v>692</v>
      </c>
      <c r="M11" s="25" t="s">
        <v>2234</v>
      </c>
      <c r="N11" s="25" t="s">
        <v>692</v>
      </c>
      <c r="O11" s="25" t="s">
        <v>2234</v>
      </c>
      <c r="P11" s="25" t="s">
        <v>692</v>
      </c>
      <c r="Q11" s="25" t="s">
        <v>2234</v>
      </c>
      <c r="R11" s="25" t="s">
        <v>692</v>
      </c>
      <c r="S11" s="25" t="s">
        <v>2234</v>
      </c>
      <c r="T11" s="25" t="s">
        <v>692</v>
      </c>
      <c r="U11" s="25" t="s">
        <v>2234</v>
      </c>
      <c r="V11" s="193"/>
      <c r="W11" s="191"/>
      <c r="X11" s="22" t="s">
        <v>2241</v>
      </c>
      <c r="Y11" s="22" t="s">
        <v>2242</v>
      </c>
      <c r="Z11" s="22" t="s">
        <v>2243</v>
      </c>
      <c r="AA11" s="22" t="s">
        <v>2244</v>
      </c>
      <c r="AB11" s="22" t="s">
        <v>2245</v>
      </c>
      <c r="AC11" s="22" t="s">
        <v>2246</v>
      </c>
      <c r="AD11" s="22" t="s">
        <v>2247</v>
      </c>
      <c r="AE11" s="22" t="s">
        <v>2248</v>
      </c>
      <c r="AF11" s="22" t="s">
        <v>2249</v>
      </c>
      <c r="AG11" s="22" t="s">
        <v>2250</v>
      </c>
      <c r="AH11" s="22" t="s">
        <v>2251</v>
      </c>
      <c r="AI11" s="22" t="s">
        <v>2252</v>
      </c>
      <c r="AJ11" s="21" t="s">
        <v>2266</v>
      </c>
      <c r="AK11" s="21" t="s">
        <v>2253</v>
      </c>
      <c r="AL11" s="19" t="s">
        <v>2264</v>
      </c>
      <c r="AM11" s="21" t="s">
        <v>2267</v>
      </c>
      <c r="AN11" s="19" t="s">
        <v>2265</v>
      </c>
      <c r="AO11" s="34" t="s">
        <v>2314</v>
      </c>
      <c r="AP11" s="34" t="s">
        <v>2315</v>
      </c>
      <c r="AQ11" s="105" t="s">
        <v>2477</v>
      </c>
      <c r="AR11" s="105" t="s">
        <v>2478</v>
      </c>
    </row>
    <row r="12" spans="2:48" s="10" customFormat="1" ht="134.25" customHeight="1" x14ac:dyDescent="0.2">
      <c r="B12" s="201"/>
      <c r="C12" s="99" t="s">
        <v>2272</v>
      </c>
      <c r="D12" s="96" t="s">
        <v>2434</v>
      </c>
      <c r="E12" s="96" t="s">
        <v>2397</v>
      </c>
      <c r="F12" s="96" t="s">
        <v>2359</v>
      </c>
      <c r="G12" s="108" t="s">
        <v>2358</v>
      </c>
      <c r="H12" s="96" t="s">
        <v>2360</v>
      </c>
      <c r="I12" s="98" t="s">
        <v>2269</v>
      </c>
      <c r="J12" s="48" t="s">
        <v>2261</v>
      </c>
      <c r="K12" s="49">
        <f t="shared" ref="K12:K17" si="0">+L12+N12+P12+R12+T12</f>
        <v>138.98000000000002</v>
      </c>
      <c r="L12" s="50">
        <v>0</v>
      </c>
      <c r="M12" s="50">
        <v>0</v>
      </c>
      <c r="N12" s="51">
        <v>21.21</v>
      </c>
      <c r="O12" s="51">
        <v>3.62</v>
      </c>
      <c r="P12" s="51">
        <v>58</v>
      </c>
      <c r="Q12" s="51"/>
      <c r="R12" s="51">
        <v>43.77</v>
      </c>
      <c r="S12" s="51"/>
      <c r="T12" s="51">
        <v>16</v>
      </c>
      <c r="U12" s="51"/>
      <c r="V12" s="107">
        <f>L12+N12+R12+P12+T12</f>
        <v>138.98000000000002</v>
      </c>
      <c r="W12" s="79">
        <f>O12/V12</f>
        <v>2.6046913224924449E-2</v>
      </c>
      <c r="X12" s="140">
        <f>O12</f>
        <v>3.62</v>
      </c>
      <c r="Y12" s="141"/>
      <c r="Z12" s="142"/>
      <c r="AA12" s="137">
        <v>0</v>
      </c>
      <c r="AB12" s="138"/>
      <c r="AC12" s="139"/>
      <c r="AD12" s="137">
        <v>0</v>
      </c>
      <c r="AE12" s="138"/>
      <c r="AF12" s="139"/>
      <c r="AG12" s="137">
        <v>0</v>
      </c>
      <c r="AH12" s="138"/>
      <c r="AI12" s="139"/>
      <c r="AJ12" s="93">
        <f>AD12+AG12+AA12+X12</f>
        <v>3.62</v>
      </c>
      <c r="AK12" s="79">
        <f>X12/N12</f>
        <v>0.17067421027817067</v>
      </c>
      <c r="AL12" s="55" t="s">
        <v>2480</v>
      </c>
      <c r="AM12" s="55" t="s">
        <v>2479</v>
      </c>
      <c r="AN12" s="55" t="s">
        <v>2481</v>
      </c>
      <c r="AO12" s="83">
        <v>576083</v>
      </c>
      <c r="AP12" s="83">
        <v>175640</v>
      </c>
      <c r="AQ12" s="106">
        <v>1064763</v>
      </c>
      <c r="AR12" s="106">
        <v>60983</v>
      </c>
    </row>
    <row r="13" spans="2:48" s="58" customFormat="1" ht="52.5" customHeight="1" x14ac:dyDescent="0.2">
      <c r="B13" s="202"/>
      <c r="C13" s="125" t="s">
        <v>2272</v>
      </c>
      <c r="D13" s="128" t="s">
        <v>2434</v>
      </c>
      <c r="E13" s="128" t="s">
        <v>2397</v>
      </c>
      <c r="F13" s="128" t="s">
        <v>2343</v>
      </c>
      <c r="G13" s="128" t="s">
        <v>2344</v>
      </c>
      <c r="H13" s="128" t="s">
        <v>2346</v>
      </c>
      <c r="I13" s="98" t="s">
        <v>2235</v>
      </c>
      <c r="J13" s="48" t="s">
        <v>2261</v>
      </c>
      <c r="K13" s="56">
        <f t="shared" si="0"/>
        <v>56</v>
      </c>
      <c r="L13" s="57">
        <v>25.16</v>
      </c>
      <c r="M13" s="50">
        <v>25.16</v>
      </c>
      <c r="N13" s="57">
        <v>10.84</v>
      </c>
      <c r="O13" s="57">
        <v>10.84</v>
      </c>
      <c r="P13" s="57">
        <v>9</v>
      </c>
      <c r="Q13" s="57"/>
      <c r="R13" s="57">
        <v>9</v>
      </c>
      <c r="S13" s="57"/>
      <c r="T13" s="57">
        <v>2</v>
      </c>
      <c r="U13" s="57"/>
      <c r="V13" s="52">
        <f>L13+N13+R13+P13+T13</f>
        <v>56</v>
      </c>
      <c r="W13" s="79">
        <f>(M13+O13)/V13</f>
        <v>0.6428571428571429</v>
      </c>
      <c r="X13" s="140">
        <v>10.84</v>
      </c>
      <c r="Y13" s="141"/>
      <c r="Z13" s="142"/>
      <c r="AA13" s="137">
        <v>0</v>
      </c>
      <c r="AB13" s="138"/>
      <c r="AC13" s="139"/>
      <c r="AD13" s="137">
        <v>0</v>
      </c>
      <c r="AE13" s="138"/>
      <c r="AF13" s="139"/>
      <c r="AG13" s="137">
        <v>0</v>
      </c>
      <c r="AH13" s="138"/>
      <c r="AI13" s="139"/>
      <c r="AJ13" s="93">
        <f>AD13+AG13+AA13+X13</f>
        <v>10.84</v>
      </c>
      <c r="AK13" s="53">
        <f>X13/N13</f>
        <v>1</v>
      </c>
      <c r="AL13" s="131" t="s">
        <v>2482</v>
      </c>
      <c r="AM13" s="133" t="s">
        <v>2483</v>
      </c>
      <c r="AN13" s="133" t="s">
        <v>2484</v>
      </c>
      <c r="AO13" s="84">
        <v>364</v>
      </c>
      <c r="AP13" s="84">
        <v>118</v>
      </c>
      <c r="AQ13" s="84">
        <v>209</v>
      </c>
      <c r="AR13" s="84">
        <v>162</v>
      </c>
    </row>
    <row r="14" spans="2:48" s="58" customFormat="1" ht="52.5" customHeight="1" x14ac:dyDescent="0.2">
      <c r="B14" s="201"/>
      <c r="C14" s="127"/>
      <c r="D14" s="130"/>
      <c r="E14" s="130"/>
      <c r="F14" s="130"/>
      <c r="G14" s="130"/>
      <c r="H14" s="130"/>
      <c r="I14" s="98" t="s">
        <v>2269</v>
      </c>
      <c r="J14" s="48" t="s">
        <v>2261</v>
      </c>
      <c r="K14" s="56">
        <f t="shared" si="0"/>
        <v>220.13</v>
      </c>
      <c r="L14" s="57">
        <v>0</v>
      </c>
      <c r="M14" s="50">
        <f>AD14+AG14</f>
        <v>0</v>
      </c>
      <c r="N14" s="57">
        <v>5.94</v>
      </c>
      <c r="O14" s="57">
        <v>0.87</v>
      </c>
      <c r="P14" s="57">
        <v>93</v>
      </c>
      <c r="Q14" s="57"/>
      <c r="R14" s="57">
        <v>54.13</v>
      </c>
      <c r="S14" s="57"/>
      <c r="T14" s="57">
        <v>67.06</v>
      </c>
      <c r="U14" s="57"/>
      <c r="V14" s="82">
        <f>L14+N14+R14+P14+T14</f>
        <v>220.13</v>
      </c>
      <c r="W14" s="79">
        <f>O14/V14</f>
        <v>3.9522100576931812E-3</v>
      </c>
      <c r="X14" s="140">
        <v>0.87</v>
      </c>
      <c r="Y14" s="141"/>
      <c r="Z14" s="142"/>
      <c r="AA14" s="137">
        <v>0</v>
      </c>
      <c r="AB14" s="138"/>
      <c r="AC14" s="139"/>
      <c r="AD14" s="137">
        <v>0</v>
      </c>
      <c r="AE14" s="138"/>
      <c r="AF14" s="139"/>
      <c r="AG14" s="137">
        <v>0</v>
      </c>
      <c r="AH14" s="138"/>
      <c r="AI14" s="139"/>
      <c r="AJ14" s="93">
        <f>AD14+AG14+AA14+X14</f>
        <v>0.87</v>
      </c>
      <c r="AK14" s="79">
        <f>X14/N14</f>
        <v>0.14646464646464646</v>
      </c>
      <c r="AL14" s="132"/>
      <c r="AM14" s="134"/>
      <c r="AN14" s="134"/>
      <c r="AO14" s="84">
        <v>25610</v>
      </c>
      <c r="AP14" s="84">
        <v>25501</v>
      </c>
      <c r="AQ14" s="106">
        <v>27298</v>
      </c>
      <c r="AR14" s="106">
        <v>0</v>
      </c>
    </row>
    <row r="15" spans="2:48" s="58" customFormat="1" ht="52.5" customHeight="1" x14ac:dyDescent="0.2">
      <c r="B15" s="201"/>
      <c r="C15" s="135" t="s">
        <v>2272</v>
      </c>
      <c r="D15" s="135" t="s">
        <v>2434</v>
      </c>
      <c r="E15" s="128" t="s">
        <v>2397</v>
      </c>
      <c r="F15" s="101" t="s">
        <v>2456</v>
      </c>
      <c r="G15" s="128" t="s">
        <v>2362</v>
      </c>
      <c r="H15" s="101" t="s">
        <v>2455</v>
      </c>
      <c r="I15" s="96" t="s">
        <v>2269</v>
      </c>
      <c r="J15" s="48" t="s">
        <v>2261</v>
      </c>
      <c r="K15" s="56">
        <f t="shared" si="0"/>
        <v>12</v>
      </c>
      <c r="L15" s="57">
        <v>0</v>
      </c>
      <c r="M15" s="50">
        <v>0</v>
      </c>
      <c r="N15" s="57">
        <v>3</v>
      </c>
      <c r="O15" s="57">
        <v>0</v>
      </c>
      <c r="P15" s="57">
        <v>3</v>
      </c>
      <c r="Q15" s="57"/>
      <c r="R15" s="57">
        <v>3</v>
      </c>
      <c r="S15" s="57"/>
      <c r="T15" s="57">
        <v>3</v>
      </c>
      <c r="U15" s="57"/>
      <c r="V15" s="52">
        <v>0</v>
      </c>
      <c r="W15" s="79" t="e">
        <f>O15/V15</f>
        <v>#DIV/0!</v>
      </c>
      <c r="X15" s="140">
        <v>0</v>
      </c>
      <c r="Y15" s="141"/>
      <c r="Z15" s="142"/>
      <c r="AA15" s="137">
        <v>0</v>
      </c>
      <c r="AB15" s="138"/>
      <c r="AC15" s="139"/>
      <c r="AD15" s="137">
        <v>0</v>
      </c>
      <c r="AE15" s="138"/>
      <c r="AF15" s="139"/>
      <c r="AG15" s="137">
        <v>0</v>
      </c>
      <c r="AH15" s="138"/>
      <c r="AI15" s="139"/>
      <c r="AJ15" s="93">
        <f>AD15+AG15+AA15+X15</f>
        <v>0</v>
      </c>
      <c r="AK15" s="53">
        <f>X15/N15</f>
        <v>0</v>
      </c>
      <c r="AL15" s="133" t="s">
        <v>2485</v>
      </c>
      <c r="AM15" s="133" t="s">
        <v>2486</v>
      </c>
      <c r="AN15" s="133" t="s">
        <v>2487</v>
      </c>
      <c r="AO15" s="147">
        <v>45588</v>
      </c>
      <c r="AP15" s="147">
        <v>35885</v>
      </c>
      <c r="AQ15" s="147">
        <v>68687</v>
      </c>
      <c r="AR15" s="147">
        <v>0</v>
      </c>
    </row>
    <row r="16" spans="2:48" s="58" customFormat="1" ht="52.5" customHeight="1" x14ac:dyDescent="0.2">
      <c r="B16" s="201"/>
      <c r="C16" s="136"/>
      <c r="D16" s="136"/>
      <c r="E16" s="130"/>
      <c r="F16" s="101" t="s">
        <v>2361</v>
      </c>
      <c r="G16" s="130"/>
      <c r="H16" s="101" t="s">
        <v>2351</v>
      </c>
      <c r="I16" s="96" t="s">
        <v>2269</v>
      </c>
      <c r="J16" s="48" t="s">
        <v>2261</v>
      </c>
      <c r="K16" s="56">
        <f t="shared" si="0"/>
        <v>17</v>
      </c>
      <c r="L16" s="57">
        <v>0</v>
      </c>
      <c r="M16" s="50">
        <f>AD16+AG16</f>
        <v>0</v>
      </c>
      <c r="N16" s="57">
        <v>6</v>
      </c>
      <c r="O16" s="57">
        <v>0</v>
      </c>
      <c r="P16" s="57">
        <v>6</v>
      </c>
      <c r="Q16" s="57"/>
      <c r="R16" s="57">
        <v>4</v>
      </c>
      <c r="S16" s="57"/>
      <c r="T16" s="57">
        <v>1</v>
      </c>
      <c r="U16" s="57"/>
      <c r="V16" s="52">
        <f>L16+N16+R16+P16+T16</f>
        <v>17</v>
      </c>
      <c r="W16" s="79">
        <f>O16/V16</f>
        <v>0</v>
      </c>
      <c r="X16" s="140">
        <v>0</v>
      </c>
      <c r="Y16" s="141"/>
      <c r="Z16" s="142"/>
      <c r="AA16" s="137">
        <v>0</v>
      </c>
      <c r="AB16" s="138"/>
      <c r="AC16" s="139"/>
      <c r="AD16" s="137">
        <v>0</v>
      </c>
      <c r="AE16" s="138"/>
      <c r="AF16" s="139"/>
      <c r="AG16" s="137">
        <v>0</v>
      </c>
      <c r="AH16" s="138"/>
      <c r="AI16" s="139"/>
      <c r="AJ16" s="93">
        <f>AD16+AG16+AA16+X16</f>
        <v>0</v>
      </c>
      <c r="AK16" s="79">
        <f>X16/N16</f>
        <v>0</v>
      </c>
      <c r="AL16" s="134"/>
      <c r="AM16" s="134"/>
      <c r="AN16" s="219"/>
      <c r="AO16" s="147"/>
      <c r="AP16" s="147"/>
      <c r="AQ16" s="147"/>
      <c r="AR16" s="147"/>
    </row>
    <row r="17" spans="2:44" s="58" customFormat="1" ht="138.75" customHeight="1" x14ac:dyDescent="0.2">
      <c r="B17" s="201"/>
      <c r="C17" s="60" t="s">
        <v>2272</v>
      </c>
      <c r="D17" s="96" t="s">
        <v>2434</v>
      </c>
      <c r="E17" s="96" t="s">
        <v>2397</v>
      </c>
      <c r="F17" s="61" t="s">
        <v>2383</v>
      </c>
      <c r="G17" s="110" t="s">
        <v>2382</v>
      </c>
      <c r="H17" s="98" t="s">
        <v>2384</v>
      </c>
      <c r="I17" s="98" t="s">
        <v>2269</v>
      </c>
      <c r="J17" s="48" t="s">
        <v>2261</v>
      </c>
      <c r="K17" s="56">
        <f t="shared" si="0"/>
        <v>343.4</v>
      </c>
      <c r="L17" s="57">
        <v>14.68</v>
      </c>
      <c r="M17" s="50">
        <v>14.68</v>
      </c>
      <c r="N17" s="57">
        <v>89</v>
      </c>
      <c r="O17" s="57">
        <v>0.13</v>
      </c>
      <c r="P17" s="57">
        <v>89</v>
      </c>
      <c r="Q17" s="57"/>
      <c r="R17" s="57">
        <v>89</v>
      </c>
      <c r="S17" s="57"/>
      <c r="T17" s="57">
        <v>61.72</v>
      </c>
      <c r="U17" s="57"/>
      <c r="V17" s="82">
        <f>L17+N17+R17+P17+T17</f>
        <v>343.4</v>
      </c>
      <c r="W17" s="79">
        <f>(M17+O17)/K17</f>
        <v>4.3127548048922541E-2</v>
      </c>
      <c r="X17" s="140">
        <v>0.13</v>
      </c>
      <c r="Y17" s="141"/>
      <c r="Z17" s="142"/>
      <c r="AA17" s="137">
        <v>0</v>
      </c>
      <c r="AB17" s="138"/>
      <c r="AC17" s="139"/>
      <c r="AD17" s="137">
        <v>0</v>
      </c>
      <c r="AE17" s="138"/>
      <c r="AF17" s="139"/>
      <c r="AG17" s="137">
        <v>0</v>
      </c>
      <c r="AH17" s="138"/>
      <c r="AI17" s="139"/>
      <c r="AJ17" s="94">
        <f>AD17+AG17+X17+AA17</f>
        <v>0.13</v>
      </c>
      <c r="AK17" s="79">
        <f>AJ17/N17</f>
        <v>1.4606741573033708E-3</v>
      </c>
      <c r="AL17" s="61" t="s">
        <v>2489</v>
      </c>
      <c r="AM17" s="55" t="s">
        <v>2488</v>
      </c>
      <c r="AN17" s="61" t="s">
        <v>2490</v>
      </c>
      <c r="AO17" s="84">
        <v>29975</v>
      </c>
      <c r="AP17" s="84">
        <v>29973</v>
      </c>
      <c r="AQ17" s="84">
        <v>67953</v>
      </c>
      <c r="AR17" s="84">
        <v>0</v>
      </c>
    </row>
    <row r="18" spans="2:44" s="58" customFormat="1" ht="129.75" customHeight="1" x14ac:dyDescent="0.2">
      <c r="B18" s="202"/>
      <c r="C18" s="102" t="s">
        <v>2271</v>
      </c>
      <c r="D18" s="96" t="s">
        <v>2434</v>
      </c>
      <c r="E18" s="96" t="s">
        <v>2397</v>
      </c>
      <c r="F18" s="97" t="s">
        <v>2363</v>
      </c>
      <c r="G18" s="109" t="s">
        <v>2364</v>
      </c>
      <c r="H18" s="97" t="s">
        <v>2365</v>
      </c>
      <c r="I18" s="97" t="s">
        <v>2235</v>
      </c>
      <c r="J18" s="48" t="s">
        <v>2258</v>
      </c>
      <c r="K18" s="56">
        <v>1</v>
      </c>
      <c r="L18" s="57">
        <v>0</v>
      </c>
      <c r="M18" s="50">
        <f>AD18+AG18</f>
        <v>0</v>
      </c>
      <c r="N18" s="57">
        <v>1</v>
      </c>
      <c r="O18" s="57">
        <v>0.06</v>
      </c>
      <c r="P18" s="57">
        <v>1</v>
      </c>
      <c r="Q18" s="57"/>
      <c r="R18" s="57">
        <v>1</v>
      </c>
      <c r="S18" s="57"/>
      <c r="T18" s="57">
        <v>1</v>
      </c>
      <c r="U18" s="57"/>
      <c r="V18" s="62">
        <v>1</v>
      </c>
      <c r="W18" s="111">
        <f>(M18+O18)/4</f>
        <v>1.4999999999999999E-2</v>
      </c>
      <c r="X18" s="140">
        <v>0.06</v>
      </c>
      <c r="Y18" s="141"/>
      <c r="Z18" s="142"/>
      <c r="AA18" s="137">
        <v>0</v>
      </c>
      <c r="AB18" s="138"/>
      <c r="AC18" s="139"/>
      <c r="AD18" s="137">
        <v>0</v>
      </c>
      <c r="AE18" s="138"/>
      <c r="AF18" s="139"/>
      <c r="AG18" s="137">
        <v>0</v>
      </c>
      <c r="AH18" s="138"/>
      <c r="AI18" s="139"/>
      <c r="AJ18" s="94">
        <f>AD18+AG18+X18+AA18</f>
        <v>0.06</v>
      </c>
      <c r="AK18" s="53">
        <f>AJ18/N18</f>
        <v>0.06</v>
      </c>
      <c r="AL18" s="61" t="s">
        <v>2492</v>
      </c>
      <c r="AM18" s="55" t="s">
        <v>2491</v>
      </c>
      <c r="AN18" s="55" t="s">
        <v>2493</v>
      </c>
      <c r="AO18" s="84">
        <v>121</v>
      </c>
      <c r="AP18" s="84">
        <v>121</v>
      </c>
      <c r="AQ18" s="84">
        <v>661</v>
      </c>
      <c r="AR18" s="84">
        <v>90</v>
      </c>
    </row>
    <row r="19" spans="2:44" s="58" customFormat="1" ht="69.75" customHeight="1" x14ac:dyDescent="0.2">
      <c r="B19" s="202"/>
      <c r="C19" s="125" t="s">
        <v>2398</v>
      </c>
      <c r="D19" s="128" t="s">
        <v>2434</v>
      </c>
      <c r="E19" s="128" t="s">
        <v>2397</v>
      </c>
      <c r="F19" s="128" t="s">
        <v>2325</v>
      </c>
      <c r="G19" s="128" t="s">
        <v>2324</v>
      </c>
      <c r="H19" s="128" t="s">
        <v>2345</v>
      </c>
      <c r="I19" s="98" t="s">
        <v>2235</v>
      </c>
      <c r="J19" s="48" t="s">
        <v>2261</v>
      </c>
      <c r="K19" s="56">
        <f>+L19+N19+P19+R19+T19</f>
        <v>20</v>
      </c>
      <c r="L19" s="57">
        <v>4.99</v>
      </c>
      <c r="M19" s="50">
        <v>4.99</v>
      </c>
      <c r="N19" s="57">
        <v>2</v>
      </c>
      <c r="O19" s="57">
        <v>0.04</v>
      </c>
      <c r="P19" s="57">
        <v>6</v>
      </c>
      <c r="Q19" s="57"/>
      <c r="R19" s="57">
        <v>5</v>
      </c>
      <c r="S19" s="57"/>
      <c r="T19" s="57">
        <v>2.0099999999999998</v>
      </c>
      <c r="U19" s="57"/>
      <c r="V19" s="52">
        <f>L19+N19+R19+P19+T19</f>
        <v>20</v>
      </c>
      <c r="W19" s="79">
        <f>(M19+O19)/V19</f>
        <v>0.2515</v>
      </c>
      <c r="X19" s="140">
        <v>0.04</v>
      </c>
      <c r="Y19" s="141"/>
      <c r="Z19" s="142"/>
      <c r="AA19" s="137">
        <v>0</v>
      </c>
      <c r="AB19" s="138"/>
      <c r="AC19" s="139"/>
      <c r="AD19" s="137">
        <v>0</v>
      </c>
      <c r="AE19" s="138"/>
      <c r="AF19" s="139"/>
      <c r="AG19" s="137">
        <v>0</v>
      </c>
      <c r="AH19" s="138"/>
      <c r="AI19" s="139"/>
      <c r="AJ19" s="94">
        <f>X19+AA19+AD19+AG19</f>
        <v>0.04</v>
      </c>
      <c r="AK19" s="53">
        <f>X19/N19</f>
        <v>0.02</v>
      </c>
      <c r="AL19" s="133" t="s">
        <v>2495</v>
      </c>
      <c r="AM19" s="133" t="s">
        <v>2494</v>
      </c>
      <c r="AN19" s="133" t="s">
        <v>2496</v>
      </c>
      <c r="AO19" s="63">
        <v>321</v>
      </c>
      <c r="AP19" s="63">
        <v>110</v>
      </c>
      <c r="AQ19" s="63">
        <v>715</v>
      </c>
      <c r="AR19" s="63">
        <v>646</v>
      </c>
    </row>
    <row r="20" spans="2:44" s="58" customFormat="1" ht="69.75" customHeight="1" x14ac:dyDescent="0.2">
      <c r="B20" s="201"/>
      <c r="C20" s="126"/>
      <c r="D20" s="129"/>
      <c r="E20" s="129"/>
      <c r="F20" s="129"/>
      <c r="G20" s="129"/>
      <c r="H20" s="129"/>
      <c r="I20" s="98" t="s">
        <v>2269</v>
      </c>
      <c r="J20" s="48" t="s">
        <v>2261</v>
      </c>
      <c r="K20" s="56">
        <f>+L20+N20+P20+R20+T20</f>
        <v>99.039999999999992</v>
      </c>
      <c r="L20" s="57">
        <v>0</v>
      </c>
      <c r="M20" s="50">
        <v>0</v>
      </c>
      <c r="N20" s="57">
        <v>7.19</v>
      </c>
      <c r="O20" s="57">
        <v>0.61</v>
      </c>
      <c r="P20" s="57">
        <v>38</v>
      </c>
      <c r="Q20" s="57"/>
      <c r="R20" s="57">
        <v>29.81</v>
      </c>
      <c r="S20" s="57"/>
      <c r="T20" s="57">
        <v>24.04</v>
      </c>
      <c r="U20" s="57"/>
      <c r="V20" s="82">
        <f>L20+N20+R20+P20+T20</f>
        <v>99.039999999999992</v>
      </c>
      <c r="W20" s="79">
        <f>(M20+O20)/K20</f>
        <v>6.1591276252019392E-3</v>
      </c>
      <c r="X20" s="140">
        <v>0.61</v>
      </c>
      <c r="Y20" s="141"/>
      <c r="Z20" s="142"/>
      <c r="AA20" s="137">
        <v>0</v>
      </c>
      <c r="AB20" s="138"/>
      <c r="AC20" s="139"/>
      <c r="AD20" s="137">
        <v>0</v>
      </c>
      <c r="AE20" s="138"/>
      <c r="AF20" s="139"/>
      <c r="AG20" s="137">
        <v>0</v>
      </c>
      <c r="AH20" s="138"/>
      <c r="AI20" s="139"/>
      <c r="AJ20" s="54">
        <f>AD20+AG20</f>
        <v>0</v>
      </c>
      <c r="AK20" s="79">
        <f>X20/N20</f>
        <v>8.4840055632823361E-2</v>
      </c>
      <c r="AL20" s="219"/>
      <c r="AM20" s="219"/>
      <c r="AN20" s="219"/>
      <c r="AO20" s="63">
        <v>250</v>
      </c>
      <c r="AP20" s="63">
        <v>250</v>
      </c>
      <c r="AQ20" s="63">
        <v>56455</v>
      </c>
      <c r="AR20" s="63">
        <v>0</v>
      </c>
    </row>
    <row r="21" spans="2:44" s="58" customFormat="1" ht="69.75" customHeight="1" x14ac:dyDescent="0.2">
      <c r="B21" s="201"/>
      <c r="C21" s="127"/>
      <c r="D21" s="130"/>
      <c r="E21" s="130"/>
      <c r="F21" s="130"/>
      <c r="G21" s="130"/>
      <c r="H21" s="130"/>
      <c r="I21" s="98" t="s">
        <v>2270</v>
      </c>
      <c r="J21" s="48" t="s">
        <v>2261</v>
      </c>
      <c r="K21" s="56">
        <f>+L21+N21+P21+R21+T21</f>
        <v>61.730000000000004</v>
      </c>
      <c r="L21" s="57">
        <v>8.73</v>
      </c>
      <c r="M21" s="50">
        <v>8.73</v>
      </c>
      <c r="N21" s="57">
        <v>16.5</v>
      </c>
      <c r="O21" s="57">
        <v>0.11</v>
      </c>
      <c r="P21" s="57">
        <v>16.5</v>
      </c>
      <c r="Q21" s="57"/>
      <c r="R21" s="57">
        <v>16.5</v>
      </c>
      <c r="S21" s="57"/>
      <c r="T21" s="57">
        <v>3.5</v>
      </c>
      <c r="U21" s="57"/>
      <c r="V21" s="82">
        <f>L21+N21+R21+P21+T21</f>
        <v>61.730000000000004</v>
      </c>
      <c r="W21" s="79">
        <f>(M21+O21)/V21</f>
        <v>0.14320427668880609</v>
      </c>
      <c r="X21" s="140">
        <v>0.11</v>
      </c>
      <c r="Y21" s="141"/>
      <c r="Z21" s="142"/>
      <c r="AA21" s="137">
        <v>0</v>
      </c>
      <c r="AB21" s="138"/>
      <c r="AC21" s="139"/>
      <c r="AD21" s="137">
        <v>0</v>
      </c>
      <c r="AE21" s="138"/>
      <c r="AF21" s="139"/>
      <c r="AG21" s="137">
        <v>0</v>
      </c>
      <c r="AH21" s="138"/>
      <c r="AI21" s="139"/>
      <c r="AJ21" s="81">
        <f>AD21+AG21+X21+AA21</f>
        <v>0.11</v>
      </c>
      <c r="AK21" s="79">
        <f>X21/N21</f>
        <v>6.6666666666666671E-3</v>
      </c>
      <c r="AL21" s="134"/>
      <c r="AM21" s="134"/>
      <c r="AN21" s="134"/>
      <c r="AO21" s="63">
        <v>323</v>
      </c>
      <c r="AP21" s="63">
        <v>303</v>
      </c>
      <c r="AQ21" s="63">
        <v>8323</v>
      </c>
      <c r="AR21" s="63">
        <v>3106</v>
      </c>
    </row>
    <row r="22" spans="2:44" s="58" customFormat="1" ht="48.75" customHeight="1" x14ac:dyDescent="0.2">
      <c r="B22" s="201"/>
      <c r="C22" s="125" t="s">
        <v>2272</v>
      </c>
      <c r="D22" s="128" t="s">
        <v>2434</v>
      </c>
      <c r="E22" s="96"/>
      <c r="F22" s="128" t="s">
        <v>2326</v>
      </c>
      <c r="G22" s="128" t="s">
        <v>2327</v>
      </c>
      <c r="H22" s="128" t="s">
        <v>2328</v>
      </c>
      <c r="I22" s="98" t="s">
        <v>2269</v>
      </c>
      <c r="J22" s="48" t="s">
        <v>2261</v>
      </c>
      <c r="K22" s="56">
        <f>L22+N22+P22+R22+T22</f>
        <v>938</v>
      </c>
      <c r="L22" s="57">
        <v>11.95</v>
      </c>
      <c r="M22" s="50">
        <v>11.95</v>
      </c>
      <c r="N22" s="57">
        <v>212.24</v>
      </c>
      <c r="O22" s="57">
        <v>7.15</v>
      </c>
      <c r="P22" s="57">
        <v>281</v>
      </c>
      <c r="Q22" s="57"/>
      <c r="R22" s="57">
        <v>280</v>
      </c>
      <c r="S22" s="57"/>
      <c r="T22" s="57">
        <v>152.81</v>
      </c>
      <c r="U22" s="57"/>
      <c r="V22" s="82">
        <f>L22+N22+R22+P22+T22</f>
        <v>938</v>
      </c>
      <c r="W22" s="79">
        <f>(M22+O22)/V22</f>
        <v>2.0362473347547975E-2</v>
      </c>
      <c r="X22" s="140">
        <v>7.15</v>
      </c>
      <c r="Y22" s="141"/>
      <c r="Z22" s="142"/>
      <c r="AA22" s="137">
        <v>0</v>
      </c>
      <c r="AB22" s="138"/>
      <c r="AC22" s="139"/>
      <c r="AD22" s="137">
        <v>0</v>
      </c>
      <c r="AE22" s="138"/>
      <c r="AF22" s="139"/>
      <c r="AG22" s="137">
        <v>0</v>
      </c>
      <c r="AH22" s="138"/>
      <c r="AI22" s="139"/>
      <c r="AJ22" s="81">
        <f>AD22+AG22+X22+AA22</f>
        <v>7.15</v>
      </c>
      <c r="AK22" s="79">
        <f>X22/N22</f>
        <v>3.3688277421786657E-2</v>
      </c>
      <c r="AL22" s="133" t="s">
        <v>2498</v>
      </c>
      <c r="AM22" s="133" t="s">
        <v>2497</v>
      </c>
      <c r="AN22" s="133" t="s">
        <v>2499</v>
      </c>
      <c r="AO22" s="85">
        <v>183178</v>
      </c>
      <c r="AP22" s="104">
        <v>170460</v>
      </c>
      <c r="AQ22" s="85">
        <v>379817</v>
      </c>
      <c r="AR22" s="85">
        <v>10800</v>
      </c>
    </row>
    <row r="23" spans="2:44" s="58" customFormat="1" ht="48.75" customHeight="1" x14ac:dyDescent="0.2">
      <c r="B23" s="201"/>
      <c r="C23" s="127"/>
      <c r="D23" s="130"/>
      <c r="E23" s="97" t="s">
        <v>2397</v>
      </c>
      <c r="F23" s="130"/>
      <c r="G23" s="130"/>
      <c r="H23" s="130"/>
      <c r="I23" s="98" t="s">
        <v>2270</v>
      </c>
      <c r="J23" s="48" t="s">
        <v>2261</v>
      </c>
      <c r="K23" s="56">
        <f>+L23+N23+P23+R23+T23</f>
        <v>1385.8</v>
      </c>
      <c r="L23" s="57">
        <v>245.35</v>
      </c>
      <c r="M23" s="50">
        <v>245.35</v>
      </c>
      <c r="N23" s="57">
        <v>336.05</v>
      </c>
      <c r="O23" s="57">
        <v>84.18</v>
      </c>
      <c r="P23" s="57">
        <v>335.05</v>
      </c>
      <c r="Q23" s="57"/>
      <c r="R23" s="57">
        <v>335.05</v>
      </c>
      <c r="S23" s="57"/>
      <c r="T23" s="57">
        <v>134.30000000000001</v>
      </c>
      <c r="U23" s="57"/>
      <c r="V23" s="82">
        <f>L23+N23+R23+P23+T23</f>
        <v>1385.8</v>
      </c>
      <c r="W23" s="79">
        <f>(M23+O23)/V23</f>
        <v>0.2377904459517968</v>
      </c>
      <c r="X23" s="140">
        <v>84.18</v>
      </c>
      <c r="Y23" s="141"/>
      <c r="Z23" s="142"/>
      <c r="AA23" s="137">
        <v>0</v>
      </c>
      <c r="AB23" s="138"/>
      <c r="AC23" s="139"/>
      <c r="AD23" s="137">
        <v>0</v>
      </c>
      <c r="AE23" s="138"/>
      <c r="AF23" s="139"/>
      <c r="AG23" s="137">
        <v>0</v>
      </c>
      <c r="AH23" s="138"/>
      <c r="AI23" s="139"/>
      <c r="AJ23" s="81">
        <f>AD23+AG23+X23+AA23</f>
        <v>84.18</v>
      </c>
      <c r="AK23" s="79">
        <f>X23/N23</f>
        <v>0.25049843773248032</v>
      </c>
      <c r="AL23" s="134"/>
      <c r="AM23" s="134"/>
      <c r="AN23" s="134"/>
      <c r="AO23" s="85">
        <v>45604</v>
      </c>
      <c r="AP23" s="104">
        <v>40135</v>
      </c>
      <c r="AQ23" s="85">
        <v>106279</v>
      </c>
      <c r="AR23" s="85">
        <v>39425</v>
      </c>
    </row>
    <row r="24" spans="2:44" s="58" customFormat="1" ht="48.75" customHeight="1" x14ac:dyDescent="0.2">
      <c r="B24" s="202"/>
      <c r="C24" s="100" t="s">
        <v>2272</v>
      </c>
      <c r="D24" s="97" t="s">
        <v>2434</v>
      </c>
      <c r="E24" s="97" t="s">
        <v>2397</v>
      </c>
      <c r="F24" s="97" t="s">
        <v>2380</v>
      </c>
      <c r="G24" s="109" t="s">
        <v>2379</v>
      </c>
      <c r="H24" s="97" t="s">
        <v>2381</v>
      </c>
      <c r="I24" s="98" t="s">
        <v>2235</v>
      </c>
      <c r="J24" s="48" t="s">
        <v>2258</v>
      </c>
      <c r="K24" s="64">
        <v>50</v>
      </c>
      <c r="L24" s="57">
        <v>50</v>
      </c>
      <c r="M24" s="50">
        <v>43.85</v>
      </c>
      <c r="N24" s="57">
        <v>50</v>
      </c>
      <c r="O24" s="57">
        <v>45.16</v>
      </c>
      <c r="P24" s="57">
        <v>50</v>
      </c>
      <c r="Q24" s="57"/>
      <c r="R24" s="57">
        <v>50</v>
      </c>
      <c r="S24" s="57"/>
      <c r="T24" s="57">
        <v>50</v>
      </c>
      <c r="U24" s="57"/>
      <c r="V24" s="57">
        <v>50</v>
      </c>
      <c r="W24" s="79">
        <v>1.1200000000000001</v>
      </c>
      <c r="X24" s="220">
        <f>O24</f>
        <v>45.16</v>
      </c>
      <c r="Y24" s="141"/>
      <c r="Z24" s="142"/>
      <c r="AA24" s="140">
        <v>0</v>
      </c>
      <c r="AB24" s="141"/>
      <c r="AC24" s="142"/>
      <c r="AD24" s="148">
        <v>0</v>
      </c>
      <c r="AE24" s="149"/>
      <c r="AF24" s="150"/>
      <c r="AG24" s="151">
        <v>0</v>
      </c>
      <c r="AH24" s="152"/>
      <c r="AI24" s="153"/>
      <c r="AJ24" s="81">
        <f>X24+AA24+AD24+AG24</f>
        <v>45.16</v>
      </c>
      <c r="AK24" s="79">
        <f>N24/O24</f>
        <v>1.1071744906997343</v>
      </c>
      <c r="AL24" s="61" t="s">
        <v>2501</v>
      </c>
      <c r="AM24" s="55" t="s">
        <v>2500</v>
      </c>
      <c r="AN24" s="55" t="s">
        <v>2502</v>
      </c>
      <c r="AO24" s="63">
        <v>89038</v>
      </c>
      <c r="AP24" s="63">
        <v>88330</v>
      </c>
      <c r="AQ24" s="63">
        <v>205368</v>
      </c>
      <c r="AR24" s="63">
        <v>31544</v>
      </c>
    </row>
    <row r="25" spans="2:44" s="58" customFormat="1" ht="107.25" customHeight="1" x14ac:dyDescent="0.2">
      <c r="B25" s="203"/>
      <c r="C25" s="60" t="s">
        <v>2273</v>
      </c>
      <c r="D25" s="98" t="s">
        <v>2434</v>
      </c>
      <c r="E25" s="98" t="s">
        <v>2397</v>
      </c>
      <c r="F25" s="98" t="s">
        <v>2353</v>
      </c>
      <c r="G25" s="110" t="s">
        <v>2347</v>
      </c>
      <c r="H25" s="98" t="s">
        <v>2377</v>
      </c>
      <c r="I25" s="98" t="s">
        <v>2235</v>
      </c>
      <c r="J25" s="48" t="s">
        <v>2260</v>
      </c>
      <c r="K25" s="64">
        <v>404</v>
      </c>
      <c r="L25" s="57">
        <v>473</v>
      </c>
      <c r="M25" s="50">
        <v>371</v>
      </c>
      <c r="N25" s="57">
        <v>449</v>
      </c>
      <c r="O25" s="57">
        <v>371</v>
      </c>
      <c r="P25" s="57">
        <v>425</v>
      </c>
      <c r="Q25" s="57"/>
      <c r="R25" s="57">
        <v>405</v>
      </c>
      <c r="S25" s="57"/>
      <c r="T25" s="57">
        <v>404</v>
      </c>
      <c r="U25" s="57"/>
      <c r="V25" s="57">
        <v>404</v>
      </c>
      <c r="W25" s="79">
        <f>404/371</f>
        <v>1.0889487870619947</v>
      </c>
      <c r="X25" s="140">
        <v>371</v>
      </c>
      <c r="Y25" s="141"/>
      <c r="Z25" s="142"/>
      <c r="AA25" s="140"/>
      <c r="AB25" s="141"/>
      <c r="AC25" s="142"/>
      <c r="AD25" s="151">
        <v>0</v>
      </c>
      <c r="AE25" s="152"/>
      <c r="AF25" s="153"/>
      <c r="AG25" s="151">
        <v>0</v>
      </c>
      <c r="AH25" s="152"/>
      <c r="AI25" s="153"/>
      <c r="AJ25" s="95">
        <f>+X25+AA25+AD25+AG25</f>
        <v>371</v>
      </c>
      <c r="AK25" s="79">
        <f>+N25/AJ25</f>
        <v>1.2102425876010781</v>
      </c>
      <c r="AL25" s="55" t="s">
        <v>2504</v>
      </c>
      <c r="AM25" s="55" t="s">
        <v>2503</v>
      </c>
      <c r="AN25" s="55" t="s">
        <v>2505</v>
      </c>
      <c r="AO25" s="63">
        <v>19877</v>
      </c>
      <c r="AP25" s="63">
        <v>15454</v>
      </c>
      <c r="AQ25" s="63">
        <v>66205</v>
      </c>
      <c r="AR25" s="63">
        <v>19913</v>
      </c>
    </row>
    <row r="26" spans="2:44" s="58" customFormat="1" ht="107.25" customHeight="1" x14ac:dyDescent="0.2">
      <c r="B26" s="202"/>
      <c r="C26" s="60" t="s">
        <v>2273</v>
      </c>
      <c r="D26" s="98" t="s">
        <v>2434</v>
      </c>
      <c r="E26" s="98" t="s">
        <v>2397</v>
      </c>
      <c r="F26" s="98" t="s">
        <v>2376</v>
      </c>
      <c r="G26" s="110" t="s">
        <v>2375</v>
      </c>
      <c r="H26" s="98" t="s">
        <v>2378</v>
      </c>
      <c r="I26" s="98" t="s">
        <v>2235</v>
      </c>
      <c r="J26" s="48" t="s">
        <v>2258</v>
      </c>
      <c r="K26" s="56">
        <v>1</v>
      </c>
      <c r="L26" s="57">
        <v>1</v>
      </c>
      <c r="M26" s="50">
        <v>1</v>
      </c>
      <c r="N26" s="57">
        <v>1</v>
      </c>
      <c r="O26" s="57">
        <v>1</v>
      </c>
      <c r="P26" s="57">
        <v>1</v>
      </c>
      <c r="Q26" s="57"/>
      <c r="R26" s="57">
        <v>1</v>
      </c>
      <c r="S26" s="57"/>
      <c r="T26" s="57">
        <v>1</v>
      </c>
      <c r="U26" s="57"/>
      <c r="V26" s="52">
        <v>1</v>
      </c>
      <c r="W26" s="53">
        <f>(M26+O26)/5</f>
        <v>0.4</v>
      </c>
      <c r="X26" s="140">
        <v>1</v>
      </c>
      <c r="Y26" s="141"/>
      <c r="Z26" s="142"/>
      <c r="AA26" s="140"/>
      <c r="AB26" s="141"/>
      <c r="AC26" s="142"/>
      <c r="AD26" s="151">
        <v>0</v>
      </c>
      <c r="AE26" s="152"/>
      <c r="AF26" s="153"/>
      <c r="AG26" s="151">
        <v>0</v>
      </c>
      <c r="AH26" s="152"/>
      <c r="AI26" s="153"/>
      <c r="AJ26" s="54">
        <v>0</v>
      </c>
      <c r="AK26" s="53">
        <f>X26/L26</f>
        <v>1</v>
      </c>
      <c r="AL26" s="55" t="s">
        <v>2507</v>
      </c>
      <c r="AM26" s="55" t="s">
        <v>2506</v>
      </c>
      <c r="AN26" s="55" t="s">
        <v>2466</v>
      </c>
      <c r="AO26" s="63">
        <v>823</v>
      </c>
      <c r="AP26" s="63">
        <v>823</v>
      </c>
      <c r="AQ26" s="63">
        <v>2248</v>
      </c>
      <c r="AR26" s="63">
        <v>0</v>
      </c>
    </row>
    <row r="27" spans="2:44" s="58" customFormat="1" ht="45.75" customHeight="1" x14ac:dyDescent="0.2">
      <c r="B27" s="201"/>
      <c r="C27" s="125" t="s">
        <v>2271</v>
      </c>
      <c r="D27" s="128" t="s">
        <v>2434</v>
      </c>
      <c r="E27" s="128" t="s">
        <v>2397</v>
      </c>
      <c r="F27" s="128" t="s">
        <v>2355</v>
      </c>
      <c r="G27" s="128" t="s">
        <v>2354</v>
      </c>
      <c r="H27" s="128" t="s">
        <v>2356</v>
      </c>
      <c r="I27" s="98" t="s">
        <v>2270</v>
      </c>
      <c r="J27" s="48" t="s">
        <v>2261</v>
      </c>
      <c r="K27" s="56">
        <f>+L27+N27+P27+R27+T27</f>
        <v>0.25</v>
      </c>
      <c r="L27" s="57">
        <v>0.01</v>
      </c>
      <c r="M27" s="50">
        <v>0.01</v>
      </c>
      <c r="N27" s="57">
        <v>0.04</v>
      </c>
      <c r="O27" s="57">
        <v>0</v>
      </c>
      <c r="P27" s="57">
        <v>0.08</v>
      </c>
      <c r="Q27" s="57"/>
      <c r="R27" s="57">
        <v>0.09</v>
      </c>
      <c r="S27" s="57"/>
      <c r="T27" s="57">
        <v>0.03</v>
      </c>
      <c r="U27" s="57"/>
      <c r="V27" s="82">
        <f>L27+N27+R27+P27+T27</f>
        <v>0.25</v>
      </c>
      <c r="W27" s="79">
        <f>(L27+O27)/V27</f>
        <v>0.04</v>
      </c>
      <c r="X27" s="140">
        <v>0</v>
      </c>
      <c r="Y27" s="141"/>
      <c r="Z27" s="142"/>
      <c r="AA27" s="140">
        <v>0</v>
      </c>
      <c r="AB27" s="141"/>
      <c r="AC27" s="142"/>
      <c r="AD27" s="151">
        <v>0</v>
      </c>
      <c r="AE27" s="152"/>
      <c r="AF27" s="153"/>
      <c r="AG27" s="148">
        <v>0</v>
      </c>
      <c r="AH27" s="149"/>
      <c r="AI27" s="150"/>
      <c r="AJ27" s="81">
        <f>X27+AA27+AD27+AG27</f>
        <v>0</v>
      </c>
      <c r="AK27" s="53">
        <f>(AD27+AG27+X27+AA27)/N27</f>
        <v>0</v>
      </c>
      <c r="AL27" s="133" t="s">
        <v>2508</v>
      </c>
      <c r="AM27" s="133" t="s">
        <v>2486</v>
      </c>
      <c r="AN27" s="133" t="s">
        <v>2509</v>
      </c>
      <c r="AO27" s="63">
        <v>19</v>
      </c>
      <c r="AP27" s="103">
        <v>19</v>
      </c>
      <c r="AQ27" s="63">
        <v>49</v>
      </c>
      <c r="AR27" s="63">
        <v>0</v>
      </c>
    </row>
    <row r="28" spans="2:44" s="58" customFormat="1" ht="45.75" customHeight="1" x14ac:dyDescent="0.2">
      <c r="B28" s="202"/>
      <c r="C28" s="126"/>
      <c r="D28" s="129"/>
      <c r="E28" s="129"/>
      <c r="F28" s="129"/>
      <c r="G28" s="129"/>
      <c r="H28" s="129"/>
      <c r="I28" s="98" t="s">
        <v>2235</v>
      </c>
      <c r="J28" s="48" t="s">
        <v>2261</v>
      </c>
      <c r="K28" s="56">
        <f>+L28+N28+P28+R28+T28</f>
        <v>0.25</v>
      </c>
      <c r="L28" s="57">
        <v>0.05</v>
      </c>
      <c r="M28" s="50">
        <v>0.05</v>
      </c>
      <c r="N28" s="57">
        <v>0.05</v>
      </c>
      <c r="O28" s="57">
        <v>0.01</v>
      </c>
      <c r="P28" s="57">
        <v>0.05</v>
      </c>
      <c r="Q28" s="57"/>
      <c r="R28" s="57">
        <v>0.05</v>
      </c>
      <c r="S28" s="57"/>
      <c r="T28" s="57">
        <v>0.05</v>
      </c>
      <c r="U28" s="57"/>
      <c r="V28" s="52">
        <f>L28+N28+R28+P28+T28</f>
        <v>0.25</v>
      </c>
      <c r="W28" s="79">
        <f>(M28+O28)/K28</f>
        <v>0.24000000000000002</v>
      </c>
      <c r="X28" s="140">
        <v>0.01</v>
      </c>
      <c r="Y28" s="141"/>
      <c r="Z28" s="142"/>
      <c r="AA28" s="140">
        <v>0</v>
      </c>
      <c r="AB28" s="141"/>
      <c r="AC28" s="142"/>
      <c r="AD28" s="151">
        <v>0</v>
      </c>
      <c r="AE28" s="152"/>
      <c r="AF28" s="153"/>
      <c r="AG28" s="148">
        <v>0</v>
      </c>
      <c r="AH28" s="149"/>
      <c r="AI28" s="150"/>
      <c r="AJ28" s="81">
        <f>X28+AA28+AD28+AG28</f>
        <v>0.01</v>
      </c>
      <c r="AK28" s="53">
        <f>AJ28/N28</f>
        <v>0.19999999999999998</v>
      </c>
      <c r="AL28" s="219"/>
      <c r="AM28" s="219"/>
      <c r="AN28" s="219"/>
      <c r="AO28" s="63">
        <v>3002</v>
      </c>
      <c r="AP28" s="103">
        <v>3002</v>
      </c>
      <c r="AQ28" s="63">
        <v>6657</v>
      </c>
      <c r="AR28" s="63">
        <v>4366</v>
      </c>
    </row>
    <row r="29" spans="2:44" s="58" customFormat="1" ht="45.75" customHeight="1" x14ac:dyDescent="0.2">
      <c r="B29" s="202"/>
      <c r="C29" s="126"/>
      <c r="D29" s="129"/>
      <c r="E29" s="129"/>
      <c r="F29" s="129"/>
      <c r="G29" s="129"/>
      <c r="H29" s="129"/>
      <c r="I29" s="98" t="s">
        <v>2392</v>
      </c>
      <c r="J29" s="48" t="s">
        <v>2261</v>
      </c>
      <c r="K29" s="56">
        <f>+L29+N29+P29+R29+T29</f>
        <v>0.25</v>
      </c>
      <c r="L29" s="57">
        <v>0</v>
      </c>
      <c r="M29" s="50">
        <f>AD29+AG29</f>
        <v>0</v>
      </c>
      <c r="N29" s="57">
        <v>0</v>
      </c>
      <c r="O29" s="57">
        <v>0</v>
      </c>
      <c r="P29" s="57">
        <v>7.0000000000000007E-2</v>
      </c>
      <c r="Q29" s="57"/>
      <c r="R29" s="57">
        <v>0.1</v>
      </c>
      <c r="S29" s="57"/>
      <c r="T29" s="57">
        <v>0.08</v>
      </c>
      <c r="U29" s="57"/>
      <c r="V29" s="52">
        <f>L29+N29+R29+P29+T29</f>
        <v>0.25</v>
      </c>
      <c r="W29" s="53">
        <f>(M29+O29)/V29</f>
        <v>0</v>
      </c>
      <c r="X29" s="140">
        <v>0</v>
      </c>
      <c r="Y29" s="141"/>
      <c r="Z29" s="142"/>
      <c r="AA29" s="140">
        <v>0</v>
      </c>
      <c r="AB29" s="141"/>
      <c r="AC29" s="142"/>
      <c r="AD29" s="151">
        <v>0</v>
      </c>
      <c r="AE29" s="152"/>
      <c r="AF29" s="153"/>
      <c r="AG29" s="151">
        <v>0</v>
      </c>
      <c r="AH29" s="152"/>
      <c r="AI29" s="153"/>
      <c r="AJ29" s="95">
        <f>X29+AD29+AA29+AG29</f>
        <v>0</v>
      </c>
      <c r="AK29" s="53" t="e">
        <f>AJ29/N29</f>
        <v>#DIV/0!</v>
      </c>
      <c r="AL29" s="219"/>
      <c r="AM29" s="219"/>
      <c r="AN29" s="219"/>
      <c r="AO29" s="63">
        <v>0</v>
      </c>
      <c r="AP29" s="63">
        <v>0</v>
      </c>
      <c r="AQ29" s="63">
        <v>0</v>
      </c>
      <c r="AR29" s="63">
        <v>0</v>
      </c>
    </row>
    <row r="30" spans="2:44" s="58" customFormat="1" ht="45.75" customHeight="1" x14ac:dyDescent="0.2">
      <c r="B30" s="201"/>
      <c r="C30" s="126"/>
      <c r="D30" s="129"/>
      <c r="E30" s="129"/>
      <c r="F30" s="129"/>
      <c r="G30" s="129"/>
      <c r="H30" s="129"/>
      <c r="I30" s="98" t="s">
        <v>2269</v>
      </c>
      <c r="J30" s="48" t="s">
        <v>2261</v>
      </c>
      <c r="K30" s="56">
        <f>+L30+N30+P30+R30+T30</f>
        <v>0.25</v>
      </c>
      <c r="L30" s="57">
        <v>0.05</v>
      </c>
      <c r="M30" s="50">
        <v>0</v>
      </c>
      <c r="N30" s="57">
        <v>0.05</v>
      </c>
      <c r="O30" s="57">
        <v>0</v>
      </c>
      <c r="P30" s="57">
        <v>0.05</v>
      </c>
      <c r="Q30" s="57"/>
      <c r="R30" s="57">
        <v>0.05</v>
      </c>
      <c r="S30" s="57"/>
      <c r="T30" s="57">
        <v>0.05</v>
      </c>
      <c r="U30" s="57"/>
      <c r="V30" s="52">
        <f>L30+N30+R30+P30+T30</f>
        <v>0.25</v>
      </c>
      <c r="W30" s="53">
        <f>(M30+O30)/V30</f>
        <v>0</v>
      </c>
      <c r="X30" s="151">
        <v>0</v>
      </c>
      <c r="Y30" s="152"/>
      <c r="Z30" s="153"/>
      <c r="AA30" s="151">
        <v>0</v>
      </c>
      <c r="AB30" s="152"/>
      <c r="AC30" s="153"/>
      <c r="AD30" s="151">
        <v>0</v>
      </c>
      <c r="AE30" s="152"/>
      <c r="AF30" s="153"/>
      <c r="AG30" s="151">
        <v>0</v>
      </c>
      <c r="AH30" s="152"/>
      <c r="AI30" s="153"/>
      <c r="AJ30" s="54">
        <f>AD30+AG30</f>
        <v>0</v>
      </c>
      <c r="AK30" s="53">
        <f>X30/L30</f>
        <v>0</v>
      </c>
      <c r="AL30" s="219"/>
      <c r="AM30" s="219"/>
      <c r="AN30" s="219"/>
      <c r="AO30" s="63">
        <v>0</v>
      </c>
      <c r="AP30" s="63">
        <v>0</v>
      </c>
      <c r="AQ30" s="63">
        <v>0</v>
      </c>
      <c r="AR30" s="63">
        <v>0</v>
      </c>
    </row>
    <row r="31" spans="2:44" s="58" customFormat="1" ht="71.25" customHeight="1" x14ac:dyDescent="0.2">
      <c r="B31" s="201"/>
      <c r="C31" s="127"/>
      <c r="D31" s="130"/>
      <c r="E31" s="130"/>
      <c r="F31" s="130"/>
      <c r="G31" s="130"/>
      <c r="H31" s="130"/>
      <c r="I31" s="98" t="s">
        <v>2391</v>
      </c>
      <c r="J31" s="48" t="s">
        <v>2261</v>
      </c>
      <c r="K31" s="56">
        <f>+L31+N31+P31+R31+T31</f>
        <v>1</v>
      </c>
      <c r="L31" s="57">
        <v>0.05</v>
      </c>
      <c r="M31" s="50">
        <v>0.05</v>
      </c>
      <c r="N31" s="57">
        <v>0.3</v>
      </c>
      <c r="O31" s="57">
        <v>0.08</v>
      </c>
      <c r="P31" s="57">
        <v>0.3</v>
      </c>
      <c r="Q31" s="57"/>
      <c r="R31" s="57">
        <v>0.3</v>
      </c>
      <c r="S31" s="57"/>
      <c r="T31" s="57">
        <v>0.05</v>
      </c>
      <c r="U31" s="57"/>
      <c r="V31" s="52">
        <f>L31+N31+R31+P31+T31</f>
        <v>1</v>
      </c>
      <c r="W31" s="53">
        <f>(M31+O31)/V31</f>
        <v>0.13</v>
      </c>
      <c r="X31" s="140">
        <v>0.08</v>
      </c>
      <c r="Y31" s="141"/>
      <c r="Z31" s="142"/>
      <c r="AA31" s="140">
        <v>0</v>
      </c>
      <c r="AB31" s="141"/>
      <c r="AC31" s="142"/>
      <c r="AD31" s="148">
        <v>0</v>
      </c>
      <c r="AE31" s="149"/>
      <c r="AF31" s="150"/>
      <c r="AG31" s="148">
        <v>0</v>
      </c>
      <c r="AH31" s="149"/>
      <c r="AI31" s="150"/>
      <c r="AJ31" s="81">
        <f t="shared" ref="AJ31:AJ36" si="1">X31+AA31+AD31+AG31</f>
        <v>0.08</v>
      </c>
      <c r="AK31" s="79">
        <f>+AJ31/N31</f>
        <v>0.26666666666666666</v>
      </c>
      <c r="AL31" s="134"/>
      <c r="AM31" s="134"/>
      <c r="AN31" s="134"/>
      <c r="AO31" s="63">
        <v>10346</v>
      </c>
      <c r="AP31" s="63">
        <v>10345</v>
      </c>
      <c r="AQ31" s="63">
        <v>23500</v>
      </c>
      <c r="AR31" s="63">
        <v>6538</v>
      </c>
    </row>
    <row r="32" spans="2:44" s="58" customFormat="1" ht="107.25" customHeight="1" x14ac:dyDescent="0.2">
      <c r="B32" s="202"/>
      <c r="C32" s="60" t="s">
        <v>2399</v>
      </c>
      <c r="D32" s="98" t="s">
        <v>2434</v>
      </c>
      <c r="E32" s="98" t="s">
        <v>2397</v>
      </c>
      <c r="F32" s="98" t="s">
        <v>2367</v>
      </c>
      <c r="G32" s="110" t="s">
        <v>2366</v>
      </c>
      <c r="H32" s="98" t="s">
        <v>2368</v>
      </c>
      <c r="I32" s="98" t="s">
        <v>2235</v>
      </c>
      <c r="J32" s="48" t="s">
        <v>2258</v>
      </c>
      <c r="K32" s="64">
        <v>1</v>
      </c>
      <c r="L32" s="57">
        <v>0</v>
      </c>
      <c r="M32" s="50">
        <v>0</v>
      </c>
      <c r="N32" s="57">
        <v>1</v>
      </c>
      <c r="O32" s="57">
        <v>0.35</v>
      </c>
      <c r="P32" s="57">
        <v>1</v>
      </c>
      <c r="Q32" s="57"/>
      <c r="R32" s="57">
        <v>1</v>
      </c>
      <c r="S32" s="57"/>
      <c r="T32" s="57">
        <v>1</v>
      </c>
      <c r="U32" s="57"/>
      <c r="V32" s="57">
        <v>1</v>
      </c>
      <c r="W32" s="79">
        <f>(M32+O32)/4</f>
        <v>8.7499999999999994E-2</v>
      </c>
      <c r="X32" s="140">
        <v>0.35</v>
      </c>
      <c r="Y32" s="141"/>
      <c r="Z32" s="142"/>
      <c r="AA32" s="140">
        <v>0</v>
      </c>
      <c r="AB32" s="141"/>
      <c r="AC32" s="142"/>
      <c r="AD32" s="148">
        <v>0</v>
      </c>
      <c r="AE32" s="149"/>
      <c r="AF32" s="150"/>
      <c r="AG32" s="151">
        <v>0</v>
      </c>
      <c r="AH32" s="152"/>
      <c r="AI32" s="153"/>
      <c r="AJ32" s="81">
        <f t="shared" si="1"/>
        <v>0.35</v>
      </c>
      <c r="AK32" s="79">
        <f>+AJ32/N32</f>
        <v>0.35</v>
      </c>
      <c r="AL32" s="55" t="s">
        <v>2511</v>
      </c>
      <c r="AM32" s="55" t="s">
        <v>2510</v>
      </c>
      <c r="AN32" s="55" t="s">
        <v>2512</v>
      </c>
      <c r="AO32" s="63">
        <v>0</v>
      </c>
      <c r="AP32" s="63">
        <v>0</v>
      </c>
      <c r="AQ32" s="63">
        <v>572</v>
      </c>
      <c r="AR32" s="63">
        <v>215</v>
      </c>
    </row>
    <row r="33" spans="2:44" s="58" customFormat="1" ht="117" customHeight="1" x14ac:dyDescent="0.2">
      <c r="B33" s="201"/>
      <c r="C33" s="60" t="s">
        <v>2271</v>
      </c>
      <c r="D33" s="98" t="s">
        <v>2434</v>
      </c>
      <c r="E33" s="98" t="s">
        <v>2397</v>
      </c>
      <c r="F33" s="98" t="s">
        <v>2370</v>
      </c>
      <c r="G33" s="110" t="s">
        <v>2369</v>
      </c>
      <c r="H33" s="98" t="s">
        <v>2371</v>
      </c>
      <c r="I33" s="98" t="s">
        <v>2236</v>
      </c>
      <c r="J33" s="48" t="s">
        <v>2260</v>
      </c>
      <c r="K33" s="64">
        <v>21.21</v>
      </c>
      <c r="L33" s="50">
        <v>23.56</v>
      </c>
      <c r="M33" s="50">
        <v>23.56</v>
      </c>
      <c r="N33" s="57">
        <v>23.55</v>
      </c>
      <c r="O33" s="57">
        <v>23.56</v>
      </c>
      <c r="P33" s="57">
        <v>23.54</v>
      </c>
      <c r="Q33" s="57"/>
      <c r="R33" s="57">
        <v>23.53</v>
      </c>
      <c r="S33" s="57">
        <v>0</v>
      </c>
      <c r="T33" s="57">
        <v>21.21</v>
      </c>
      <c r="U33" s="57"/>
      <c r="V33" s="57">
        <v>21.21</v>
      </c>
      <c r="W33" s="79">
        <f>(V33)/O33</f>
        <v>0.90025466893039052</v>
      </c>
      <c r="X33" s="140">
        <v>23.56</v>
      </c>
      <c r="Y33" s="141"/>
      <c r="Z33" s="142"/>
      <c r="AA33" s="140">
        <v>0</v>
      </c>
      <c r="AB33" s="141"/>
      <c r="AC33" s="142"/>
      <c r="AD33" s="148">
        <v>0</v>
      </c>
      <c r="AE33" s="149"/>
      <c r="AF33" s="150"/>
      <c r="AG33" s="148">
        <v>0</v>
      </c>
      <c r="AH33" s="149"/>
      <c r="AI33" s="150"/>
      <c r="AJ33" s="81">
        <f t="shared" si="1"/>
        <v>23.56</v>
      </c>
      <c r="AK33" s="79">
        <v>0.99960000000000004</v>
      </c>
      <c r="AL33" s="55" t="s">
        <v>2514</v>
      </c>
      <c r="AM33" s="55" t="s">
        <v>2513</v>
      </c>
      <c r="AN33" s="55" t="s">
        <v>2465</v>
      </c>
      <c r="AO33" s="63">
        <v>1437</v>
      </c>
      <c r="AP33" s="103">
        <v>1321</v>
      </c>
      <c r="AQ33" s="63">
        <v>2423</v>
      </c>
      <c r="AR33" s="63">
        <v>1549</v>
      </c>
    </row>
    <row r="34" spans="2:44" s="58" customFormat="1" ht="82.5" customHeight="1" x14ac:dyDescent="0.2">
      <c r="B34" s="203"/>
      <c r="C34" s="135" t="s">
        <v>2271</v>
      </c>
      <c r="D34" s="135" t="s">
        <v>2434</v>
      </c>
      <c r="E34" s="128" t="s">
        <v>2397</v>
      </c>
      <c r="F34" s="77" t="s">
        <v>2451</v>
      </c>
      <c r="G34" s="128" t="s">
        <v>2323</v>
      </c>
      <c r="H34" s="98" t="s">
        <v>2452</v>
      </c>
      <c r="I34" s="98" t="s">
        <v>2235</v>
      </c>
      <c r="J34" s="48" t="s">
        <v>2261</v>
      </c>
      <c r="K34" s="64">
        <v>100</v>
      </c>
      <c r="L34" s="50">
        <v>5</v>
      </c>
      <c r="M34" s="50">
        <v>5</v>
      </c>
      <c r="N34" s="57">
        <v>30</v>
      </c>
      <c r="O34" s="57">
        <v>15.75</v>
      </c>
      <c r="P34" s="57">
        <v>30</v>
      </c>
      <c r="Q34" s="57"/>
      <c r="R34" s="57">
        <v>30</v>
      </c>
      <c r="S34" s="57"/>
      <c r="T34" s="57">
        <v>5</v>
      </c>
      <c r="U34" s="57"/>
      <c r="V34" s="57">
        <v>100</v>
      </c>
      <c r="W34" s="79">
        <f>(M34+O34)/V34</f>
        <v>0.20749999999999999</v>
      </c>
      <c r="X34" s="140">
        <v>15.75</v>
      </c>
      <c r="Y34" s="141"/>
      <c r="Z34" s="142"/>
      <c r="AA34" s="140">
        <v>0</v>
      </c>
      <c r="AB34" s="141"/>
      <c r="AC34" s="142"/>
      <c r="AD34" s="148">
        <v>0</v>
      </c>
      <c r="AE34" s="149"/>
      <c r="AF34" s="150"/>
      <c r="AG34" s="148">
        <v>0</v>
      </c>
      <c r="AH34" s="149"/>
      <c r="AI34" s="150"/>
      <c r="AJ34" s="81">
        <f t="shared" si="1"/>
        <v>15.75</v>
      </c>
      <c r="AK34" s="79">
        <f>AJ34/N34</f>
        <v>0.52500000000000002</v>
      </c>
      <c r="AL34" s="133" t="s">
        <v>2516</v>
      </c>
      <c r="AM34" s="133" t="s">
        <v>2515</v>
      </c>
      <c r="AN34" s="133" t="s">
        <v>2517</v>
      </c>
      <c r="AO34" s="63">
        <v>282</v>
      </c>
      <c r="AP34" s="63">
        <v>282</v>
      </c>
      <c r="AQ34" s="63">
        <v>1341</v>
      </c>
      <c r="AR34" s="63">
        <v>1124</v>
      </c>
    </row>
    <row r="35" spans="2:44" s="58" customFormat="1" ht="82.5" customHeight="1" x14ac:dyDescent="0.2">
      <c r="B35" s="203"/>
      <c r="C35" s="136"/>
      <c r="D35" s="136"/>
      <c r="E35" s="130"/>
      <c r="F35" s="77" t="s">
        <v>2322</v>
      </c>
      <c r="G35" s="130"/>
      <c r="H35" s="98" t="s">
        <v>2357</v>
      </c>
      <c r="I35" s="98" t="s">
        <v>2236</v>
      </c>
      <c r="J35" s="48" t="s">
        <v>2259</v>
      </c>
      <c r="K35" s="64">
        <v>82.5</v>
      </c>
      <c r="L35" s="57">
        <v>79</v>
      </c>
      <c r="M35" s="50">
        <v>78.959999999999994</v>
      </c>
      <c r="N35" s="57">
        <v>79.3</v>
      </c>
      <c r="O35" s="57">
        <v>79.03</v>
      </c>
      <c r="P35" s="57">
        <v>79.5</v>
      </c>
      <c r="Q35" s="57"/>
      <c r="R35" s="57">
        <v>80.5</v>
      </c>
      <c r="S35" s="57"/>
      <c r="T35" s="57">
        <v>82.5</v>
      </c>
      <c r="U35" s="57"/>
      <c r="V35" s="57">
        <v>82.5</v>
      </c>
      <c r="W35" s="79">
        <f>(O35)/V35</f>
        <v>0.95793939393939398</v>
      </c>
      <c r="X35" s="140">
        <v>79.03</v>
      </c>
      <c r="Y35" s="141"/>
      <c r="Z35" s="142"/>
      <c r="AA35" s="140">
        <v>0</v>
      </c>
      <c r="AB35" s="141"/>
      <c r="AC35" s="142"/>
      <c r="AD35" s="151">
        <v>0</v>
      </c>
      <c r="AE35" s="152"/>
      <c r="AF35" s="153"/>
      <c r="AG35" s="148">
        <v>0</v>
      </c>
      <c r="AH35" s="149"/>
      <c r="AI35" s="150"/>
      <c r="AJ35" s="81">
        <f t="shared" si="1"/>
        <v>79.03</v>
      </c>
      <c r="AK35" s="79">
        <f>AJ35/N35</f>
        <v>0.99659520807061797</v>
      </c>
      <c r="AL35" s="134"/>
      <c r="AM35" s="134"/>
      <c r="AN35" s="134"/>
      <c r="AO35" s="63">
        <v>8998</v>
      </c>
      <c r="AP35" s="63">
        <v>8336</v>
      </c>
      <c r="AQ35" s="63">
        <v>14533</v>
      </c>
      <c r="AR35" s="63">
        <v>1982</v>
      </c>
    </row>
    <row r="36" spans="2:44" s="58" customFormat="1" ht="107.25" customHeight="1" x14ac:dyDescent="0.2">
      <c r="B36" s="201"/>
      <c r="C36" s="60" t="s">
        <v>2271</v>
      </c>
      <c r="D36" s="98" t="s">
        <v>2434</v>
      </c>
      <c r="E36" s="98" t="s">
        <v>2397</v>
      </c>
      <c r="F36" s="98" t="s">
        <v>2389</v>
      </c>
      <c r="G36" s="110" t="s">
        <v>2388</v>
      </c>
      <c r="H36" s="98" t="s">
        <v>2390</v>
      </c>
      <c r="I36" s="98" t="s">
        <v>2236</v>
      </c>
      <c r="J36" s="48" t="s">
        <v>2260</v>
      </c>
      <c r="K36" s="112">
        <v>13.36</v>
      </c>
      <c r="L36" s="113">
        <v>15.35</v>
      </c>
      <c r="M36" s="50">
        <v>15.36</v>
      </c>
      <c r="N36" s="113">
        <v>15.34</v>
      </c>
      <c r="O36" s="50">
        <v>15.36</v>
      </c>
      <c r="P36" s="113">
        <v>15.33</v>
      </c>
      <c r="Q36" s="113"/>
      <c r="R36" s="113">
        <v>15.32</v>
      </c>
      <c r="S36" s="113"/>
      <c r="T36" s="113">
        <v>13.36</v>
      </c>
      <c r="U36" s="113"/>
      <c r="V36" s="113">
        <v>13.36</v>
      </c>
      <c r="W36" s="79">
        <f>13.36/M36</f>
        <v>0.86979166666666663</v>
      </c>
      <c r="X36" s="148">
        <v>15.36</v>
      </c>
      <c r="Y36" s="149"/>
      <c r="Z36" s="150"/>
      <c r="AA36" s="148">
        <v>0</v>
      </c>
      <c r="AB36" s="149"/>
      <c r="AC36" s="150"/>
      <c r="AD36" s="151">
        <v>0</v>
      </c>
      <c r="AE36" s="152"/>
      <c r="AF36" s="153"/>
      <c r="AG36" s="148">
        <v>0</v>
      </c>
      <c r="AH36" s="149"/>
      <c r="AI36" s="150"/>
      <c r="AJ36" s="81">
        <f t="shared" si="1"/>
        <v>15.36</v>
      </c>
      <c r="AK36" s="79">
        <f>+N36/AJ36</f>
        <v>0.99869791666666674</v>
      </c>
      <c r="AL36" s="55" t="s">
        <v>2518</v>
      </c>
      <c r="AM36" s="55" t="s">
        <v>2519</v>
      </c>
      <c r="AN36" s="55" t="s">
        <v>2520</v>
      </c>
      <c r="AO36" s="63">
        <v>9219</v>
      </c>
      <c r="AP36" s="63">
        <v>9219</v>
      </c>
      <c r="AQ36" s="63">
        <v>16700</v>
      </c>
      <c r="AR36" s="63">
        <v>927</v>
      </c>
    </row>
    <row r="37" spans="2:44" s="58" customFormat="1" ht="90" customHeight="1" x14ac:dyDescent="0.2">
      <c r="B37" s="203"/>
      <c r="C37" s="135" t="s">
        <v>2271</v>
      </c>
      <c r="D37" s="135" t="s">
        <v>2434</v>
      </c>
      <c r="E37" s="128" t="s">
        <v>2397</v>
      </c>
      <c r="F37" s="58" t="s">
        <v>2449</v>
      </c>
      <c r="G37" s="128" t="s">
        <v>2319</v>
      </c>
      <c r="H37" s="98" t="s">
        <v>2450</v>
      </c>
      <c r="I37" s="98" t="s">
        <v>2235</v>
      </c>
      <c r="J37" s="48" t="s">
        <v>2261</v>
      </c>
      <c r="K37" s="112">
        <v>100</v>
      </c>
      <c r="L37" s="113">
        <v>5</v>
      </c>
      <c r="M37" s="50">
        <v>5</v>
      </c>
      <c r="N37" s="113">
        <v>30</v>
      </c>
      <c r="O37" s="113">
        <v>1.35</v>
      </c>
      <c r="P37" s="113">
        <v>30</v>
      </c>
      <c r="Q37" s="113"/>
      <c r="R37" s="113">
        <v>30</v>
      </c>
      <c r="S37" s="113"/>
      <c r="T37" s="113">
        <v>5</v>
      </c>
      <c r="U37" s="113"/>
      <c r="V37" s="113">
        <f>+M37+O37</f>
        <v>6.35</v>
      </c>
      <c r="W37" s="70">
        <f>+V37/K37</f>
        <v>6.3500000000000001E-2</v>
      </c>
      <c r="X37" s="221">
        <v>1.35</v>
      </c>
      <c r="Y37" s="222"/>
      <c r="Z37" s="223"/>
      <c r="AA37" s="148">
        <v>0</v>
      </c>
      <c r="AB37" s="149"/>
      <c r="AC37" s="150"/>
      <c r="AD37" s="151">
        <v>0</v>
      </c>
      <c r="AE37" s="152"/>
      <c r="AF37" s="153"/>
      <c r="AG37" s="148">
        <v>0</v>
      </c>
      <c r="AH37" s="149"/>
      <c r="AI37" s="150"/>
      <c r="AJ37" s="81">
        <f>+X37</f>
        <v>1.35</v>
      </c>
      <c r="AK37" s="79">
        <f>+AJ37/N37</f>
        <v>4.5000000000000005E-2</v>
      </c>
      <c r="AL37" s="133" t="s">
        <v>2521</v>
      </c>
      <c r="AM37" s="133" t="s">
        <v>2522</v>
      </c>
      <c r="AN37" s="133" t="s">
        <v>2523</v>
      </c>
      <c r="AO37" s="63">
        <v>68</v>
      </c>
      <c r="AP37" s="63">
        <v>68</v>
      </c>
      <c r="AQ37" s="63">
        <v>4109</v>
      </c>
      <c r="AR37" s="63">
        <v>504</v>
      </c>
    </row>
    <row r="38" spans="2:44" s="58" customFormat="1" ht="90" customHeight="1" x14ac:dyDescent="0.2">
      <c r="B38" s="203"/>
      <c r="C38" s="136"/>
      <c r="D38" s="136"/>
      <c r="E38" s="130"/>
      <c r="F38" s="77" t="s">
        <v>2321</v>
      </c>
      <c r="G38" s="130"/>
      <c r="H38" s="98" t="s">
        <v>2320</v>
      </c>
      <c r="I38" s="98" t="s">
        <v>2236</v>
      </c>
      <c r="J38" s="48" t="s">
        <v>2259</v>
      </c>
      <c r="K38" s="112">
        <v>166954</v>
      </c>
      <c r="L38" s="113">
        <v>66781</v>
      </c>
      <c r="M38" s="114">
        <v>45078</v>
      </c>
      <c r="N38" s="113">
        <v>158606</v>
      </c>
      <c r="O38" s="113">
        <v>73046</v>
      </c>
      <c r="P38" s="113">
        <v>158606</v>
      </c>
      <c r="Q38" s="113"/>
      <c r="R38" s="113">
        <v>166954</v>
      </c>
      <c r="S38" s="113"/>
      <c r="T38" s="113">
        <v>166954</v>
      </c>
      <c r="U38" s="113"/>
      <c r="V38" s="113">
        <f>+O38</f>
        <v>73046</v>
      </c>
      <c r="W38" s="53">
        <f>+V38/K38</f>
        <v>0.43752171256753358</v>
      </c>
      <c r="X38" s="221">
        <v>73046</v>
      </c>
      <c r="Y38" s="222"/>
      <c r="Z38" s="223"/>
      <c r="AA38" s="148">
        <v>0</v>
      </c>
      <c r="AB38" s="149"/>
      <c r="AC38" s="150"/>
      <c r="AD38" s="151">
        <v>0</v>
      </c>
      <c r="AE38" s="152"/>
      <c r="AF38" s="153"/>
      <c r="AG38" s="148">
        <v>0</v>
      </c>
      <c r="AH38" s="149"/>
      <c r="AI38" s="150"/>
      <c r="AJ38" s="115">
        <f>+X38</f>
        <v>73046</v>
      </c>
      <c r="AK38" s="79">
        <f>+AJ38/N38</f>
        <v>0.46055004224304252</v>
      </c>
      <c r="AL38" s="134"/>
      <c r="AM38" s="134"/>
      <c r="AN38" s="134"/>
      <c r="AO38" s="63">
        <v>1030671</v>
      </c>
      <c r="AP38" s="63">
        <v>1026879</v>
      </c>
      <c r="AQ38" s="63">
        <v>1678668</v>
      </c>
      <c r="AR38" s="63">
        <v>961608</v>
      </c>
    </row>
    <row r="39" spans="2:44" s="58" customFormat="1" ht="90" customHeight="1" x14ac:dyDescent="0.2">
      <c r="B39" s="203"/>
      <c r="C39" s="135" t="s">
        <v>2272</v>
      </c>
      <c r="D39" s="135" t="s">
        <v>2434</v>
      </c>
      <c r="E39" s="128" t="s">
        <v>2397</v>
      </c>
      <c r="F39" s="67" t="s">
        <v>2453</v>
      </c>
      <c r="G39" s="216" t="s">
        <v>2349</v>
      </c>
      <c r="H39" s="96" t="s">
        <v>2454</v>
      </c>
      <c r="I39" s="96" t="s">
        <v>2269</v>
      </c>
      <c r="J39" s="43" t="s">
        <v>2261</v>
      </c>
      <c r="K39" s="116">
        <f>+T39</f>
        <v>60</v>
      </c>
      <c r="L39" s="113">
        <v>0</v>
      </c>
      <c r="M39" s="50">
        <v>0</v>
      </c>
      <c r="N39" s="113">
        <v>0</v>
      </c>
      <c r="O39" s="113">
        <v>0</v>
      </c>
      <c r="P39" s="113">
        <v>30</v>
      </c>
      <c r="Q39" s="113"/>
      <c r="R39" s="113">
        <v>50</v>
      </c>
      <c r="S39" s="113"/>
      <c r="T39" s="113">
        <v>60</v>
      </c>
      <c r="U39" s="113"/>
      <c r="V39" s="117">
        <v>0</v>
      </c>
      <c r="W39" s="53">
        <v>0</v>
      </c>
      <c r="X39" s="221">
        <v>0</v>
      </c>
      <c r="Y39" s="222"/>
      <c r="Z39" s="223"/>
      <c r="AA39" s="148">
        <v>0</v>
      </c>
      <c r="AB39" s="149"/>
      <c r="AC39" s="150"/>
      <c r="AD39" s="151">
        <v>0</v>
      </c>
      <c r="AE39" s="152"/>
      <c r="AF39" s="153"/>
      <c r="AG39" s="148">
        <v>0</v>
      </c>
      <c r="AH39" s="149"/>
      <c r="AI39" s="150"/>
      <c r="AJ39" s="54">
        <v>0</v>
      </c>
      <c r="AK39" s="53">
        <v>0</v>
      </c>
      <c r="AL39" s="133" t="s">
        <v>2524</v>
      </c>
      <c r="AM39" s="133" t="s">
        <v>2479</v>
      </c>
      <c r="AN39" s="217" t="s">
        <v>2525</v>
      </c>
      <c r="AO39" s="63">
        <v>9295</v>
      </c>
      <c r="AP39" s="63">
        <v>8898</v>
      </c>
      <c r="AQ39" s="63">
        <v>42385</v>
      </c>
      <c r="AR39" s="63">
        <v>0</v>
      </c>
    </row>
    <row r="40" spans="2:44" s="58" customFormat="1" ht="67.5" customHeight="1" x14ac:dyDescent="0.2">
      <c r="B40" s="203"/>
      <c r="C40" s="215"/>
      <c r="D40" s="215"/>
      <c r="E40" s="129"/>
      <c r="F40" s="98" t="s">
        <v>2348</v>
      </c>
      <c r="G40" s="216"/>
      <c r="H40" s="98" t="s">
        <v>2350</v>
      </c>
      <c r="I40" s="98" t="s">
        <v>2422</v>
      </c>
      <c r="J40" s="48" t="s">
        <v>2261</v>
      </c>
      <c r="K40" s="116">
        <f>+L40+N40+P40+R40+T40</f>
        <v>2</v>
      </c>
      <c r="L40" s="113">
        <v>0</v>
      </c>
      <c r="M40" s="50">
        <f t="shared" ref="M40:M55" si="2">AD40+AG40</f>
        <v>0</v>
      </c>
      <c r="N40" s="113">
        <v>0</v>
      </c>
      <c r="O40" s="113">
        <v>0</v>
      </c>
      <c r="P40" s="113">
        <v>1</v>
      </c>
      <c r="Q40" s="113"/>
      <c r="R40" s="113">
        <v>1</v>
      </c>
      <c r="S40" s="113"/>
      <c r="T40" s="113">
        <v>0</v>
      </c>
      <c r="U40" s="113"/>
      <c r="V40" s="52">
        <v>0</v>
      </c>
      <c r="W40" s="53" t="e">
        <f t="shared" ref="W40:W55" si="3">M40/V40</f>
        <v>#DIV/0!</v>
      </c>
      <c r="X40" s="221">
        <v>0</v>
      </c>
      <c r="Y40" s="222"/>
      <c r="Z40" s="223"/>
      <c r="AA40" s="148">
        <v>0</v>
      </c>
      <c r="AB40" s="149"/>
      <c r="AC40" s="150"/>
      <c r="AD40" s="151">
        <v>0</v>
      </c>
      <c r="AE40" s="152"/>
      <c r="AF40" s="153"/>
      <c r="AG40" s="148">
        <v>0</v>
      </c>
      <c r="AH40" s="149"/>
      <c r="AI40" s="150"/>
      <c r="AJ40" s="54">
        <f t="shared" ref="AJ40:AJ59" si="4">AD40+AG40</f>
        <v>0</v>
      </c>
      <c r="AK40" s="53">
        <v>0</v>
      </c>
      <c r="AL40" s="134"/>
      <c r="AM40" s="134"/>
      <c r="AN40" s="218"/>
      <c r="AO40" s="63"/>
      <c r="AP40" s="63"/>
      <c r="AQ40" s="63"/>
      <c r="AR40" s="63"/>
    </row>
    <row r="41" spans="2:44" s="59" customFormat="1" ht="84.75" customHeight="1" x14ac:dyDescent="0.2">
      <c r="B41" s="202"/>
      <c r="C41" s="100" t="s">
        <v>2417</v>
      </c>
      <c r="D41" s="97" t="s">
        <v>2434</v>
      </c>
      <c r="E41" s="97" t="s">
        <v>2418</v>
      </c>
      <c r="F41" s="97" t="s">
        <v>2421</v>
      </c>
      <c r="G41" s="109" t="s">
        <v>2419</v>
      </c>
      <c r="H41" s="97" t="s">
        <v>2420</v>
      </c>
      <c r="I41" s="97" t="s">
        <v>2235</v>
      </c>
      <c r="J41" s="44" t="s">
        <v>2261</v>
      </c>
      <c r="K41" s="116">
        <f>+M41+N41+P41+R41+T41</f>
        <v>364035</v>
      </c>
      <c r="L41" s="113">
        <v>2900</v>
      </c>
      <c r="M41" s="50">
        <v>2935</v>
      </c>
      <c r="N41" s="113">
        <v>90364</v>
      </c>
      <c r="O41" s="113">
        <v>9332</v>
      </c>
      <c r="P41" s="113">
        <v>100814</v>
      </c>
      <c r="Q41" s="113"/>
      <c r="R41" s="113">
        <v>111064</v>
      </c>
      <c r="S41" s="113"/>
      <c r="T41" s="113">
        <v>58858</v>
      </c>
      <c r="U41" s="113"/>
      <c r="V41" s="113">
        <f>+M41+O41</f>
        <v>12267</v>
      </c>
      <c r="W41" s="79">
        <f t="shared" ref="W41:W54" si="5">+V41/K41</f>
        <v>3.3697309324652848E-2</v>
      </c>
      <c r="X41" s="221">
        <v>9332</v>
      </c>
      <c r="Y41" s="222"/>
      <c r="Z41" s="223"/>
      <c r="AA41" s="148">
        <v>0</v>
      </c>
      <c r="AB41" s="149"/>
      <c r="AC41" s="150"/>
      <c r="AD41" s="151">
        <v>0</v>
      </c>
      <c r="AE41" s="152"/>
      <c r="AF41" s="153"/>
      <c r="AG41" s="148">
        <v>0</v>
      </c>
      <c r="AH41" s="149"/>
      <c r="AI41" s="150"/>
      <c r="AJ41" s="81">
        <f>+X41</f>
        <v>9332</v>
      </c>
      <c r="AK41" s="79">
        <f>+AJ41/N41</f>
        <v>0.10327121420034527</v>
      </c>
      <c r="AL41" s="55" t="s">
        <v>2526</v>
      </c>
      <c r="AM41" s="55" t="s">
        <v>2527</v>
      </c>
      <c r="AN41" s="55" t="s">
        <v>2528</v>
      </c>
      <c r="AO41" s="63">
        <v>631</v>
      </c>
      <c r="AP41" s="63">
        <v>298</v>
      </c>
      <c r="AQ41" s="63">
        <v>11062</v>
      </c>
      <c r="AR41" s="63">
        <v>2789</v>
      </c>
    </row>
    <row r="42" spans="2:44" s="10" customFormat="1" ht="100.5" customHeight="1" x14ac:dyDescent="0.2">
      <c r="B42" s="201"/>
      <c r="C42" s="125" t="s">
        <v>2399</v>
      </c>
      <c r="D42" s="128" t="s">
        <v>2434</v>
      </c>
      <c r="E42" s="128" t="s">
        <v>2397</v>
      </c>
      <c r="F42" s="77" t="s">
        <v>2340</v>
      </c>
      <c r="G42" s="128" t="s">
        <v>2341</v>
      </c>
      <c r="H42" s="98" t="s">
        <v>2342</v>
      </c>
      <c r="I42" s="98" t="s">
        <v>2269</v>
      </c>
      <c r="J42" s="48" t="s">
        <v>2261</v>
      </c>
      <c r="K42" s="116">
        <f>+L42+N42+P42+R42+T42</f>
        <v>20</v>
      </c>
      <c r="L42" s="113">
        <v>0</v>
      </c>
      <c r="M42" s="50">
        <f t="shared" si="2"/>
        <v>0</v>
      </c>
      <c r="N42" s="113">
        <v>0.01</v>
      </c>
      <c r="O42" s="113">
        <v>0</v>
      </c>
      <c r="P42" s="113">
        <v>2.99</v>
      </c>
      <c r="Q42" s="113"/>
      <c r="R42" s="113">
        <v>10</v>
      </c>
      <c r="S42" s="113"/>
      <c r="T42" s="113">
        <v>7</v>
      </c>
      <c r="U42" s="113"/>
      <c r="V42" s="113">
        <f>+M42+O42</f>
        <v>0</v>
      </c>
      <c r="W42" s="79">
        <f t="shared" si="5"/>
        <v>0</v>
      </c>
      <c r="X42" s="221">
        <v>0</v>
      </c>
      <c r="Y42" s="222"/>
      <c r="Z42" s="223"/>
      <c r="AA42" s="148">
        <v>0</v>
      </c>
      <c r="AB42" s="149"/>
      <c r="AC42" s="150"/>
      <c r="AD42" s="151">
        <v>0</v>
      </c>
      <c r="AE42" s="152"/>
      <c r="AF42" s="153"/>
      <c r="AG42" s="148">
        <v>0</v>
      </c>
      <c r="AH42" s="149"/>
      <c r="AI42" s="150"/>
      <c r="AJ42" s="54">
        <f t="shared" si="4"/>
        <v>0</v>
      </c>
      <c r="AK42" s="53">
        <v>0</v>
      </c>
      <c r="AL42" s="133" t="s">
        <v>2529</v>
      </c>
      <c r="AM42" s="133" t="s">
        <v>2530</v>
      </c>
      <c r="AN42" s="133" t="s">
        <v>2531</v>
      </c>
      <c r="AO42" s="63">
        <v>0</v>
      </c>
      <c r="AP42" s="63">
        <v>0</v>
      </c>
      <c r="AQ42" s="63">
        <v>0</v>
      </c>
      <c r="AR42" s="63">
        <v>0</v>
      </c>
    </row>
    <row r="43" spans="2:44" s="10" customFormat="1" ht="107.25" customHeight="1" x14ac:dyDescent="0.2">
      <c r="B43" s="201"/>
      <c r="C43" s="127"/>
      <c r="D43" s="130"/>
      <c r="E43" s="130"/>
      <c r="F43" s="78" t="s">
        <v>2462</v>
      </c>
      <c r="G43" s="130"/>
      <c r="H43" s="98" t="s">
        <v>2424</v>
      </c>
      <c r="I43" s="98" t="s">
        <v>2423</v>
      </c>
      <c r="J43" s="48" t="s">
        <v>2258</v>
      </c>
      <c r="K43" s="112">
        <v>100</v>
      </c>
      <c r="L43" s="113">
        <v>100</v>
      </c>
      <c r="M43" s="50">
        <v>100</v>
      </c>
      <c r="N43" s="113">
        <v>100</v>
      </c>
      <c r="O43" s="113">
        <v>25</v>
      </c>
      <c r="P43" s="113">
        <v>100</v>
      </c>
      <c r="Q43" s="113"/>
      <c r="R43" s="113">
        <v>100</v>
      </c>
      <c r="S43" s="113"/>
      <c r="T43" s="113">
        <v>100</v>
      </c>
      <c r="U43" s="113"/>
      <c r="V43" s="107">
        <f>+AVERAGE(M43,O43,0,0,0)</f>
        <v>25</v>
      </c>
      <c r="W43" s="53">
        <f t="shared" si="5"/>
        <v>0.25</v>
      </c>
      <c r="X43" s="221">
        <v>25</v>
      </c>
      <c r="Y43" s="222"/>
      <c r="Z43" s="223"/>
      <c r="AA43" s="148">
        <v>0</v>
      </c>
      <c r="AB43" s="149"/>
      <c r="AC43" s="150"/>
      <c r="AD43" s="151">
        <v>0</v>
      </c>
      <c r="AE43" s="152"/>
      <c r="AF43" s="153"/>
      <c r="AG43" s="148">
        <v>0</v>
      </c>
      <c r="AH43" s="149"/>
      <c r="AI43" s="150"/>
      <c r="AJ43" s="81">
        <f t="shared" ref="AJ43:AJ58" si="6">+X43</f>
        <v>25</v>
      </c>
      <c r="AK43" s="79">
        <f t="shared" ref="AK43:AK54" si="7">+AJ43/N43</f>
        <v>0.25</v>
      </c>
      <c r="AL43" s="134"/>
      <c r="AM43" s="134"/>
      <c r="AN43" s="134"/>
      <c r="AO43" s="63">
        <v>398</v>
      </c>
      <c r="AP43" s="63">
        <v>299</v>
      </c>
      <c r="AQ43" s="63">
        <v>94220</v>
      </c>
      <c r="AR43" s="63">
        <v>124</v>
      </c>
    </row>
    <row r="44" spans="2:44" s="58" customFormat="1" ht="51" customHeight="1" x14ac:dyDescent="0.2">
      <c r="B44" s="201"/>
      <c r="C44" s="125" t="s">
        <v>2272</v>
      </c>
      <c r="D44" s="128" t="s">
        <v>2434</v>
      </c>
      <c r="E44" s="128" t="s">
        <v>2397</v>
      </c>
      <c r="F44" s="77" t="s">
        <v>2336</v>
      </c>
      <c r="G44" s="128" t="s">
        <v>2337</v>
      </c>
      <c r="H44" s="98" t="s">
        <v>2338</v>
      </c>
      <c r="I44" s="98" t="s">
        <v>2422</v>
      </c>
      <c r="J44" s="48" t="s">
        <v>2261</v>
      </c>
      <c r="K44" s="116">
        <f>+M44+N44+P44+R44+T44</f>
        <v>28.6</v>
      </c>
      <c r="L44" s="113">
        <v>1</v>
      </c>
      <c r="M44" s="50">
        <f t="shared" si="2"/>
        <v>0</v>
      </c>
      <c r="N44" s="113">
        <v>1</v>
      </c>
      <c r="O44" s="113">
        <v>0</v>
      </c>
      <c r="P44" s="113">
        <v>11</v>
      </c>
      <c r="Q44" s="113"/>
      <c r="R44" s="113">
        <v>10</v>
      </c>
      <c r="S44" s="113"/>
      <c r="T44" s="113">
        <v>6.6</v>
      </c>
      <c r="U44" s="113"/>
      <c r="V44" s="113">
        <f>+O44+M44</f>
        <v>0</v>
      </c>
      <c r="W44" s="53">
        <f t="shared" si="5"/>
        <v>0</v>
      </c>
      <c r="X44" s="221">
        <v>0</v>
      </c>
      <c r="Y44" s="222"/>
      <c r="Z44" s="223"/>
      <c r="AA44" s="148">
        <v>0</v>
      </c>
      <c r="AB44" s="149"/>
      <c r="AC44" s="150"/>
      <c r="AD44" s="151">
        <v>0</v>
      </c>
      <c r="AE44" s="152"/>
      <c r="AF44" s="153"/>
      <c r="AG44" s="148">
        <v>0</v>
      </c>
      <c r="AH44" s="149"/>
      <c r="AI44" s="150"/>
      <c r="AJ44" s="81">
        <f t="shared" si="6"/>
        <v>0</v>
      </c>
      <c r="AK44" s="53">
        <f t="shared" si="7"/>
        <v>0</v>
      </c>
      <c r="AL44" s="133" t="s">
        <v>2532</v>
      </c>
      <c r="AM44" s="133" t="s">
        <v>2530</v>
      </c>
      <c r="AN44" s="133" t="s">
        <v>2533</v>
      </c>
      <c r="AO44" s="63">
        <v>47585</v>
      </c>
      <c r="AP44" s="63">
        <v>8400</v>
      </c>
      <c r="AQ44" s="63">
        <v>100088</v>
      </c>
      <c r="AR44" s="63">
        <v>8439</v>
      </c>
    </row>
    <row r="45" spans="2:44" s="58" customFormat="1" ht="81" customHeight="1" x14ac:dyDescent="0.2">
      <c r="B45" s="201"/>
      <c r="C45" s="127"/>
      <c r="D45" s="130"/>
      <c r="E45" s="130"/>
      <c r="F45" s="78" t="s">
        <v>2461</v>
      </c>
      <c r="G45" s="130"/>
      <c r="H45" s="98" t="s">
        <v>2425</v>
      </c>
      <c r="I45" s="98" t="s">
        <v>2236</v>
      </c>
      <c r="J45" s="48" t="s">
        <v>2258</v>
      </c>
      <c r="K45" s="112">
        <v>100</v>
      </c>
      <c r="L45" s="113">
        <v>100</v>
      </c>
      <c r="M45" s="50">
        <v>100</v>
      </c>
      <c r="N45" s="113">
        <v>100</v>
      </c>
      <c r="O45" s="113">
        <v>25</v>
      </c>
      <c r="P45" s="113">
        <v>100</v>
      </c>
      <c r="Q45" s="113"/>
      <c r="R45" s="113">
        <v>100</v>
      </c>
      <c r="S45" s="113"/>
      <c r="T45" s="113">
        <v>100</v>
      </c>
      <c r="U45" s="113"/>
      <c r="V45" s="107">
        <f>+AVERAGE(M45,O45,0,0,0)</f>
        <v>25</v>
      </c>
      <c r="W45" s="53">
        <f t="shared" si="5"/>
        <v>0.25</v>
      </c>
      <c r="X45" s="221">
        <v>25</v>
      </c>
      <c r="Y45" s="222"/>
      <c r="Z45" s="223"/>
      <c r="AA45" s="148">
        <v>0</v>
      </c>
      <c r="AB45" s="149"/>
      <c r="AC45" s="150"/>
      <c r="AD45" s="151">
        <v>0</v>
      </c>
      <c r="AE45" s="152"/>
      <c r="AF45" s="153"/>
      <c r="AG45" s="148">
        <v>0</v>
      </c>
      <c r="AH45" s="149"/>
      <c r="AI45" s="150"/>
      <c r="AJ45" s="81">
        <f t="shared" si="6"/>
        <v>25</v>
      </c>
      <c r="AK45" s="79">
        <f t="shared" si="7"/>
        <v>0.25</v>
      </c>
      <c r="AL45" s="134"/>
      <c r="AM45" s="134"/>
      <c r="AN45" s="134"/>
      <c r="AO45" s="63">
        <v>644723</v>
      </c>
      <c r="AP45" s="63">
        <v>394467</v>
      </c>
      <c r="AQ45" s="63">
        <v>1117561</v>
      </c>
      <c r="AR45" s="63">
        <v>463311</v>
      </c>
    </row>
    <row r="46" spans="2:44" s="58" customFormat="1" ht="65.25" customHeight="1" x14ac:dyDescent="0.2">
      <c r="B46" s="201"/>
      <c r="C46" s="60" t="s">
        <v>2272</v>
      </c>
      <c r="D46" s="98" t="s">
        <v>2434</v>
      </c>
      <c r="E46" s="98" t="s">
        <v>2397</v>
      </c>
      <c r="F46" s="98" t="s">
        <v>2373</v>
      </c>
      <c r="G46" s="110" t="s">
        <v>2372</v>
      </c>
      <c r="H46" s="98" t="s">
        <v>2374</v>
      </c>
      <c r="I46" s="98" t="s">
        <v>2269</v>
      </c>
      <c r="J46" s="65" t="s">
        <v>2261</v>
      </c>
      <c r="K46" s="116">
        <f>+L46+N46+P46+R46+T46</f>
        <v>5000</v>
      </c>
      <c r="L46" s="66">
        <v>0</v>
      </c>
      <c r="M46" s="50">
        <f t="shared" si="2"/>
        <v>0</v>
      </c>
      <c r="N46" s="113">
        <v>1328</v>
      </c>
      <c r="O46" s="113">
        <v>1327</v>
      </c>
      <c r="P46" s="113">
        <v>1200</v>
      </c>
      <c r="Q46" s="113">
        <v>0</v>
      </c>
      <c r="R46" s="113">
        <v>2000</v>
      </c>
      <c r="S46" s="113">
        <v>0</v>
      </c>
      <c r="T46" s="113">
        <v>472</v>
      </c>
      <c r="U46" s="113">
        <v>0</v>
      </c>
      <c r="V46" s="82">
        <f>+O46+M46</f>
        <v>1327</v>
      </c>
      <c r="W46" s="53">
        <f t="shared" si="5"/>
        <v>0.26540000000000002</v>
      </c>
      <c r="X46" s="221">
        <v>1327</v>
      </c>
      <c r="Y46" s="222"/>
      <c r="Z46" s="223"/>
      <c r="AA46" s="148">
        <v>0</v>
      </c>
      <c r="AB46" s="149"/>
      <c r="AC46" s="150"/>
      <c r="AD46" s="151">
        <v>0</v>
      </c>
      <c r="AE46" s="152"/>
      <c r="AF46" s="153"/>
      <c r="AG46" s="148">
        <v>0</v>
      </c>
      <c r="AH46" s="149"/>
      <c r="AI46" s="150"/>
      <c r="AJ46" s="81">
        <f t="shared" si="6"/>
        <v>1327</v>
      </c>
      <c r="AK46" s="79">
        <f t="shared" si="7"/>
        <v>0.99924698795180722</v>
      </c>
      <c r="AL46" s="55" t="s">
        <v>2534</v>
      </c>
      <c r="AM46" s="55" t="s">
        <v>2479</v>
      </c>
      <c r="AN46" s="55" t="s">
        <v>2535</v>
      </c>
      <c r="AO46" s="63">
        <v>0</v>
      </c>
      <c r="AP46" s="63">
        <v>0</v>
      </c>
      <c r="AQ46" s="63">
        <v>0</v>
      </c>
      <c r="AR46" s="63">
        <v>0</v>
      </c>
    </row>
    <row r="47" spans="2:44" s="58" customFormat="1" ht="63" customHeight="1" x14ac:dyDescent="0.2">
      <c r="B47" s="201"/>
      <c r="C47" s="125" t="s">
        <v>2272</v>
      </c>
      <c r="D47" s="128" t="s">
        <v>2434</v>
      </c>
      <c r="E47" s="128" t="s">
        <v>2397</v>
      </c>
      <c r="F47" s="77" t="s">
        <v>2331</v>
      </c>
      <c r="G47" s="128" t="s">
        <v>2332</v>
      </c>
      <c r="H47" s="98" t="s">
        <v>2426</v>
      </c>
      <c r="I47" s="98" t="s">
        <v>2427</v>
      </c>
      <c r="J47" s="48" t="s">
        <v>2261</v>
      </c>
      <c r="K47" s="116">
        <f>+L47+N47+P47+R47+T47</f>
        <v>6</v>
      </c>
      <c r="L47" s="113">
        <v>0</v>
      </c>
      <c r="M47" s="50">
        <f t="shared" si="2"/>
        <v>0</v>
      </c>
      <c r="N47" s="113">
        <v>4</v>
      </c>
      <c r="O47" s="113">
        <v>1</v>
      </c>
      <c r="P47" s="113">
        <v>2</v>
      </c>
      <c r="Q47" s="113"/>
      <c r="R47" s="113">
        <v>0</v>
      </c>
      <c r="S47" s="113"/>
      <c r="T47" s="113">
        <v>0</v>
      </c>
      <c r="U47" s="113"/>
      <c r="V47" s="107">
        <f>+O47+M47</f>
        <v>1</v>
      </c>
      <c r="W47" s="53">
        <f t="shared" si="5"/>
        <v>0.16666666666666666</v>
      </c>
      <c r="X47" s="224">
        <v>1</v>
      </c>
      <c r="Y47" s="225"/>
      <c r="Z47" s="226"/>
      <c r="AA47" s="148">
        <v>0</v>
      </c>
      <c r="AB47" s="149"/>
      <c r="AC47" s="150"/>
      <c r="AD47" s="151">
        <v>0</v>
      </c>
      <c r="AE47" s="152"/>
      <c r="AF47" s="153"/>
      <c r="AG47" s="148">
        <v>0</v>
      </c>
      <c r="AH47" s="149"/>
      <c r="AI47" s="150"/>
      <c r="AJ47" s="81">
        <f t="shared" si="6"/>
        <v>1</v>
      </c>
      <c r="AK47" s="53">
        <f t="shared" si="7"/>
        <v>0.25</v>
      </c>
      <c r="AL47" s="133" t="s">
        <v>2536</v>
      </c>
      <c r="AM47" s="133" t="s">
        <v>2530</v>
      </c>
      <c r="AN47" s="133" t="s">
        <v>2537</v>
      </c>
      <c r="AO47" s="63">
        <v>203</v>
      </c>
      <c r="AP47" s="63">
        <v>0</v>
      </c>
      <c r="AQ47" s="63">
        <v>0</v>
      </c>
      <c r="AR47" s="63">
        <v>0</v>
      </c>
    </row>
    <row r="48" spans="2:44" s="58" customFormat="1" ht="63" customHeight="1" x14ac:dyDescent="0.2">
      <c r="B48" s="201"/>
      <c r="C48" s="126"/>
      <c r="D48" s="129"/>
      <c r="E48" s="129"/>
      <c r="F48" s="80" t="s">
        <v>2458</v>
      </c>
      <c r="G48" s="129"/>
      <c r="H48" s="98" t="s">
        <v>2459</v>
      </c>
      <c r="I48" s="98" t="s">
        <v>2427</v>
      </c>
      <c r="J48" s="48" t="s">
        <v>2460</v>
      </c>
      <c r="K48" s="116">
        <f>+L48+N48+P48+R48+T48</f>
        <v>6</v>
      </c>
      <c r="L48" s="113">
        <v>0</v>
      </c>
      <c r="M48" s="50">
        <v>0</v>
      </c>
      <c r="N48" s="113">
        <v>1</v>
      </c>
      <c r="O48" s="113">
        <v>1</v>
      </c>
      <c r="P48" s="113">
        <v>3</v>
      </c>
      <c r="Q48" s="113"/>
      <c r="R48" s="113">
        <v>2</v>
      </c>
      <c r="S48" s="113"/>
      <c r="T48" s="113">
        <v>0</v>
      </c>
      <c r="U48" s="113"/>
      <c r="V48" s="107">
        <f>+O48+M48</f>
        <v>1</v>
      </c>
      <c r="W48" s="53">
        <f t="shared" si="5"/>
        <v>0.16666666666666666</v>
      </c>
      <c r="X48" s="224">
        <v>1</v>
      </c>
      <c r="Y48" s="225"/>
      <c r="Z48" s="226"/>
      <c r="AA48" s="148">
        <v>0</v>
      </c>
      <c r="AB48" s="149"/>
      <c r="AC48" s="150"/>
      <c r="AD48" s="151">
        <v>0</v>
      </c>
      <c r="AE48" s="152"/>
      <c r="AF48" s="153"/>
      <c r="AG48" s="148">
        <v>0</v>
      </c>
      <c r="AH48" s="149"/>
      <c r="AI48" s="150"/>
      <c r="AJ48" s="81">
        <f t="shared" si="6"/>
        <v>1</v>
      </c>
      <c r="AK48" s="53">
        <f t="shared" si="7"/>
        <v>1</v>
      </c>
      <c r="AL48" s="219"/>
      <c r="AM48" s="219"/>
      <c r="AN48" s="219"/>
      <c r="AO48" s="63"/>
      <c r="AP48" s="63"/>
      <c r="AQ48" s="63"/>
      <c r="AR48" s="63"/>
    </row>
    <row r="49" spans="2:44" s="58" customFormat="1" ht="87.75" customHeight="1" x14ac:dyDescent="0.2">
      <c r="B49" s="201"/>
      <c r="C49" s="127"/>
      <c r="D49" s="130"/>
      <c r="E49" s="130"/>
      <c r="F49" s="78" t="s">
        <v>2457</v>
      </c>
      <c r="G49" s="130"/>
      <c r="H49" s="98" t="s">
        <v>2428</v>
      </c>
      <c r="I49" s="98" t="s">
        <v>2236</v>
      </c>
      <c r="J49" s="48" t="s">
        <v>2258</v>
      </c>
      <c r="K49" s="112">
        <v>100</v>
      </c>
      <c r="L49" s="113">
        <v>100</v>
      </c>
      <c r="M49" s="50">
        <v>100</v>
      </c>
      <c r="N49" s="113">
        <v>100</v>
      </c>
      <c r="O49" s="113">
        <v>25</v>
      </c>
      <c r="P49" s="113">
        <v>100</v>
      </c>
      <c r="Q49" s="113">
        <v>100</v>
      </c>
      <c r="R49" s="113">
        <v>100</v>
      </c>
      <c r="S49" s="113">
        <v>100</v>
      </c>
      <c r="T49" s="113">
        <v>100</v>
      </c>
      <c r="U49" s="113"/>
      <c r="V49" s="107">
        <f>+AVERAGE(M49,O49,0,0,0)</f>
        <v>25</v>
      </c>
      <c r="W49" s="53">
        <f t="shared" si="5"/>
        <v>0.25</v>
      </c>
      <c r="X49" s="221">
        <v>25</v>
      </c>
      <c r="Y49" s="222"/>
      <c r="Z49" s="223"/>
      <c r="AA49" s="148">
        <v>0</v>
      </c>
      <c r="AB49" s="149"/>
      <c r="AC49" s="150"/>
      <c r="AD49" s="151">
        <v>0</v>
      </c>
      <c r="AE49" s="152"/>
      <c r="AF49" s="153"/>
      <c r="AG49" s="148">
        <v>0</v>
      </c>
      <c r="AH49" s="149"/>
      <c r="AI49" s="150"/>
      <c r="AJ49" s="81">
        <f t="shared" si="6"/>
        <v>25</v>
      </c>
      <c r="AK49" s="79">
        <f t="shared" si="7"/>
        <v>0.25</v>
      </c>
      <c r="AL49" s="134"/>
      <c r="AM49" s="134"/>
      <c r="AN49" s="134"/>
      <c r="AO49" s="63">
        <v>33138</v>
      </c>
      <c r="AP49" s="63">
        <v>8126</v>
      </c>
      <c r="AQ49" s="63">
        <v>381860</v>
      </c>
      <c r="AR49" s="63">
        <v>219983</v>
      </c>
    </row>
    <row r="50" spans="2:44" s="58" customFormat="1" ht="67.5" customHeight="1" x14ac:dyDescent="0.2">
      <c r="B50" s="201"/>
      <c r="C50" s="125" t="s">
        <v>2272</v>
      </c>
      <c r="D50" s="128" t="s">
        <v>2434</v>
      </c>
      <c r="E50" s="128" t="s">
        <v>2397</v>
      </c>
      <c r="F50" s="96" t="s">
        <v>2333</v>
      </c>
      <c r="G50" s="128" t="s">
        <v>2334</v>
      </c>
      <c r="H50" s="98" t="s">
        <v>2335</v>
      </c>
      <c r="I50" s="98" t="s">
        <v>2269</v>
      </c>
      <c r="J50" s="48" t="s">
        <v>2261</v>
      </c>
      <c r="K50" s="116">
        <f>+L50+N50+P50+R50+T50</f>
        <v>43</v>
      </c>
      <c r="L50" s="113">
        <v>0</v>
      </c>
      <c r="M50" s="50">
        <f t="shared" si="2"/>
        <v>0</v>
      </c>
      <c r="N50" s="113">
        <v>14</v>
      </c>
      <c r="O50" s="113">
        <v>9</v>
      </c>
      <c r="P50" s="113">
        <v>16</v>
      </c>
      <c r="Q50" s="113"/>
      <c r="R50" s="113">
        <v>10</v>
      </c>
      <c r="S50" s="113"/>
      <c r="T50" s="113">
        <v>3</v>
      </c>
      <c r="U50" s="113"/>
      <c r="V50" s="107">
        <f>+O50+M50</f>
        <v>9</v>
      </c>
      <c r="W50" s="53">
        <f t="shared" si="5"/>
        <v>0.20930232558139536</v>
      </c>
      <c r="X50" s="224">
        <v>9</v>
      </c>
      <c r="Y50" s="225"/>
      <c r="Z50" s="226"/>
      <c r="AA50" s="148">
        <v>0</v>
      </c>
      <c r="AB50" s="149"/>
      <c r="AC50" s="150"/>
      <c r="AD50" s="151">
        <v>0</v>
      </c>
      <c r="AE50" s="152"/>
      <c r="AF50" s="153"/>
      <c r="AG50" s="148">
        <v>0</v>
      </c>
      <c r="AH50" s="149"/>
      <c r="AI50" s="150"/>
      <c r="AJ50" s="81">
        <f t="shared" si="6"/>
        <v>9</v>
      </c>
      <c r="AK50" s="53">
        <f t="shared" si="7"/>
        <v>0.6428571428571429</v>
      </c>
      <c r="AL50" s="133" t="s">
        <v>2538</v>
      </c>
      <c r="AM50" s="133" t="s">
        <v>2539</v>
      </c>
      <c r="AN50" s="133" t="s">
        <v>2540</v>
      </c>
      <c r="AO50" s="63">
        <v>0</v>
      </c>
      <c r="AP50" s="63">
        <v>0</v>
      </c>
      <c r="AQ50" s="63">
        <v>0</v>
      </c>
      <c r="AR50" s="63">
        <v>0</v>
      </c>
    </row>
    <row r="51" spans="2:44" s="58" customFormat="1" ht="67.5" customHeight="1" x14ac:dyDescent="0.2">
      <c r="B51" s="201"/>
      <c r="C51" s="127"/>
      <c r="D51" s="130"/>
      <c r="E51" s="130"/>
      <c r="F51" s="96" t="s">
        <v>2467</v>
      </c>
      <c r="G51" s="130"/>
      <c r="H51" s="96" t="s">
        <v>2429</v>
      </c>
      <c r="I51" s="96" t="s">
        <v>2236</v>
      </c>
      <c r="J51" s="48" t="s">
        <v>2258</v>
      </c>
      <c r="K51" s="112">
        <v>100</v>
      </c>
      <c r="L51" s="113">
        <v>100</v>
      </c>
      <c r="M51" s="50">
        <v>100</v>
      </c>
      <c r="N51" s="113">
        <v>100</v>
      </c>
      <c r="O51" s="113">
        <v>25</v>
      </c>
      <c r="P51" s="113">
        <v>100</v>
      </c>
      <c r="Q51" s="113">
        <v>100</v>
      </c>
      <c r="R51" s="113">
        <v>100</v>
      </c>
      <c r="S51" s="113">
        <v>100</v>
      </c>
      <c r="T51" s="113">
        <v>100</v>
      </c>
      <c r="U51" s="113"/>
      <c r="V51" s="107">
        <f>+AVERAGE(M51,O51,0,0,0)</f>
        <v>25</v>
      </c>
      <c r="W51" s="53">
        <f t="shared" si="5"/>
        <v>0.25</v>
      </c>
      <c r="X51" s="221">
        <v>25</v>
      </c>
      <c r="Y51" s="222"/>
      <c r="Z51" s="223"/>
      <c r="AA51" s="148">
        <v>0</v>
      </c>
      <c r="AB51" s="149"/>
      <c r="AC51" s="150"/>
      <c r="AD51" s="151">
        <v>0</v>
      </c>
      <c r="AE51" s="152"/>
      <c r="AF51" s="153"/>
      <c r="AG51" s="148">
        <v>0</v>
      </c>
      <c r="AH51" s="149"/>
      <c r="AI51" s="150"/>
      <c r="AJ51" s="81">
        <f t="shared" si="6"/>
        <v>25</v>
      </c>
      <c r="AK51" s="79">
        <f t="shared" si="7"/>
        <v>0.25</v>
      </c>
      <c r="AL51" s="134"/>
      <c r="AM51" s="134"/>
      <c r="AN51" s="134"/>
      <c r="AO51" s="63">
        <v>20166</v>
      </c>
      <c r="AP51" s="63">
        <v>10404</v>
      </c>
      <c r="AQ51" s="63">
        <v>41277</v>
      </c>
      <c r="AR51" s="63">
        <v>5019</v>
      </c>
    </row>
    <row r="52" spans="2:44" s="58" customFormat="1" ht="47.25" customHeight="1" x14ac:dyDescent="0.2">
      <c r="B52" s="201"/>
      <c r="C52" s="125" t="s">
        <v>2272</v>
      </c>
      <c r="D52" s="128" t="s">
        <v>2434</v>
      </c>
      <c r="E52" s="128" t="s">
        <v>2397</v>
      </c>
      <c r="F52" s="128" t="s">
        <v>2329</v>
      </c>
      <c r="G52" s="128" t="s">
        <v>2330</v>
      </c>
      <c r="H52" s="128" t="s">
        <v>2339</v>
      </c>
      <c r="I52" s="67" t="s">
        <v>2391</v>
      </c>
      <c r="J52" s="43" t="s">
        <v>2259</v>
      </c>
      <c r="K52" s="118">
        <v>100</v>
      </c>
      <c r="L52" s="119">
        <v>20</v>
      </c>
      <c r="M52" s="50">
        <v>20</v>
      </c>
      <c r="N52" s="119">
        <v>40</v>
      </c>
      <c r="O52" s="119">
        <v>25</v>
      </c>
      <c r="P52" s="119">
        <v>60</v>
      </c>
      <c r="Q52" s="119"/>
      <c r="R52" s="119">
        <v>80</v>
      </c>
      <c r="S52" s="119"/>
      <c r="T52" s="119">
        <v>100</v>
      </c>
      <c r="U52" s="119"/>
      <c r="V52" s="119">
        <f>+O52</f>
        <v>25</v>
      </c>
      <c r="W52" s="53">
        <f t="shared" si="5"/>
        <v>0.25</v>
      </c>
      <c r="X52" s="224">
        <v>25</v>
      </c>
      <c r="Y52" s="225"/>
      <c r="Z52" s="226"/>
      <c r="AA52" s="148">
        <v>0</v>
      </c>
      <c r="AB52" s="149"/>
      <c r="AC52" s="150"/>
      <c r="AD52" s="151">
        <v>0</v>
      </c>
      <c r="AE52" s="152"/>
      <c r="AF52" s="153"/>
      <c r="AG52" s="148">
        <v>0</v>
      </c>
      <c r="AH52" s="149"/>
      <c r="AI52" s="150"/>
      <c r="AJ52" s="81">
        <f t="shared" si="6"/>
        <v>25</v>
      </c>
      <c r="AK52" s="79">
        <f t="shared" si="7"/>
        <v>0.625</v>
      </c>
      <c r="AL52" s="133" t="s">
        <v>2541</v>
      </c>
      <c r="AM52" s="133" t="s">
        <v>2542</v>
      </c>
      <c r="AN52" s="133" t="s">
        <v>2543</v>
      </c>
      <c r="AO52" s="63">
        <v>0</v>
      </c>
      <c r="AP52" s="63">
        <v>0</v>
      </c>
      <c r="AQ52" s="63">
        <v>164</v>
      </c>
      <c r="AR52" s="63">
        <v>164</v>
      </c>
    </row>
    <row r="53" spans="2:44" s="58" customFormat="1" ht="47.25" customHeight="1" x14ac:dyDescent="0.2">
      <c r="B53" s="202"/>
      <c r="C53" s="127"/>
      <c r="D53" s="130"/>
      <c r="E53" s="130"/>
      <c r="F53" s="130"/>
      <c r="G53" s="130"/>
      <c r="H53" s="130"/>
      <c r="I53" s="67" t="s">
        <v>2235</v>
      </c>
      <c r="J53" s="43" t="s">
        <v>2258</v>
      </c>
      <c r="K53" s="118">
        <v>1</v>
      </c>
      <c r="L53" s="119">
        <v>1</v>
      </c>
      <c r="M53" s="50">
        <v>1</v>
      </c>
      <c r="N53" s="119">
        <v>1</v>
      </c>
      <c r="O53" s="119">
        <v>0.26</v>
      </c>
      <c r="P53" s="119">
        <v>1</v>
      </c>
      <c r="Q53" s="119"/>
      <c r="R53" s="119">
        <v>1</v>
      </c>
      <c r="S53" s="119"/>
      <c r="T53" s="119">
        <v>1</v>
      </c>
      <c r="U53" s="119"/>
      <c r="V53" s="107">
        <f>+AVERAGE(M53,O53,0,0,0)</f>
        <v>0.252</v>
      </c>
      <c r="W53" s="79">
        <f t="shared" si="5"/>
        <v>0.252</v>
      </c>
      <c r="X53" s="224">
        <v>0.26</v>
      </c>
      <c r="Y53" s="225"/>
      <c r="Z53" s="226"/>
      <c r="AA53" s="148">
        <v>0</v>
      </c>
      <c r="AB53" s="149"/>
      <c r="AC53" s="150"/>
      <c r="AD53" s="151">
        <v>0</v>
      </c>
      <c r="AE53" s="152"/>
      <c r="AF53" s="153"/>
      <c r="AG53" s="148">
        <v>0</v>
      </c>
      <c r="AH53" s="149"/>
      <c r="AI53" s="150"/>
      <c r="AJ53" s="81">
        <f t="shared" si="6"/>
        <v>0.26</v>
      </c>
      <c r="AK53" s="53">
        <f t="shared" si="7"/>
        <v>0.26</v>
      </c>
      <c r="AL53" s="134"/>
      <c r="AM53" s="134"/>
      <c r="AN53" s="134"/>
      <c r="AO53" s="63">
        <v>2224</v>
      </c>
      <c r="AP53" s="63">
        <v>2224</v>
      </c>
      <c r="AQ53" s="63">
        <v>1825</v>
      </c>
      <c r="AR53" s="63">
        <v>637</v>
      </c>
    </row>
    <row r="54" spans="2:44" s="58" customFormat="1" ht="79.5" customHeight="1" x14ac:dyDescent="0.2">
      <c r="B54" s="201"/>
      <c r="C54" s="100" t="s">
        <v>2272</v>
      </c>
      <c r="D54" s="97" t="s">
        <v>2434</v>
      </c>
      <c r="E54" s="97" t="s">
        <v>2397</v>
      </c>
      <c r="F54" s="97" t="s">
        <v>2386</v>
      </c>
      <c r="G54" s="109" t="s">
        <v>2385</v>
      </c>
      <c r="H54" s="97" t="s">
        <v>2387</v>
      </c>
      <c r="I54" s="96" t="s">
        <v>2236</v>
      </c>
      <c r="J54" s="43" t="s">
        <v>2258</v>
      </c>
      <c r="K54" s="118">
        <v>100</v>
      </c>
      <c r="L54" s="119">
        <v>100</v>
      </c>
      <c r="M54" s="50">
        <v>100</v>
      </c>
      <c r="N54" s="119">
        <v>100</v>
      </c>
      <c r="O54" s="119">
        <v>25</v>
      </c>
      <c r="P54" s="119">
        <v>100</v>
      </c>
      <c r="Q54" s="119"/>
      <c r="R54" s="119">
        <v>100</v>
      </c>
      <c r="S54" s="119"/>
      <c r="T54" s="119">
        <v>100</v>
      </c>
      <c r="U54" s="119"/>
      <c r="V54" s="107">
        <f>+AVERAGE(M54,O54,0,0,0)</f>
        <v>25</v>
      </c>
      <c r="W54" s="53">
        <f t="shared" si="5"/>
        <v>0.25</v>
      </c>
      <c r="X54" s="221">
        <v>25</v>
      </c>
      <c r="Y54" s="222"/>
      <c r="Z54" s="223"/>
      <c r="AA54" s="148">
        <v>0</v>
      </c>
      <c r="AB54" s="149"/>
      <c r="AC54" s="150"/>
      <c r="AD54" s="151">
        <v>0</v>
      </c>
      <c r="AE54" s="152"/>
      <c r="AF54" s="153"/>
      <c r="AG54" s="148">
        <v>0</v>
      </c>
      <c r="AH54" s="149"/>
      <c r="AI54" s="150"/>
      <c r="AJ54" s="81">
        <f t="shared" si="6"/>
        <v>25</v>
      </c>
      <c r="AK54" s="79">
        <f t="shared" si="7"/>
        <v>0.25</v>
      </c>
      <c r="AL54" s="55" t="s">
        <v>2544</v>
      </c>
      <c r="AM54" s="55" t="s">
        <v>2545</v>
      </c>
      <c r="AN54" s="55" t="s">
        <v>2540</v>
      </c>
      <c r="AO54" s="63">
        <v>18946</v>
      </c>
      <c r="AP54" s="63">
        <v>18852</v>
      </c>
      <c r="AQ54" s="63">
        <v>95090</v>
      </c>
      <c r="AR54" s="63">
        <v>700</v>
      </c>
    </row>
    <row r="55" spans="2:44" s="58" customFormat="1" ht="47.25" customHeight="1" x14ac:dyDescent="0.2">
      <c r="B55" s="201"/>
      <c r="C55" s="125" t="s">
        <v>2272</v>
      </c>
      <c r="D55" s="128" t="s">
        <v>2434</v>
      </c>
      <c r="E55" s="128" t="s">
        <v>2397</v>
      </c>
      <c r="F55" s="77" t="s">
        <v>2352</v>
      </c>
      <c r="G55" s="128" t="s">
        <v>2393</v>
      </c>
      <c r="H55" s="97" t="s">
        <v>2394</v>
      </c>
      <c r="I55" s="96" t="s">
        <v>2269</v>
      </c>
      <c r="J55" s="43" t="s">
        <v>2261</v>
      </c>
      <c r="K55" s="116">
        <f>+L55+N55+P55+R55+T55</f>
        <v>1</v>
      </c>
      <c r="L55" s="119">
        <v>0</v>
      </c>
      <c r="M55" s="50">
        <f t="shared" si="2"/>
        <v>0</v>
      </c>
      <c r="N55" s="119">
        <v>0</v>
      </c>
      <c r="O55" s="119">
        <v>0</v>
      </c>
      <c r="P55" s="119">
        <v>0.3</v>
      </c>
      <c r="Q55" s="119"/>
      <c r="R55" s="119">
        <v>0.7</v>
      </c>
      <c r="S55" s="119"/>
      <c r="T55" s="119">
        <v>0</v>
      </c>
      <c r="U55" s="119"/>
      <c r="V55" s="51">
        <v>0</v>
      </c>
      <c r="W55" s="53" t="e">
        <f t="shared" si="3"/>
        <v>#DIV/0!</v>
      </c>
      <c r="X55" s="221">
        <v>0</v>
      </c>
      <c r="Y55" s="222"/>
      <c r="Z55" s="223"/>
      <c r="AA55" s="148">
        <v>0</v>
      </c>
      <c r="AB55" s="149"/>
      <c r="AC55" s="150"/>
      <c r="AD55" s="151">
        <v>0</v>
      </c>
      <c r="AE55" s="152"/>
      <c r="AF55" s="153"/>
      <c r="AG55" s="148">
        <v>0</v>
      </c>
      <c r="AH55" s="149"/>
      <c r="AI55" s="150"/>
      <c r="AJ55" s="81">
        <f t="shared" si="6"/>
        <v>0</v>
      </c>
      <c r="AK55" s="53">
        <v>0</v>
      </c>
      <c r="AL55" s="133" t="s">
        <v>2546</v>
      </c>
      <c r="AM55" s="133" t="s">
        <v>2547</v>
      </c>
      <c r="AN55" s="133" t="s">
        <v>2548</v>
      </c>
      <c r="AO55" s="63">
        <v>0</v>
      </c>
      <c r="AP55" s="63">
        <v>0</v>
      </c>
      <c r="AQ55" s="63">
        <v>0</v>
      </c>
      <c r="AR55" s="63">
        <v>0</v>
      </c>
    </row>
    <row r="56" spans="2:44" s="58" customFormat="1" ht="47.25" customHeight="1" x14ac:dyDescent="0.2">
      <c r="B56" s="201"/>
      <c r="C56" s="127"/>
      <c r="D56" s="130"/>
      <c r="E56" s="130"/>
      <c r="F56" s="78" t="s">
        <v>2468</v>
      </c>
      <c r="G56" s="130"/>
      <c r="H56" s="97" t="s">
        <v>2430</v>
      </c>
      <c r="I56" s="96" t="s">
        <v>2236</v>
      </c>
      <c r="J56" s="43" t="s">
        <v>2258</v>
      </c>
      <c r="K56" s="118">
        <v>100</v>
      </c>
      <c r="L56" s="119">
        <v>100</v>
      </c>
      <c r="M56" s="50">
        <v>100</v>
      </c>
      <c r="N56" s="119">
        <v>100</v>
      </c>
      <c r="O56" s="119">
        <v>25</v>
      </c>
      <c r="P56" s="119">
        <v>100</v>
      </c>
      <c r="Q56" s="119"/>
      <c r="R56" s="119">
        <v>100</v>
      </c>
      <c r="S56" s="119"/>
      <c r="T56" s="119">
        <v>100</v>
      </c>
      <c r="U56" s="119"/>
      <c r="V56" s="107">
        <f>+AVERAGE(M56,O56,0,0,0)</f>
        <v>25</v>
      </c>
      <c r="W56" s="53">
        <f>+V56/K56</f>
        <v>0.25</v>
      </c>
      <c r="X56" s="221">
        <v>25</v>
      </c>
      <c r="Y56" s="222"/>
      <c r="Z56" s="223"/>
      <c r="AA56" s="148">
        <v>0</v>
      </c>
      <c r="AB56" s="149"/>
      <c r="AC56" s="150"/>
      <c r="AD56" s="151">
        <v>0</v>
      </c>
      <c r="AE56" s="152"/>
      <c r="AF56" s="153"/>
      <c r="AG56" s="148">
        <v>0</v>
      </c>
      <c r="AH56" s="149"/>
      <c r="AI56" s="150"/>
      <c r="AJ56" s="81">
        <f t="shared" si="6"/>
        <v>25</v>
      </c>
      <c r="AK56" s="79">
        <f>+AJ56/N56</f>
        <v>0.25</v>
      </c>
      <c r="AL56" s="134"/>
      <c r="AM56" s="134"/>
      <c r="AN56" s="134"/>
      <c r="AO56" s="63">
        <v>0</v>
      </c>
      <c r="AP56" s="63">
        <v>0</v>
      </c>
      <c r="AQ56" s="63">
        <v>25171</v>
      </c>
      <c r="AR56" s="63">
        <v>171</v>
      </c>
    </row>
    <row r="57" spans="2:44" s="58" customFormat="1" ht="67.5" customHeight="1" x14ac:dyDescent="0.2">
      <c r="B57" s="202"/>
      <c r="C57" s="100" t="s">
        <v>2272</v>
      </c>
      <c r="D57" s="97" t="s">
        <v>2434</v>
      </c>
      <c r="E57" s="97" t="s">
        <v>2438</v>
      </c>
      <c r="F57" s="68" t="s">
        <v>2441</v>
      </c>
      <c r="G57" s="109" t="s">
        <v>2437</v>
      </c>
      <c r="H57" s="97" t="s">
        <v>2439</v>
      </c>
      <c r="I57" s="96" t="s">
        <v>2392</v>
      </c>
      <c r="J57" s="43" t="s">
        <v>2259</v>
      </c>
      <c r="K57" s="116">
        <f>100</f>
        <v>100</v>
      </c>
      <c r="L57" s="119">
        <v>0</v>
      </c>
      <c r="M57" s="50">
        <v>0</v>
      </c>
      <c r="N57" s="119">
        <v>20</v>
      </c>
      <c r="O57" s="119">
        <v>3.97</v>
      </c>
      <c r="P57" s="119">
        <v>70</v>
      </c>
      <c r="Q57" s="119"/>
      <c r="R57" s="119">
        <v>100</v>
      </c>
      <c r="S57" s="119"/>
      <c r="T57" s="119">
        <v>0</v>
      </c>
      <c r="U57" s="119"/>
      <c r="V57" s="69">
        <f>+O57</f>
        <v>3.97</v>
      </c>
      <c r="W57" s="79">
        <f>V57/K57</f>
        <v>3.9699999999999999E-2</v>
      </c>
      <c r="X57" s="221">
        <v>3.97</v>
      </c>
      <c r="Y57" s="222"/>
      <c r="Z57" s="223"/>
      <c r="AA57" s="148">
        <v>0</v>
      </c>
      <c r="AB57" s="149"/>
      <c r="AC57" s="150"/>
      <c r="AD57" s="151">
        <v>0</v>
      </c>
      <c r="AE57" s="152"/>
      <c r="AF57" s="153"/>
      <c r="AG57" s="148">
        <v>0</v>
      </c>
      <c r="AH57" s="149"/>
      <c r="AI57" s="150"/>
      <c r="AJ57" s="81">
        <f t="shared" si="6"/>
        <v>3.97</v>
      </c>
      <c r="AK57" s="79">
        <f>+AJ57/N57</f>
        <v>0.19850000000000001</v>
      </c>
      <c r="AL57" s="55" t="s">
        <v>2549</v>
      </c>
      <c r="AM57" s="55" t="s">
        <v>2550</v>
      </c>
      <c r="AN57" s="55" t="s">
        <v>2572</v>
      </c>
      <c r="AO57" s="63">
        <v>0</v>
      </c>
      <c r="AP57" s="63">
        <v>0</v>
      </c>
      <c r="AQ57" s="63">
        <v>45320</v>
      </c>
      <c r="AR57" s="63">
        <v>426</v>
      </c>
    </row>
    <row r="58" spans="2:44" s="58" customFormat="1" ht="53.25" customHeight="1" x14ac:dyDescent="0.2">
      <c r="B58" s="202"/>
      <c r="C58" s="100" t="s">
        <v>2272</v>
      </c>
      <c r="D58" s="97" t="s">
        <v>2434</v>
      </c>
      <c r="E58" s="97" t="s">
        <v>2438</v>
      </c>
      <c r="F58" s="68" t="s">
        <v>2442</v>
      </c>
      <c r="G58" s="109" t="s">
        <v>2472</v>
      </c>
      <c r="H58" s="97" t="s">
        <v>2440</v>
      </c>
      <c r="I58" s="96" t="s">
        <v>2392</v>
      </c>
      <c r="J58" s="43" t="s">
        <v>2259</v>
      </c>
      <c r="K58" s="116">
        <v>60</v>
      </c>
      <c r="L58" s="119">
        <v>20.28</v>
      </c>
      <c r="M58" s="50">
        <v>19.91</v>
      </c>
      <c r="N58" s="119">
        <v>23.69</v>
      </c>
      <c r="O58" s="119">
        <v>20.49</v>
      </c>
      <c r="P58" s="119">
        <v>33.729999999999997</v>
      </c>
      <c r="Q58" s="119"/>
      <c r="R58" s="119">
        <v>40.08</v>
      </c>
      <c r="S58" s="119"/>
      <c r="T58" s="119">
        <v>60</v>
      </c>
      <c r="U58" s="119"/>
      <c r="V58" s="119">
        <f>+O58</f>
        <v>20.49</v>
      </c>
      <c r="W58" s="79">
        <f>+(V58-19.44)/(60-19.44)</f>
        <v>2.5887573964496969E-2</v>
      </c>
      <c r="X58" s="224">
        <v>20.49</v>
      </c>
      <c r="Y58" s="225"/>
      <c r="Z58" s="226"/>
      <c r="AA58" s="148">
        <v>0</v>
      </c>
      <c r="AB58" s="149"/>
      <c r="AC58" s="150"/>
      <c r="AD58" s="151">
        <v>0</v>
      </c>
      <c r="AE58" s="152"/>
      <c r="AF58" s="153"/>
      <c r="AG58" s="148">
        <v>0</v>
      </c>
      <c r="AH58" s="149"/>
      <c r="AI58" s="150"/>
      <c r="AJ58" s="81">
        <f t="shared" si="6"/>
        <v>20.49</v>
      </c>
      <c r="AK58" s="79">
        <f>+(AJ58-M58)/(N58-M58)</f>
        <v>0.15343915343915293</v>
      </c>
      <c r="AL58" s="55" t="s">
        <v>2552</v>
      </c>
      <c r="AM58" s="55" t="s">
        <v>2553</v>
      </c>
      <c r="AN58" s="55" t="s">
        <v>2571</v>
      </c>
      <c r="AO58" s="63">
        <v>432945</v>
      </c>
      <c r="AP58" s="63">
        <v>171196</v>
      </c>
      <c r="AQ58" s="63">
        <v>610409</v>
      </c>
      <c r="AR58" s="63">
        <v>242297</v>
      </c>
    </row>
    <row r="59" spans="2:44" s="58" customFormat="1" ht="64.5" customHeight="1" x14ac:dyDescent="0.2">
      <c r="B59" s="202"/>
      <c r="C59" s="100" t="s">
        <v>2271</v>
      </c>
      <c r="D59" s="97" t="s">
        <v>2435</v>
      </c>
      <c r="E59" s="97" t="s">
        <v>2400</v>
      </c>
      <c r="F59" s="97" t="s">
        <v>2401</v>
      </c>
      <c r="G59" s="109" t="s">
        <v>2402</v>
      </c>
      <c r="H59" s="97" t="s">
        <v>2403</v>
      </c>
      <c r="I59" s="96" t="s">
        <v>2235</v>
      </c>
      <c r="J59" s="43" t="s">
        <v>2259</v>
      </c>
      <c r="K59" s="118">
        <v>4</v>
      </c>
      <c r="L59" s="119">
        <v>0</v>
      </c>
      <c r="M59" s="50">
        <v>0</v>
      </c>
      <c r="N59" s="119">
        <v>1</v>
      </c>
      <c r="O59" s="119">
        <v>0</v>
      </c>
      <c r="P59" s="119">
        <v>2</v>
      </c>
      <c r="Q59" s="119">
        <v>0</v>
      </c>
      <c r="R59" s="119">
        <v>3</v>
      </c>
      <c r="S59" s="119">
        <v>0</v>
      </c>
      <c r="T59" s="119">
        <v>4</v>
      </c>
      <c r="U59" s="119">
        <v>0</v>
      </c>
      <c r="V59" s="119">
        <v>0</v>
      </c>
      <c r="W59" s="53">
        <f>AD59</f>
        <v>0</v>
      </c>
      <c r="X59" s="221">
        <v>0</v>
      </c>
      <c r="Y59" s="222"/>
      <c r="Z59" s="223"/>
      <c r="AA59" s="148">
        <v>0</v>
      </c>
      <c r="AB59" s="149"/>
      <c r="AC59" s="150"/>
      <c r="AD59" s="151">
        <v>0</v>
      </c>
      <c r="AE59" s="152"/>
      <c r="AF59" s="153"/>
      <c r="AG59" s="148">
        <v>0</v>
      </c>
      <c r="AH59" s="149"/>
      <c r="AI59" s="150"/>
      <c r="AJ59" s="54">
        <f t="shared" si="4"/>
        <v>0</v>
      </c>
      <c r="AK59" s="53">
        <v>0</v>
      </c>
      <c r="AL59" s="55" t="s">
        <v>2554</v>
      </c>
      <c r="AM59" s="55" t="s">
        <v>2555</v>
      </c>
      <c r="AN59" s="55" t="s">
        <v>2551</v>
      </c>
      <c r="AO59" s="63">
        <v>1124</v>
      </c>
      <c r="AP59" s="63">
        <v>1124</v>
      </c>
      <c r="AQ59" s="63">
        <v>331</v>
      </c>
      <c r="AR59" s="63">
        <v>163</v>
      </c>
    </row>
    <row r="60" spans="2:44" s="58" customFormat="1" ht="53.25" customHeight="1" x14ac:dyDescent="0.2">
      <c r="B60" s="202"/>
      <c r="C60" s="100" t="s">
        <v>2444</v>
      </c>
      <c r="D60" s="97" t="s">
        <v>2435</v>
      </c>
      <c r="E60" s="96" t="s">
        <v>2400</v>
      </c>
      <c r="F60" s="109" t="s">
        <v>2574</v>
      </c>
      <c r="G60" s="128" t="s">
        <v>2573</v>
      </c>
      <c r="H60" s="97" t="s">
        <v>2470</v>
      </c>
      <c r="I60" s="96" t="s">
        <v>2235</v>
      </c>
      <c r="J60" s="96" t="s">
        <v>2260</v>
      </c>
      <c r="K60" s="118">
        <v>15</v>
      </c>
      <c r="L60" s="119">
        <v>26</v>
      </c>
      <c r="M60" s="50">
        <v>26</v>
      </c>
      <c r="N60" s="119">
        <v>25</v>
      </c>
      <c r="O60" s="119">
        <v>26</v>
      </c>
      <c r="P60" s="119">
        <v>23</v>
      </c>
      <c r="Q60" s="119"/>
      <c r="R60" s="119">
        <v>20</v>
      </c>
      <c r="S60" s="119"/>
      <c r="T60" s="119">
        <v>15</v>
      </c>
      <c r="U60" s="119"/>
      <c r="V60" s="113">
        <f>+O60</f>
        <v>26</v>
      </c>
      <c r="W60" s="79">
        <v>0</v>
      </c>
      <c r="X60" s="221">
        <v>26</v>
      </c>
      <c r="Y60" s="222"/>
      <c r="Z60" s="223"/>
      <c r="AA60" s="148">
        <v>0</v>
      </c>
      <c r="AB60" s="149"/>
      <c r="AC60" s="150"/>
      <c r="AD60" s="151">
        <v>0</v>
      </c>
      <c r="AE60" s="152"/>
      <c r="AF60" s="153"/>
      <c r="AG60" s="148">
        <v>0</v>
      </c>
      <c r="AH60" s="149"/>
      <c r="AI60" s="150"/>
      <c r="AJ60" s="120">
        <f t="shared" ref="AJ60:AJ65" si="8">+X60</f>
        <v>26</v>
      </c>
      <c r="AK60" s="71">
        <f>AG60/L60</f>
        <v>0</v>
      </c>
      <c r="AL60" s="133" t="s">
        <v>2556</v>
      </c>
      <c r="AM60" s="133" t="s">
        <v>2557</v>
      </c>
      <c r="AN60" s="133" t="s">
        <v>2567</v>
      </c>
      <c r="AO60" s="63">
        <v>2850</v>
      </c>
      <c r="AP60" s="63">
        <v>2850</v>
      </c>
      <c r="AQ60" s="63">
        <v>9037</v>
      </c>
      <c r="AR60" s="63">
        <v>1069</v>
      </c>
    </row>
    <row r="61" spans="2:44" s="58" customFormat="1" ht="53.25" customHeight="1" x14ac:dyDescent="0.2">
      <c r="B61" s="202"/>
      <c r="C61" s="100"/>
      <c r="D61" s="97" t="s">
        <v>2435</v>
      </c>
      <c r="E61" s="96" t="s">
        <v>2400</v>
      </c>
      <c r="F61" s="109" t="s">
        <v>2469</v>
      </c>
      <c r="G61" s="130"/>
      <c r="H61" s="97" t="s">
        <v>2471</v>
      </c>
      <c r="I61" s="96" t="s">
        <v>2235</v>
      </c>
      <c r="J61" s="43" t="s">
        <v>2260</v>
      </c>
      <c r="K61" s="118">
        <v>15</v>
      </c>
      <c r="L61" s="119">
        <v>24</v>
      </c>
      <c r="M61" s="50">
        <v>24</v>
      </c>
      <c r="N61" s="119">
        <v>23.5</v>
      </c>
      <c r="O61" s="119">
        <v>24</v>
      </c>
      <c r="P61" s="119">
        <v>23</v>
      </c>
      <c r="Q61" s="119"/>
      <c r="R61" s="119">
        <v>20</v>
      </c>
      <c r="S61" s="121"/>
      <c r="T61" s="119">
        <v>15</v>
      </c>
      <c r="U61" s="119"/>
      <c r="V61" s="113">
        <v>0</v>
      </c>
      <c r="W61" s="79">
        <v>0</v>
      </c>
      <c r="X61" s="221">
        <v>24</v>
      </c>
      <c r="Y61" s="222"/>
      <c r="Z61" s="223"/>
      <c r="AA61" s="148">
        <v>0</v>
      </c>
      <c r="AB61" s="149"/>
      <c r="AC61" s="150"/>
      <c r="AD61" s="151">
        <v>0</v>
      </c>
      <c r="AE61" s="152"/>
      <c r="AF61" s="153"/>
      <c r="AG61" s="148">
        <v>0</v>
      </c>
      <c r="AH61" s="149"/>
      <c r="AI61" s="150"/>
      <c r="AJ61" s="120">
        <f t="shared" si="8"/>
        <v>24</v>
      </c>
      <c r="AK61" s="71">
        <f>AG61/L61</f>
        <v>0</v>
      </c>
      <c r="AL61" s="134"/>
      <c r="AM61" s="134"/>
      <c r="AN61" s="134"/>
      <c r="AO61" s="63"/>
      <c r="AP61" s="63"/>
      <c r="AQ61" s="63"/>
      <c r="AR61" s="63"/>
    </row>
    <row r="62" spans="2:44" s="58" customFormat="1" ht="64.5" customHeight="1" x14ac:dyDescent="0.2">
      <c r="B62" s="202"/>
      <c r="C62" s="100" t="s">
        <v>2398</v>
      </c>
      <c r="D62" s="97" t="s">
        <v>2436</v>
      </c>
      <c r="E62" s="97" t="s">
        <v>2405</v>
      </c>
      <c r="F62" s="97" t="s">
        <v>2404</v>
      </c>
      <c r="G62" s="109" t="s">
        <v>2408</v>
      </c>
      <c r="H62" s="97" t="s">
        <v>2406</v>
      </c>
      <c r="I62" s="96" t="s">
        <v>2235</v>
      </c>
      <c r="J62" s="43" t="s">
        <v>2259</v>
      </c>
      <c r="K62" s="116">
        <v>1320551</v>
      </c>
      <c r="L62" s="119">
        <v>880367</v>
      </c>
      <c r="M62" s="122">
        <v>880367</v>
      </c>
      <c r="N62" s="119">
        <v>889171</v>
      </c>
      <c r="O62" s="119">
        <v>665000</v>
      </c>
      <c r="P62" s="119">
        <v>994815</v>
      </c>
      <c r="Q62" s="119"/>
      <c r="R62" s="119">
        <v>1214907</v>
      </c>
      <c r="T62" s="119">
        <v>1320551</v>
      </c>
      <c r="U62" s="119"/>
      <c r="V62" s="69">
        <f>+O62</f>
        <v>665000</v>
      </c>
      <c r="W62" s="79">
        <f>+V62/K62</f>
        <v>0.50357767325911684</v>
      </c>
      <c r="X62" s="221">
        <v>665000</v>
      </c>
      <c r="Y62" s="222"/>
      <c r="Z62" s="223"/>
      <c r="AA62" s="148">
        <v>0</v>
      </c>
      <c r="AB62" s="149"/>
      <c r="AC62" s="150"/>
      <c r="AD62" s="151">
        <v>0</v>
      </c>
      <c r="AE62" s="152"/>
      <c r="AF62" s="153"/>
      <c r="AG62" s="148">
        <v>0</v>
      </c>
      <c r="AH62" s="149"/>
      <c r="AI62" s="150"/>
      <c r="AJ62" s="120">
        <f t="shared" si="8"/>
        <v>665000</v>
      </c>
      <c r="AK62" s="71">
        <f>+AJ62/N62</f>
        <v>0.74788763916052148</v>
      </c>
      <c r="AL62" s="55" t="s">
        <v>2558</v>
      </c>
      <c r="AM62" s="55" t="s">
        <v>2559</v>
      </c>
      <c r="AN62" s="55" t="s">
        <v>2568</v>
      </c>
      <c r="AO62" s="63">
        <v>418</v>
      </c>
      <c r="AP62" s="63">
        <v>418</v>
      </c>
      <c r="AQ62" s="63">
        <v>3770</v>
      </c>
      <c r="AR62" s="63">
        <v>1736</v>
      </c>
    </row>
    <row r="63" spans="2:44" s="58" customFormat="1" ht="74.25" customHeight="1" x14ac:dyDescent="0.2">
      <c r="B63" s="202"/>
      <c r="C63" s="135" t="s">
        <v>2445</v>
      </c>
      <c r="D63" s="135" t="s">
        <v>2436</v>
      </c>
      <c r="E63" s="128" t="s">
        <v>2405</v>
      </c>
      <c r="F63" s="77" t="s">
        <v>2407</v>
      </c>
      <c r="G63" s="128" t="s">
        <v>2473</v>
      </c>
      <c r="H63" s="97" t="s">
        <v>2409</v>
      </c>
      <c r="I63" s="96" t="s">
        <v>2235</v>
      </c>
      <c r="J63" s="43" t="s">
        <v>2259</v>
      </c>
      <c r="K63" s="118">
        <v>6500</v>
      </c>
      <c r="L63" s="119">
        <v>2400</v>
      </c>
      <c r="M63" s="50">
        <v>3586</v>
      </c>
      <c r="N63" s="119">
        <v>4000</v>
      </c>
      <c r="O63" s="119">
        <v>4100</v>
      </c>
      <c r="P63" s="119">
        <v>4500</v>
      </c>
      <c r="Q63" s="119"/>
      <c r="R63" s="119">
        <v>5900</v>
      </c>
      <c r="S63" s="119"/>
      <c r="T63" s="119">
        <v>6500</v>
      </c>
      <c r="U63" s="119"/>
      <c r="V63" s="119">
        <f>+O63</f>
        <v>4100</v>
      </c>
      <c r="W63" s="79">
        <f>+(O63-2112)/(6500-2112)</f>
        <v>0.45305378304466726</v>
      </c>
      <c r="X63" s="221">
        <v>4100</v>
      </c>
      <c r="Y63" s="222"/>
      <c r="Z63" s="223"/>
      <c r="AA63" s="148">
        <v>0</v>
      </c>
      <c r="AB63" s="149"/>
      <c r="AC63" s="150"/>
      <c r="AD63" s="151">
        <v>0</v>
      </c>
      <c r="AE63" s="152"/>
      <c r="AF63" s="153"/>
      <c r="AG63" s="148">
        <v>0</v>
      </c>
      <c r="AH63" s="149"/>
      <c r="AI63" s="150"/>
      <c r="AJ63" s="123">
        <f t="shared" si="8"/>
        <v>4100</v>
      </c>
      <c r="AK63" s="71">
        <f>+(X63-3586)/(N63-3586)</f>
        <v>1.2415458937198067</v>
      </c>
      <c r="AL63" s="133" t="s">
        <v>2560</v>
      </c>
      <c r="AM63" s="133" t="s">
        <v>2559</v>
      </c>
      <c r="AN63" s="133" t="s">
        <v>2569</v>
      </c>
      <c r="AO63" s="63">
        <v>45</v>
      </c>
      <c r="AP63" s="63">
        <v>45</v>
      </c>
      <c r="AQ63" s="63">
        <v>238</v>
      </c>
      <c r="AR63" s="63">
        <v>127</v>
      </c>
    </row>
    <row r="64" spans="2:44" s="58" customFormat="1" ht="99" customHeight="1" x14ac:dyDescent="0.2">
      <c r="B64" s="202"/>
      <c r="C64" s="136"/>
      <c r="D64" s="136"/>
      <c r="E64" s="130"/>
      <c r="F64" s="78" t="s">
        <v>2575</v>
      </c>
      <c r="G64" s="130"/>
      <c r="H64" s="97" t="s">
        <v>2561</v>
      </c>
      <c r="I64" s="96" t="s">
        <v>2235</v>
      </c>
      <c r="J64" s="43" t="s">
        <v>2261</v>
      </c>
      <c r="K64" s="118">
        <v>20</v>
      </c>
      <c r="L64" s="119">
        <v>0</v>
      </c>
      <c r="M64" s="50">
        <v>0</v>
      </c>
      <c r="N64" s="119">
        <v>0</v>
      </c>
      <c r="O64" s="119">
        <v>0</v>
      </c>
      <c r="P64" s="119">
        <v>0</v>
      </c>
      <c r="Q64" s="119"/>
      <c r="R64" s="119">
        <v>0</v>
      </c>
      <c r="S64" s="119"/>
      <c r="T64" s="119">
        <v>20</v>
      </c>
      <c r="U64" s="119"/>
      <c r="V64" s="119">
        <v>0</v>
      </c>
      <c r="W64" s="79">
        <v>0</v>
      </c>
      <c r="X64" s="221">
        <v>0</v>
      </c>
      <c r="Y64" s="222"/>
      <c r="Z64" s="223"/>
      <c r="AA64" s="148">
        <v>0</v>
      </c>
      <c r="AB64" s="149"/>
      <c r="AC64" s="150"/>
      <c r="AD64" s="151">
        <v>0</v>
      </c>
      <c r="AE64" s="152"/>
      <c r="AF64" s="153"/>
      <c r="AG64" s="148">
        <v>0</v>
      </c>
      <c r="AH64" s="149"/>
      <c r="AI64" s="150"/>
      <c r="AJ64" s="123">
        <f t="shared" si="8"/>
        <v>0</v>
      </c>
      <c r="AK64" s="71" t="e">
        <f>+AJ64/N64</f>
        <v>#DIV/0!</v>
      </c>
      <c r="AL64" s="134"/>
      <c r="AM64" s="134"/>
      <c r="AN64" s="134"/>
      <c r="AO64" s="63"/>
      <c r="AP64" s="63"/>
      <c r="AQ64" s="63"/>
      <c r="AR64" s="63"/>
    </row>
    <row r="65" spans="2:44" s="58" customFormat="1" ht="108" customHeight="1" x14ac:dyDescent="0.2">
      <c r="B65" s="202"/>
      <c r="C65" s="100" t="s">
        <v>2398</v>
      </c>
      <c r="D65" s="97" t="s">
        <v>2436</v>
      </c>
      <c r="E65" s="97" t="s">
        <v>2405</v>
      </c>
      <c r="F65" s="97" t="s">
        <v>2410</v>
      </c>
      <c r="G65" s="109" t="s">
        <v>2411</v>
      </c>
      <c r="H65" s="97" t="s">
        <v>2412</v>
      </c>
      <c r="I65" s="96" t="s">
        <v>2235</v>
      </c>
      <c r="J65" s="43" t="s">
        <v>2261</v>
      </c>
      <c r="K65" s="118">
        <v>100</v>
      </c>
      <c r="L65" s="119">
        <v>5</v>
      </c>
      <c r="M65" s="50">
        <v>5</v>
      </c>
      <c r="N65" s="119">
        <v>30</v>
      </c>
      <c r="O65" s="119">
        <v>10.65</v>
      </c>
      <c r="P65" s="119">
        <v>30</v>
      </c>
      <c r="Q65" s="119"/>
      <c r="R65" s="119">
        <v>30</v>
      </c>
      <c r="S65" s="119"/>
      <c r="T65" s="119">
        <v>5</v>
      </c>
      <c r="U65" s="119">
        <v>0</v>
      </c>
      <c r="V65" s="113">
        <f>+O65+M65</f>
        <v>15.65</v>
      </c>
      <c r="W65" s="53">
        <f>+V65/K65</f>
        <v>0.1565</v>
      </c>
      <c r="X65" s="221">
        <v>10.65</v>
      </c>
      <c r="Y65" s="222"/>
      <c r="Z65" s="223"/>
      <c r="AA65" s="148">
        <v>0</v>
      </c>
      <c r="AB65" s="149"/>
      <c r="AC65" s="150"/>
      <c r="AD65" s="151">
        <v>0</v>
      </c>
      <c r="AE65" s="152"/>
      <c r="AF65" s="153"/>
      <c r="AG65" s="148">
        <v>0</v>
      </c>
      <c r="AH65" s="149"/>
      <c r="AI65" s="150"/>
      <c r="AJ65" s="120">
        <f t="shared" si="8"/>
        <v>10.65</v>
      </c>
      <c r="AK65" s="71">
        <f>+AJ65/N65</f>
        <v>0.35500000000000004</v>
      </c>
      <c r="AL65" s="55" t="s">
        <v>2562</v>
      </c>
      <c r="AM65" s="55" t="s">
        <v>2559</v>
      </c>
      <c r="AN65" s="55" t="s">
        <v>2570</v>
      </c>
      <c r="AO65" s="63">
        <v>68</v>
      </c>
      <c r="AP65" s="63">
        <v>68</v>
      </c>
      <c r="AQ65" s="63">
        <v>329</v>
      </c>
      <c r="AR65" s="63">
        <v>182</v>
      </c>
    </row>
    <row r="66" spans="2:44" s="58" customFormat="1" ht="56.25" customHeight="1" x14ac:dyDescent="0.2">
      <c r="B66" s="202"/>
      <c r="C66" s="100" t="s">
        <v>2446</v>
      </c>
      <c r="D66" s="97" t="s">
        <v>2436</v>
      </c>
      <c r="E66" s="97" t="s">
        <v>2405</v>
      </c>
      <c r="F66" s="97" t="s">
        <v>2413</v>
      </c>
      <c r="G66" s="109" t="s">
        <v>2414</v>
      </c>
      <c r="H66" s="97" t="s">
        <v>2415</v>
      </c>
      <c r="I66" s="96" t="s">
        <v>2447</v>
      </c>
      <c r="J66" s="43" t="s">
        <v>2261</v>
      </c>
      <c r="K66" s="116">
        <f>+L66+N66+P66+R66+T66</f>
        <v>10</v>
      </c>
      <c r="L66" s="119">
        <v>0</v>
      </c>
      <c r="M66" s="50">
        <v>0</v>
      </c>
      <c r="N66" s="119">
        <v>1</v>
      </c>
      <c r="O66" s="119">
        <v>0</v>
      </c>
      <c r="P66" s="119">
        <v>2</v>
      </c>
      <c r="Q66" s="119"/>
      <c r="R66" s="119">
        <v>5</v>
      </c>
      <c r="S66" s="119"/>
      <c r="T66" s="119">
        <v>2</v>
      </c>
      <c r="U66" s="119"/>
      <c r="V66" s="51">
        <v>0</v>
      </c>
      <c r="W66" s="53">
        <v>0</v>
      </c>
      <c r="X66" s="221">
        <v>0</v>
      </c>
      <c r="Y66" s="222"/>
      <c r="Z66" s="223"/>
      <c r="AA66" s="148">
        <v>0</v>
      </c>
      <c r="AB66" s="149"/>
      <c r="AC66" s="150"/>
      <c r="AD66" s="151">
        <v>0</v>
      </c>
      <c r="AE66" s="152"/>
      <c r="AF66" s="153"/>
      <c r="AG66" s="148">
        <v>0</v>
      </c>
      <c r="AH66" s="149"/>
      <c r="AI66" s="150"/>
      <c r="AJ66" s="123">
        <f t="shared" ref="AJ66:AJ67" si="9">AD66+AG66</f>
        <v>0</v>
      </c>
      <c r="AK66" s="53">
        <v>0</v>
      </c>
      <c r="AL66" s="55" t="s">
        <v>2563</v>
      </c>
      <c r="AM66" s="55" t="s">
        <v>2564</v>
      </c>
      <c r="AN66" s="55" t="s">
        <v>2551</v>
      </c>
      <c r="AO66" s="63">
        <v>127</v>
      </c>
      <c r="AP66" s="63">
        <v>127</v>
      </c>
      <c r="AQ66" s="63">
        <v>1182</v>
      </c>
      <c r="AR66" s="63">
        <v>336</v>
      </c>
    </row>
    <row r="67" spans="2:44" ht="30.75" customHeight="1" x14ac:dyDescent="0.2">
      <c r="B67" s="10"/>
      <c r="C67" s="100" t="s">
        <v>2398</v>
      </c>
      <c r="D67" s="97" t="s">
        <v>2436</v>
      </c>
      <c r="E67" s="97" t="s">
        <v>2405</v>
      </c>
      <c r="F67" s="72" t="s">
        <v>2416</v>
      </c>
      <c r="G67" s="109" t="s">
        <v>2464</v>
      </c>
      <c r="H67" s="97" t="s">
        <v>2565</v>
      </c>
      <c r="I67" s="96" t="s">
        <v>2235</v>
      </c>
      <c r="J67" s="43" t="s">
        <v>2261</v>
      </c>
      <c r="K67" s="116">
        <f>+L67+N67+P67+R67+T67</f>
        <v>100</v>
      </c>
      <c r="L67" s="119">
        <v>0</v>
      </c>
      <c r="M67" s="50">
        <v>0</v>
      </c>
      <c r="N67" s="119">
        <v>35</v>
      </c>
      <c r="O67" s="119">
        <v>0</v>
      </c>
      <c r="P67" s="119">
        <v>35</v>
      </c>
      <c r="Q67" s="119"/>
      <c r="R67" s="119">
        <v>25</v>
      </c>
      <c r="S67" s="119"/>
      <c r="T67" s="119">
        <v>5</v>
      </c>
      <c r="U67" s="119"/>
      <c r="V67" s="51">
        <v>0</v>
      </c>
      <c r="W67" s="53">
        <v>0</v>
      </c>
      <c r="X67" s="221">
        <v>0</v>
      </c>
      <c r="Y67" s="222"/>
      <c r="Z67" s="223"/>
      <c r="AA67" s="148">
        <v>0</v>
      </c>
      <c r="AB67" s="149"/>
      <c r="AC67" s="150"/>
      <c r="AD67" s="151">
        <v>0</v>
      </c>
      <c r="AE67" s="152"/>
      <c r="AF67" s="153"/>
      <c r="AG67" s="148">
        <v>0</v>
      </c>
      <c r="AH67" s="149"/>
      <c r="AI67" s="150"/>
      <c r="AJ67" s="123">
        <f t="shared" si="9"/>
        <v>0</v>
      </c>
      <c r="AK67" s="53">
        <v>0</v>
      </c>
      <c r="AL67" s="55" t="s">
        <v>2566</v>
      </c>
      <c r="AM67" s="55" t="s">
        <v>2559</v>
      </c>
      <c r="AN67" s="55" t="s">
        <v>2551</v>
      </c>
      <c r="AO67" s="63">
        <v>0</v>
      </c>
      <c r="AP67" s="63">
        <v>0</v>
      </c>
      <c r="AQ67" s="63">
        <v>144</v>
      </c>
      <c r="AR67" s="63">
        <v>0</v>
      </c>
    </row>
    <row r="68" spans="2:44" ht="64.5" customHeight="1" x14ac:dyDescent="0.2">
      <c r="C68" s="46" t="s">
        <v>2275</v>
      </c>
      <c r="D68" s="32"/>
      <c r="E68" s="206" t="s">
        <v>2276</v>
      </c>
      <c r="F68" s="207"/>
      <c r="G68" s="207"/>
      <c r="H68" s="208"/>
      <c r="I68" s="154" t="s">
        <v>2277</v>
      </c>
      <c r="J68" s="154"/>
      <c r="K68" s="154"/>
      <c r="L68" s="204">
        <v>2020</v>
      </c>
      <c r="M68" s="204"/>
      <c r="N68" s="204">
        <v>2021</v>
      </c>
      <c r="O68" s="204"/>
      <c r="P68" s="204">
        <v>2022</v>
      </c>
      <c r="Q68" s="204"/>
      <c r="R68" s="204">
        <v>2023</v>
      </c>
      <c r="S68" s="204"/>
      <c r="T68" s="204">
        <v>2024</v>
      </c>
      <c r="U68" s="204"/>
      <c r="V68" s="26" t="s">
        <v>2240</v>
      </c>
      <c r="W68" s="38"/>
      <c r="X68" s="12"/>
      <c r="Y68" s="12"/>
      <c r="Z68" s="12"/>
      <c r="AA68" s="12"/>
      <c r="AB68" s="12"/>
      <c r="AC68" s="12"/>
      <c r="AD68" s="28"/>
      <c r="AE68" s="28"/>
      <c r="AF68" s="28"/>
      <c r="AG68" s="12"/>
      <c r="AH68" s="12"/>
      <c r="AI68" s="12"/>
      <c r="AJ68" s="16"/>
      <c r="AK68" s="11"/>
      <c r="AM68" s="13"/>
      <c r="AN68" s="42"/>
      <c r="AO68" s="35"/>
      <c r="AP68" s="35"/>
    </row>
    <row r="69" spans="2:44" ht="35.25" customHeight="1" x14ac:dyDescent="0.2">
      <c r="C69" s="47" t="s">
        <v>2278</v>
      </c>
      <c r="D69" s="41"/>
      <c r="E69" s="209" t="s">
        <v>2279</v>
      </c>
      <c r="F69" s="210"/>
      <c r="G69" s="210"/>
      <c r="H69" s="211"/>
      <c r="I69" s="186" t="s">
        <v>2236</v>
      </c>
      <c r="J69" s="186"/>
      <c r="K69" s="186"/>
      <c r="L69" s="182">
        <v>1.32</v>
      </c>
      <c r="M69" s="182"/>
      <c r="N69" s="227">
        <v>0</v>
      </c>
      <c r="O69" s="227"/>
      <c r="P69" s="228">
        <v>0</v>
      </c>
      <c r="Q69" s="228"/>
      <c r="R69" s="228"/>
      <c r="S69" s="228"/>
      <c r="T69" s="228">
        <v>0</v>
      </c>
      <c r="U69" s="228"/>
      <c r="V69" s="27">
        <f>AVERAGE(L69)</f>
        <v>1.32</v>
      </c>
      <c r="W69" s="39"/>
      <c r="X69" s="14"/>
      <c r="Y69" s="14"/>
      <c r="Z69" s="14"/>
      <c r="AA69" s="14"/>
      <c r="AB69" s="14"/>
      <c r="AC69" s="14"/>
      <c r="AD69" s="14"/>
      <c r="AE69" s="14"/>
      <c r="AF69" s="14"/>
      <c r="AG69" s="14"/>
      <c r="AH69" s="14"/>
      <c r="AI69" s="14"/>
      <c r="AJ69" s="17"/>
      <c r="AK69" s="15"/>
      <c r="AL69" s="20"/>
      <c r="AM69" s="14"/>
      <c r="AN69" s="20"/>
      <c r="AO69" s="36"/>
      <c r="AP69" s="36"/>
    </row>
    <row r="70" spans="2:44" ht="35.25" customHeight="1" x14ac:dyDescent="0.2">
      <c r="C70" s="47" t="s">
        <v>2280</v>
      </c>
      <c r="D70" s="41"/>
      <c r="E70" s="183" t="s">
        <v>2281</v>
      </c>
      <c r="F70" s="184"/>
      <c r="G70" s="184"/>
      <c r="H70" s="185"/>
      <c r="I70" s="186" t="s">
        <v>2236</v>
      </c>
      <c r="J70" s="186"/>
      <c r="K70" s="186"/>
      <c r="L70" s="182">
        <v>15.2</v>
      </c>
      <c r="M70" s="182"/>
      <c r="N70" s="227">
        <v>0</v>
      </c>
      <c r="O70" s="227"/>
      <c r="P70" s="228">
        <v>0</v>
      </c>
      <c r="Q70" s="228"/>
      <c r="R70" s="228"/>
      <c r="S70" s="228"/>
      <c r="T70" s="228">
        <v>0</v>
      </c>
      <c r="U70" s="228"/>
      <c r="V70" s="124">
        <f t="shared" ref="V70:V82" si="10">AVERAGE(L70)</f>
        <v>15.2</v>
      </c>
      <c r="W70" s="39"/>
      <c r="X70" s="14"/>
      <c r="Y70" s="14"/>
      <c r="Z70" s="14"/>
      <c r="AA70" s="14"/>
      <c r="AB70" s="14"/>
      <c r="AC70" s="14"/>
      <c r="AD70" s="14"/>
      <c r="AE70" s="14"/>
      <c r="AF70" s="14"/>
      <c r="AG70" s="14"/>
      <c r="AH70" s="14"/>
      <c r="AI70" s="14"/>
      <c r="AJ70" s="17"/>
      <c r="AK70" s="15"/>
      <c r="AL70" s="20"/>
      <c r="AM70" s="14"/>
      <c r="AN70" s="20"/>
      <c r="AO70" s="36"/>
      <c r="AP70" s="36"/>
    </row>
    <row r="71" spans="2:44" ht="35.25" customHeight="1" x14ac:dyDescent="0.2">
      <c r="C71" s="47" t="s">
        <v>2282</v>
      </c>
      <c r="D71" s="41"/>
      <c r="E71" s="183" t="s">
        <v>2283</v>
      </c>
      <c r="F71" s="184"/>
      <c r="G71" s="184"/>
      <c r="H71" s="185"/>
      <c r="I71" s="186" t="s">
        <v>2235</v>
      </c>
      <c r="J71" s="186"/>
      <c r="K71" s="186"/>
      <c r="L71" s="188">
        <v>0.63200000000000001</v>
      </c>
      <c r="M71" s="188"/>
      <c r="N71" s="227">
        <v>0</v>
      </c>
      <c r="O71" s="227"/>
      <c r="P71" s="228">
        <v>0</v>
      </c>
      <c r="Q71" s="228"/>
      <c r="R71" s="228"/>
      <c r="S71" s="228"/>
      <c r="T71" s="228">
        <v>0</v>
      </c>
      <c r="U71" s="228"/>
      <c r="V71" s="124">
        <f t="shared" si="10"/>
        <v>0.63200000000000001</v>
      </c>
      <c r="W71" s="39"/>
      <c r="X71" s="14"/>
      <c r="Y71" s="14"/>
      <c r="Z71" s="14"/>
      <c r="AA71" s="14"/>
      <c r="AB71" s="14"/>
      <c r="AC71" s="14"/>
      <c r="AD71" s="14"/>
      <c r="AE71" s="14"/>
      <c r="AF71" s="14"/>
      <c r="AG71" s="14"/>
      <c r="AH71" s="14"/>
      <c r="AI71" s="14"/>
      <c r="AJ71" s="17"/>
      <c r="AK71" s="15"/>
      <c r="AL71" s="20"/>
      <c r="AM71" s="14"/>
      <c r="AN71" s="20"/>
      <c r="AO71" s="36"/>
      <c r="AP71" s="36"/>
    </row>
    <row r="72" spans="2:44" s="10" customFormat="1" ht="35.25" customHeight="1" x14ac:dyDescent="0.2">
      <c r="C72" s="86" t="s">
        <v>2284</v>
      </c>
      <c r="D72" s="87"/>
      <c r="E72" s="212" t="s">
        <v>2285</v>
      </c>
      <c r="F72" s="213"/>
      <c r="G72" s="213"/>
      <c r="H72" s="214"/>
      <c r="I72" s="205" t="s">
        <v>2286</v>
      </c>
      <c r="J72" s="205"/>
      <c r="K72" s="205"/>
      <c r="L72" s="181">
        <v>0.41670000000000001</v>
      </c>
      <c r="M72" s="181"/>
      <c r="N72" s="227">
        <v>0</v>
      </c>
      <c r="O72" s="227"/>
      <c r="P72" s="228">
        <v>0</v>
      </c>
      <c r="Q72" s="228"/>
      <c r="R72" s="228"/>
      <c r="S72" s="228"/>
      <c r="T72" s="228">
        <v>0</v>
      </c>
      <c r="U72" s="228"/>
      <c r="V72" s="124">
        <f t="shared" si="10"/>
        <v>0.41670000000000001</v>
      </c>
      <c r="W72" s="73"/>
      <c r="X72" s="17"/>
      <c r="Y72" s="17"/>
      <c r="Z72" s="17"/>
      <c r="AA72" s="17"/>
      <c r="AB72" s="17"/>
      <c r="AC72" s="17"/>
      <c r="AD72" s="17"/>
      <c r="AE72" s="17"/>
      <c r="AF72" s="17"/>
      <c r="AG72" s="17"/>
      <c r="AH72" s="17"/>
      <c r="AI72" s="17"/>
      <c r="AJ72" s="17"/>
      <c r="AK72" s="74"/>
      <c r="AL72" s="75"/>
      <c r="AM72" s="17"/>
      <c r="AN72" s="75"/>
      <c r="AO72" s="76"/>
      <c r="AP72" s="76"/>
    </row>
    <row r="73" spans="2:44" ht="35.25" customHeight="1" x14ac:dyDescent="0.2">
      <c r="C73" s="47" t="s">
        <v>2287</v>
      </c>
      <c r="D73" s="41"/>
      <c r="E73" s="183" t="s">
        <v>2288</v>
      </c>
      <c r="F73" s="184"/>
      <c r="G73" s="184"/>
      <c r="H73" s="185"/>
      <c r="I73" s="186" t="s">
        <v>2235</v>
      </c>
      <c r="J73" s="186"/>
      <c r="K73" s="186"/>
      <c r="L73" s="182">
        <v>293.2</v>
      </c>
      <c r="M73" s="182"/>
      <c r="N73" s="227">
        <v>0</v>
      </c>
      <c r="O73" s="227"/>
      <c r="P73" s="228">
        <v>0</v>
      </c>
      <c r="Q73" s="228"/>
      <c r="R73" s="228"/>
      <c r="S73" s="228"/>
      <c r="T73" s="228">
        <v>0</v>
      </c>
      <c r="U73" s="228"/>
      <c r="V73" s="124">
        <f t="shared" si="10"/>
        <v>293.2</v>
      </c>
      <c r="W73" s="89"/>
      <c r="X73" s="14"/>
      <c r="Y73" s="14"/>
      <c r="Z73" s="14"/>
      <c r="AA73" s="14"/>
      <c r="AB73" s="14"/>
      <c r="AC73" s="14"/>
      <c r="AD73" s="92"/>
      <c r="AE73" s="14"/>
      <c r="AF73" s="14"/>
      <c r="AG73" s="14"/>
      <c r="AH73" s="14"/>
      <c r="AI73" s="14"/>
      <c r="AJ73" s="17"/>
      <c r="AK73" s="15"/>
      <c r="AL73" s="20"/>
      <c r="AM73" s="14"/>
      <c r="AN73" s="20"/>
      <c r="AO73" s="36"/>
      <c r="AP73" s="36"/>
    </row>
    <row r="74" spans="2:44" ht="35.25" customHeight="1" x14ac:dyDescent="0.2">
      <c r="C74" s="47" t="s">
        <v>2289</v>
      </c>
      <c r="D74" s="41"/>
      <c r="E74" s="183" t="s">
        <v>2290</v>
      </c>
      <c r="F74" s="184"/>
      <c r="G74" s="184"/>
      <c r="H74" s="185"/>
      <c r="I74" s="186" t="s">
        <v>2235</v>
      </c>
      <c r="J74" s="186"/>
      <c r="K74" s="186"/>
      <c r="L74" s="182" t="s">
        <v>2313</v>
      </c>
      <c r="M74" s="182"/>
      <c r="N74" s="227">
        <v>0</v>
      </c>
      <c r="O74" s="227"/>
      <c r="P74" s="228">
        <v>0</v>
      </c>
      <c r="Q74" s="228"/>
      <c r="R74" s="228"/>
      <c r="S74" s="228"/>
      <c r="T74" s="228">
        <v>0</v>
      </c>
      <c r="U74" s="228"/>
      <c r="V74" s="229">
        <v>0</v>
      </c>
      <c r="W74" s="89"/>
      <c r="X74" s="14"/>
      <c r="Y74" s="14"/>
      <c r="Z74" s="14"/>
      <c r="AA74" s="14"/>
      <c r="AB74" s="14"/>
      <c r="AC74" s="14"/>
      <c r="AD74" s="91"/>
      <c r="AE74" s="14"/>
      <c r="AF74" s="14"/>
      <c r="AG74" s="14"/>
      <c r="AH74" s="14"/>
      <c r="AI74" s="14"/>
      <c r="AJ74" s="17"/>
      <c r="AK74" s="15"/>
      <c r="AL74" s="20"/>
      <c r="AM74" s="14"/>
      <c r="AN74" s="20"/>
      <c r="AO74" s="36"/>
      <c r="AP74" s="36"/>
    </row>
    <row r="75" spans="2:44" ht="35.25" customHeight="1" x14ac:dyDescent="0.2">
      <c r="C75" s="47" t="s">
        <v>2291</v>
      </c>
      <c r="D75" s="41"/>
      <c r="E75" s="183" t="s">
        <v>2292</v>
      </c>
      <c r="F75" s="184"/>
      <c r="G75" s="184"/>
      <c r="H75" s="185"/>
      <c r="I75" s="186" t="s">
        <v>2235</v>
      </c>
      <c r="J75" s="186"/>
      <c r="K75" s="186"/>
      <c r="L75" s="182">
        <v>24.6</v>
      </c>
      <c r="M75" s="182"/>
      <c r="N75" s="227">
        <v>0</v>
      </c>
      <c r="O75" s="227"/>
      <c r="P75" s="228">
        <v>0</v>
      </c>
      <c r="Q75" s="228"/>
      <c r="R75" s="228"/>
      <c r="S75" s="228"/>
      <c r="T75" s="228">
        <v>0</v>
      </c>
      <c r="U75" s="228"/>
      <c r="V75" s="124">
        <f t="shared" si="10"/>
        <v>24.6</v>
      </c>
      <c r="W75" s="39"/>
      <c r="X75" s="14"/>
      <c r="Y75" s="14"/>
      <c r="Z75" s="14"/>
      <c r="AA75" s="14"/>
      <c r="AB75" s="14"/>
      <c r="AC75" s="14"/>
      <c r="AD75" s="14"/>
      <c r="AE75" s="14"/>
      <c r="AF75" s="14"/>
      <c r="AG75" s="14"/>
      <c r="AH75" s="14"/>
      <c r="AI75" s="14"/>
      <c r="AJ75" s="17"/>
      <c r="AK75" s="15"/>
      <c r="AL75" s="20"/>
      <c r="AM75" s="14"/>
      <c r="AN75" s="20"/>
      <c r="AO75" s="36"/>
      <c r="AP75" s="36"/>
    </row>
    <row r="76" spans="2:44" ht="35.25" customHeight="1" x14ac:dyDescent="0.2">
      <c r="C76" s="47" t="s">
        <v>2293</v>
      </c>
      <c r="D76" s="41"/>
      <c r="E76" s="183" t="s">
        <v>2294</v>
      </c>
      <c r="F76" s="184"/>
      <c r="G76" s="184"/>
      <c r="H76" s="185"/>
      <c r="I76" s="186" t="s">
        <v>2235</v>
      </c>
      <c r="J76" s="186"/>
      <c r="K76" s="186"/>
      <c r="L76" s="182" t="s">
        <v>2313</v>
      </c>
      <c r="M76" s="182"/>
      <c r="N76" s="227">
        <v>0</v>
      </c>
      <c r="O76" s="227"/>
      <c r="P76" s="228">
        <v>0</v>
      </c>
      <c r="Q76" s="228"/>
      <c r="R76" s="228"/>
      <c r="S76" s="228"/>
      <c r="T76" s="228">
        <v>0</v>
      </c>
      <c r="U76" s="228"/>
      <c r="V76" s="229">
        <v>0</v>
      </c>
      <c r="W76" s="89"/>
      <c r="X76" s="14"/>
      <c r="Y76" s="14"/>
      <c r="Z76" s="14"/>
      <c r="AA76" s="14"/>
      <c r="AB76" s="14"/>
      <c r="AC76" s="14"/>
      <c r="AD76" s="91"/>
      <c r="AE76" s="14"/>
      <c r="AF76" s="14"/>
      <c r="AG76" s="14"/>
      <c r="AH76" s="14"/>
      <c r="AI76" s="14"/>
      <c r="AJ76" s="17"/>
      <c r="AK76" s="15"/>
      <c r="AL76" s="20"/>
      <c r="AM76" s="14"/>
      <c r="AN76" s="20"/>
      <c r="AO76" s="36"/>
      <c r="AP76" s="36"/>
    </row>
    <row r="77" spans="2:44" ht="35.25" customHeight="1" x14ac:dyDescent="0.2">
      <c r="C77" s="47" t="s">
        <v>2295</v>
      </c>
      <c r="D77" s="41"/>
      <c r="E77" s="183" t="s">
        <v>2296</v>
      </c>
      <c r="F77" s="184"/>
      <c r="G77" s="184"/>
      <c r="H77" s="185"/>
      <c r="I77" s="186" t="s">
        <v>2237</v>
      </c>
      <c r="J77" s="186"/>
      <c r="K77" s="186"/>
      <c r="L77" s="182" t="s">
        <v>2313</v>
      </c>
      <c r="M77" s="182"/>
      <c r="N77" s="227">
        <v>0</v>
      </c>
      <c r="O77" s="227"/>
      <c r="P77" s="228">
        <v>0</v>
      </c>
      <c r="Q77" s="228"/>
      <c r="R77" s="228"/>
      <c r="S77" s="228"/>
      <c r="T77" s="228">
        <v>0</v>
      </c>
      <c r="U77" s="228"/>
      <c r="V77" s="229">
        <v>0</v>
      </c>
      <c r="W77" s="39"/>
      <c r="X77" s="14"/>
      <c r="Y77" s="14"/>
      <c r="Z77" s="14"/>
      <c r="AA77" s="14"/>
      <c r="AB77" s="14"/>
      <c r="AC77" s="14"/>
      <c r="AD77" s="14"/>
      <c r="AE77" s="14"/>
      <c r="AF77" s="14"/>
      <c r="AG77" s="14"/>
      <c r="AH77" s="14"/>
      <c r="AI77" s="14"/>
      <c r="AJ77" s="17"/>
      <c r="AK77" s="15"/>
      <c r="AL77" s="20"/>
      <c r="AM77" s="14"/>
      <c r="AN77" s="20"/>
      <c r="AO77" s="36"/>
      <c r="AP77" s="36"/>
    </row>
    <row r="78" spans="2:44" ht="35.25" customHeight="1" x14ac:dyDescent="0.2">
      <c r="C78" s="47" t="s">
        <v>2297</v>
      </c>
      <c r="D78" s="41"/>
      <c r="E78" s="183" t="s">
        <v>2298</v>
      </c>
      <c r="F78" s="184"/>
      <c r="G78" s="184"/>
      <c r="H78" s="185"/>
      <c r="I78" s="186" t="s">
        <v>2235</v>
      </c>
      <c r="J78" s="186"/>
      <c r="K78" s="186"/>
      <c r="L78" s="182" t="s">
        <v>2313</v>
      </c>
      <c r="M78" s="182"/>
      <c r="N78" s="227">
        <v>0</v>
      </c>
      <c r="O78" s="227"/>
      <c r="P78" s="228">
        <v>0</v>
      </c>
      <c r="Q78" s="228"/>
      <c r="R78" s="228"/>
      <c r="S78" s="228"/>
      <c r="T78" s="228">
        <v>0</v>
      </c>
      <c r="U78" s="228"/>
      <c r="V78" s="229">
        <v>0</v>
      </c>
      <c r="W78" s="39"/>
      <c r="X78" s="14"/>
      <c r="Y78" s="14"/>
      <c r="Z78" s="14"/>
      <c r="AA78" s="14"/>
      <c r="AB78" s="14"/>
      <c r="AC78" s="14"/>
      <c r="AD78" s="14"/>
      <c r="AE78" s="14"/>
      <c r="AF78" s="14"/>
      <c r="AG78" s="14"/>
      <c r="AH78" s="14"/>
      <c r="AI78" s="14"/>
      <c r="AJ78" s="17"/>
      <c r="AK78" s="15"/>
      <c r="AL78" s="20"/>
      <c r="AM78" s="14"/>
      <c r="AN78" s="20"/>
      <c r="AO78" s="36"/>
      <c r="AP78" s="36"/>
    </row>
    <row r="79" spans="2:44" ht="35.25" customHeight="1" x14ac:dyDescent="0.2">
      <c r="C79" s="47" t="s">
        <v>2299</v>
      </c>
      <c r="D79" s="41"/>
      <c r="E79" s="183" t="s">
        <v>2300</v>
      </c>
      <c r="F79" s="184"/>
      <c r="G79" s="184"/>
      <c r="H79" s="185"/>
      <c r="I79" s="186" t="s">
        <v>2235</v>
      </c>
      <c r="J79" s="186"/>
      <c r="K79" s="186"/>
      <c r="L79" s="182" t="s">
        <v>2313</v>
      </c>
      <c r="M79" s="182"/>
      <c r="N79" s="227">
        <v>0</v>
      </c>
      <c r="O79" s="227"/>
      <c r="P79" s="228">
        <v>0</v>
      </c>
      <c r="Q79" s="228"/>
      <c r="R79" s="228"/>
      <c r="S79" s="228"/>
      <c r="T79" s="228">
        <v>0</v>
      </c>
      <c r="U79" s="228"/>
      <c r="V79" s="229">
        <v>0</v>
      </c>
      <c r="W79" s="90"/>
      <c r="X79" s="14"/>
      <c r="Y79" s="14"/>
      <c r="Z79" s="14"/>
      <c r="AA79" s="14"/>
      <c r="AB79" s="14"/>
      <c r="AC79" s="14"/>
      <c r="AD79" s="14"/>
      <c r="AE79" s="14"/>
      <c r="AF79" s="14"/>
      <c r="AG79" s="14"/>
      <c r="AH79" s="14"/>
      <c r="AI79" s="14"/>
      <c r="AJ79" s="17"/>
      <c r="AK79" s="15"/>
      <c r="AL79" s="20"/>
      <c r="AM79" s="14"/>
      <c r="AN79" s="20"/>
      <c r="AO79" s="36"/>
      <c r="AP79" s="36"/>
    </row>
    <row r="80" spans="2:44" ht="35.25" customHeight="1" x14ac:dyDescent="0.2">
      <c r="C80" s="47" t="s">
        <v>2301</v>
      </c>
      <c r="D80" s="41"/>
      <c r="E80" s="183" t="s">
        <v>2302</v>
      </c>
      <c r="F80" s="184"/>
      <c r="G80" s="184"/>
      <c r="H80" s="185"/>
      <c r="I80" s="186" t="s">
        <v>2303</v>
      </c>
      <c r="J80" s="186"/>
      <c r="K80" s="186"/>
      <c r="L80" s="182">
        <v>0.98</v>
      </c>
      <c r="M80" s="182"/>
      <c r="N80" s="227">
        <v>0</v>
      </c>
      <c r="O80" s="227"/>
      <c r="P80" s="228">
        <v>0</v>
      </c>
      <c r="Q80" s="228"/>
      <c r="R80" s="228"/>
      <c r="S80" s="228"/>
      <c r="T80" s="228">
        <v>0</v>
      </c>
      <c r="U80" s="228"/>
      <c r="V80" s="124">
        <f t="shared" si="10"/>
        <v>0.98</v>
      </c>
      <c r="W80" s="39"/>
      <c r="X80" s="14"/>
      <c r="Y80" s="14"/>
      <c r="Z80" s="14"/>
      <c r="AA80" s="14"/>
      <c r="AB80" s="14"/>
      <c r="AC80" s="14"/>
      <c r="AD80" s="14"/>
      <c r="AE80" s="14"/>
      <c r="AF80" s="14"/>
      <c r="AG80" s="14"/>
      <c r="AH80" s="14"/>
      <c r="AI80" s="14"/>
      <c r="AJ80" s="17"/>
      <c r="AK80" s="15"/>
      <c r="AL80" s="20"/>
      <c r="AM80" s="14"/>
      <c r="AN80" s="20"/>
      <c r="AO80" s="36"/>
      <c r="AP80" s="36"/>
    </row>
    <row r="81" spans="3:42" ht="35.25" customHeight="1" x14ac:dyDescent="0.2">
      <c r="C81" s="47" t="s">
        <v>2304</v>
      </c>
      <c r="D81" s="41"/>
      <c r="E81" s="183" t="s">
        <v>2305</v>
      </c>
      <c r="F81" s="184"/>
      <c r="G81" s="184"/>
      <c r="H81" s="185"/>
      <c r="I81" s="186" t="s">
        <v>2235</v>
      </c>
      <c r="J81" s="186"/>
      <c r="K81" s="186"/>
      <c r="L81" s="187">
        <v>1</v>
      </c>
      <c r="M81" s="187"/>
      <c r="N81" s="227">
        <v>0</v>
      </c>
      <c r="O81" s="227"/>
      <c r="P81" s="228">
        <v>0</v>
      </c>
      <c r="Q81" s="228"/>
      <c r="R81" s="228"/>
      <c r="S81" s="228"/>
      <c r="T81" s="228">
        <v>0</v>
      </c>
      <c r="U81" s="228"/>
      <c r="V81" s="124">
        <f t="shared" si="10"/>
        <v>1</v>
      </c>
      <c r="W81" s="39"/>
      <c r="X81" s="14"/>
      <c r="Y81" s="14"/>
      <c r="Z81" s="14"/>
      <c r="AA81" s="14"/>
      <c r="AB81" s="14"/>
      <c r="AC81" s="14"/>
      <c r="AD81" s="14"/>
      <c r="AE81" s="14"/>
      <c r="AF81" s="14"/>
      <c r="AG81" s="14"/>
      <c r="AH81" s="14"/>
      <c r="AI81" s="14"/>
      <c r="AJ81" s="17"/>
      <c r="AK81" s="15"/>
      <c r="AL81" s="20"/>
      <c r="AM81" s="14"/>
      <c r="AN81" s="20"/>
      <c r="AO81" s="36"/>
      <c r="AP81" s="36"/>
    </row>
    <row r="82" spans="3:42" ht="35.25" customHeight="1" x14ac:dyDescent="0.2">
      <c r="C82" s="47" t="s">
        <v>2306</v>
      </c>
      <c r="D82" s="41"/>
      <c r="E82" s="183" t="s">
        <v>2307</v>
      </c>
      <c r="F82" s="184"/>
      <c r="G82" s="184"/>
      <c r="H82" s="185"/>
      <c r="I82" s="186" t="s">
        <v>2308</v>
      </c>
      <c r="J82" s="186"/>
      <c r="K82" s="186"/>
      <c r="L82" s="182" t="s">
        <v>2313</v>
      </c>
      <c r="M82" s="182"/>
      <c r="N82" s="227">
        <v>0</v>
      </c>
      <c r="O82" s="227"/>
      <c r="P82" s="228">
        <v>0</v>
      </c>
      <c r="Q82" s="228"/>
      <c r="R82" s="228"/>
      <c r="S82" s="228"/>
      <c r="T82" s="228">
        <v>0</v>
      </c>
      <c r="U82" s="228"/>
      <c r="V82" s="229">
        <v>0</v>
      </c>
      <c r="W82" s="39"/>
      <c r="X82" s="14"/>
      <c r="Y82" s="14"/>
      <c r="Z82" s="14"/>
      <c r="AA82" s="14"/>
      <c r="AB82" s="14"/>
      <c r="AC82" s="14"/>
      <c r="AD82" s="14"/>
      <c r="AE82" s="14"/>
      <c r="AF82" s="14"/>
      <c r="AG82" s="14"/>
      <c r="AH82" s="14"/>
      <c r="AI82" s="14"/>
      <c r="AJ82" s="17"/>
      <c r="AK82" s="15"/>
      <c r="AL82" s="20"/>
      <c r="AM82" s="14"/>
      <c r="AN82" s="20"/>
      <c r="AO82" s="36"/>
      <c r="AP82" s="36"/>
    </row>
    <row r="83" spans="3:42" ht="15" customHeight="1" x14ac:dyDescent="0.2">
      <c r="V83" s="88"/>
    </row>
    <row r="91" spans="3:42" ht="15" customHeight="1" x14ac:dyDescent="0.2">
      <c r="AN91" s="18" t="s">
        <v>2448</v>
      </c>
    </row>
  </sheetData>
  <sheetProtection selectLockedCells="1"/>
  <autoFilter ref="B11:AV82"/>
  <mergeCells count="477">
    <mergeCell ref="L69:M69"/>
    <mergeCell ref="L72:M72"/>
    <mergeCell ref="L71:M71"/>
    <mergeCell ref="AG65:AI65"/>
    <mergeCell ref="AD63:AF63"/>
    <mergeCell ref="AD64:AF64"/>
    <mergeCell ref="AG66:AI66"/>
    <mergeCell ref="X67:Z67"/>
    <mergeCell ref="AD67:AF67"/>
    <mergeCell ref="AA67:AC67"/>
    <mergeCell ref="AG67:AI67"/>
    <mergeCell ref="C63:C64"/>
    <mergeCell ref="D63:D64"/>
    <mergeCell ref="E63:E64"/>
    <mergeCell ref="G63:G64"/>
    <mergeCell ref="AD65:AF65"/>
    <mergeCell ref="AD66:AF66"/>
    <mergeCell ref="X65:Z65"/>
    <mergeCell ref="AA65:AC65"/>
    <mergeCell ref="X66:Z66"/>
    <mergeCell ref="AA66:AC66"/>
    <mergeCell ref="X58:Z58"/>
    <mergeCell ref="AA58:AC58"/>
    <mergeCell ref="X59:Z59"/>
    <mergeCell ref="AA59:AC59"/>
    <mergeCell ref="X60:Z60"/>
    <mergeCell ref="AA60:AC60"/>
    <mergeCell ref="X61:Z61"/>
    <mergeCell ref="AA61:AC61"/>
    <mergeCell ref="X62:Z62"/>
    <mergeCell ref="AA62:AC62"/>
    <mergeCell ref="X57:Z57"/>
    <mergeCell ref="AA57:AC57"/>
    <mergeCell ref="X63:Z63"/>
    <mergeCell ref="AA63:AC63"/>
    <mergeCell ref="X64:Z64"/>
    <mergeCell ref="AA64:AC64"/>
    <mergeCell ref="AL63:AL64"/>
    <mergeCell ref="AM63:AM64"/>
    <mergeCell ref="AN63:AN64"/>
    <mergeCell ref="AD62:AF62"/>
    <mergeCell ref="AG62:AI62"/>
    <mergeCell ref="AG63:AI63"/>
    <mergeCell ref="AG64:AI64"/>
    <mergeCell ref="X52:Z52"/>
    <mergeCell ref="AA52:AC52"/>
    <mergeCell ref="X53:Z53"/>
    <mergeCell ref="AA53:AC53"/>
    <mergeCell ref="X54:Z54"/>
    <mergeCell ref="AA54:AC54"/>
    <mergeCell ref="X55:Z55"/>
    <mergeCell ref="AA55:AC55"/>
    <mergeCell ref="X56:Z56"/>
    <mergeCell ref="AA56:AC56"/>
    <mergeCell ref="X47:Z47"/>
    <mergeCell ref="AA47:AC47"/>
    <mergeCell ref="X48:Z48"/>
    <mergeCell ref="AA48:AC48"/>
    <mergeCell ref="X49:Z49"/>
    <mergeCell ref="AA49:AC49"/>
    <mergeCell ref="X50:Z50"/>
    <mergeCell ref="AA50:AC50"/>
    <mergeCell ref="X51:Z51"/>
    <mergeCell ref="AA51:AC51"/>
    <mergeCell ref="X40:Z40"/>
    <mergeCell ref="AA40:AC40"/>
    <mergeCell ref="X41:Z41"/>
    <mergeCell ref="AA41:AC41"/>
    <mergeCell ref="X42:Z42"/>
    <mergeCell ref="AA42:AC42"/>
    <mergeCell ref="X43:Z43"/>
    <mergeCell ref="AA43:AC43"/>
    <mergeCell ref="X44:Z44"/>
    <mergeCell ref="AA44:AC44"/>
    <mergeCell ref="X35:Z35"/>
    <mergeCell ref="AA35:AC35"/>
    <mergeCell ref="X36:Z36"/>
    <mergeCell ref="AA36:AC36"/>
    <mergeCell ref="X37:Z37"/>
    <mergeCell ref="AA37:AC37"/>
    <mergeCell ref="X38:Z38"/>
    <mergeCell ref="AA38:AC38"/>
    <mergeCell ref="X39:Z39"/>
    <mergeCell ref="AA39:AC39"/>
    <mergeCell ref="X30:Z30"/>
    <mergeCell ref="AA30:AC30"/>
    <mergeCell ref="X31:Z31"/>
    <mergeCell ref="AA31:AC31"/>
    <mergeCell ref="X32:Z32"/>
    <mergeCell ref="AA32:AC32"/>
    <mergeCell ref="X33:Z33"/>
    <mergeCell ref="AA33:AC33"/>
    <mergeCell ref="X34:Z34"/>
    <mergeCell ref="AA34:AC34"/>
    <mergeCell ref="AA25:AC25"/>
    <mergeCell ref="X26:Z26"/>
    <mergeCell ref="AA26:AC26"/>
    <mergeCell ref="X27:Z27"/>
    <mergeCell ref="AA27:AC27"/>
    <mergeCell ref="X28:Z28"/>
    <mergeCell ref="AA28:AC28"/>
    <mergeCell ref="X29:Z29"/>
    <mergeCell ref="AA29:AC29"/>
    <mergeCell ref="X12:Z12"/>
    <mergeCell ref="AA12:AC12"/>
    <mergeCell ref="X13:Z13"/>
    <mergeCell ref="AA13:AC13"/>
    <mergeCell ref="X14:Z14"/>
    <mergeCell ref="AA14:AC14"/>
    <mergeCell ref="X15:Z15"/>
    <mergeCell ref="AA15:AC15"/>
    <mergeCell ref="X16:Z16"/>
    <mergeCell ref="AA16:AC16"/>
    <mergeCell ref="AG45:AI45"/>
    <mergeCell ref="AG61:AI61"/>
    <mergeCell ref="AL60:AL61"/>
    <mergeCell ref="F52:F53"/>
    <mergeCell ref="AD45:AF45"/>
    <mergeCell ref="AG46:AI46"/>
    <mergeCell ref="AD57:AF57"/>
    <mergeCell ref="AD58:AF58"/>
    <mergeCell ref="AG58:AI58"/>
    <mergeCell ref="AD59:AF59"/>
    <mergeCell ref="AG59:AI59"/>
    <mergeCell ref="AD60:AF60"/>
    <mergeCell ref="AG60:AI60"/>
    <mergeCell ref="AD54:AF54"/>
    <mergeCell ref="AG54:AI54"/>
    <mergeCell ref="AG48:AI48"/>
    <mergeCell ref="AG56:AI56"/>
    <mergeCell ref="AG57:AI57"/>
    <mergeCell ref="AD61:AF61"/>
    <mergeCell ref="AL55:AL56"/>
    <mergeCell ref="X45:Z45"/>
    <mergeCell ref="AA45:AC45"/>
    <mergeCell ref="X46:Z46"/>
    <mergeCell ref="AA46:AC46"/>
    <mergeCell ref="AN47:AN49"/>
    <mergeCell ref="AD48:AF48"/>
    <mergeCell ref="AD56:AF56"/>
    <mergeCell ref="AD49:AF49"/>
    <mergeCell ref="AG49:AI49"/>
    <mergeCell ref="AD51:AF51"/>
    <mergeCell ref="AG51:AI51"/>
    <mergeCell ref="AD53:AF53"/>
    <mergeCell ref="AG53:AI53"/>
    <mergeCell ref="AD55:AF55"/>
    <mergeCell ref="AL42:AL43"/>
    <mergeCell ref="AM42:AM43"/>
    <mergeCell ref="AN42:AN43"/>
    <mergeCell ref="AL19:AL21"/>
    <mergeCell ref="AM19:AM21"/>
    <mergeCell ref="AN19:AN21"/>
    <mergeCell ref="AL22:AL23"/>
    <mergeCell ref="AM60:AM61"/>
    <mergeCell ref="AN60:AN61"/>
    <mergeCell ref="AL52:AL53"/>
    <mergeCell ref="AM52:AM53"/>
    <mergeCell ref="AN52:AN53"/>
    <mergeCell ref="AL50:AL51"/>
    <mergeCell ref="AM50:AM51"/>
    <mergeCell ref="AN50:AN51"/>
    <mergeCell ref="AL44:AL45"/>
    <mergeCell ref="AM44:AM45"/>
    <mergeCell ref="AN44:AN45"/>
    <mergeCell ref="AM34:AM35"/>
    <mergeCell ref="AN34:AN35"/>
    <mergeCell ref="AM55:AM56"/>
    <mergeCell ref="AN55:AN56"/>
    <mergeCell ref="AL47:AL49"/>
    <mergeCell ref="AM47:AM49"/>
    <mergeCell ref="AA17:AC17"/>
    <mergeCell ref="X18:Z18"/>
    <mergeCell ref="AO15:AO16"/>
    <mergeCell ref="AP15:AP16"/>
    <mergeCell ref="AN15:AN16"/>
    <mergeCell ref="AM15:AM16"/>
    <mergeCell ref="AL15:AL16"/>
    <mergeCell ref="AL27:AL31"/>
    <mergeCell ref="AM27:AM31"/>
    <mergeCell ref="AN27:AN31"/>
    <mergeCell ref="AA18:AC18"/>
    <mergeCell ref="X19:Z19"/>
    <mergeCell ref="AA19:AC19"/>
    <mergeCell ref="X20:Z20"/>
    <mergeCell ref="AA20:AC20"/>
    <mergeCell ref="X21:Z21"/>
    <mergeCell ref="AA21:AC21"/>
    <mergeCell ref="X22:Z22"/>
    <mergeCell ref="AA22:AC22"/>
    <mergeCell ref="X23:Z23"/>
    <mergeCell ref="AA23:AC23"/>
    <mergeCell ref="X24:Z24"/>
    <mergeCell ref="AA24:AC24"/>
    <mergeCell ref="X25:Z25"/>
    <mergeCell ref="AL39:AL40"/>
    <mergeCell ref="AM39:AM40"/>
    <mergeCell ref="AN39:AN40"/>
    <mergeCell ref="AM22:AM23"/>
    <mergeCell ref="AN22:AN23"/>
    <mergeCell ref="AD22:AF22"/>
    <mergeCell ref="AG22:AI22"/>
    <mergeCell ref="AD23:AF23"/>
    <mergeCell ref="AG39:AI39"/>
    <mergeCell ref="AD37:AF37"/>
    <mergeCell ref="AL37:AL38"/>
    <mergeCell ref="AM37:AM38"/>
    <mergeCell ref="AN37:AN38"/>
    <mergeCell ref="AD34:AF34"/>
    <mergeCell ref="AL34:AL35"/>
    <mergeCell ref="AD43:AF43"/>
    <mergeCell ref="AG43:AI43"/>
    <mergeCell ref="E72:H72"/>
    <mergeCell ref="F13:F14"/>
    <mergeCell ref="C13:C14"/>
    <mergeCell ref="H13:H14"/>
    <mergeCell ref="I71:K71"/>
    <mergeCell ref="AG38:AI38"/>
    <mergeCell ref="AD44:AF44"/>
    <mergeCell ref="AG44:AI44"/>
    <mergeCell ref="AD47:AF47"/>
    <mergeCell ref="AG47:AI47"/>
    <mergeCell ref="AD50:AF50"/>
    <mergeCell ref="AG50:AI50"/>
    <mergeCell ref="AD52:AF52"/>
    <mergeCell ref="AG52:AI52"/>
    <mergeCell ref="AG28:AI28"/>
    <mergeCell ref="AD19:AF19"/>
    <mergeCell ref="AG19:AI19"/>
    <mergeCell ref="AD20:AF20"/>
    <mergeCell ref="C37:C38"/>
    <mergeCell ref="D37:D38"/>
    <mergeCell ref="C39:C40"/>
    <mergeCell ref="D39:D40"/>
    <mergeCell ref="E73:H73"/>
    <mergeCell ref="E74:H74"/>
    <mergeCell ref="E75:H75"/>
    <mergeCell ref="E76:H76"/>
    <mergeCell ref="E82:H82"/>
    <mergeCell ref="E19:E21"/>
    <mergeCell ref="E27:E31"/>
    <mergeCell ref="E52:E53"/>
    <mergeCell ref="E68:H68"/>
    <mergeCell ref="E69:H69"/>
    <mergeCell ref="E44:E45"/>
    <mergeCell ref="G44:G45"/>
    <mergeCell ref="E55:E56"/>
    <mergeCell ref="G55:G56"/>
    <mergeCell ref="G60:G61"/>
    <mergeCell ref="E39:E40"/>
    <mergeCell ref="G39:G40"/>
    <mergeCell ref="E34:E35"/>
    <mergeCell ref="G34:G35"/>
    <mergeCell ref="H19:H21"/>
    <mergeCell ref="L68:M68"/>
    <mergeCell ref="N68:O68"/>
    <mergeCell ref="P68:Q68"/>
    <mergeCell ref="R68:S68"/>
    <mergeCell ref="T68:U68"/>
    <mergeCell ref="I72:K72"/>
    <mergeCell ref="C52:C53"/>
    <mergeCell ref="P79:Q79"/>
    <mergeCell ref="I69:K69"/>
    <mergeCell ref="I70:K70"/>
    <mergeCell ref="L70:M70"/>
    <mergeCell ref="N70:O70"/>
    <mergeCell ref="P70:Q70"/>
    <mergeCell ref="G22:G23"/>
    <mergeCell ref="F22:F23"/>
    <mergeCell ref="H22:H23"/>
    <mergeCell ref="E70:H70"/>
    <mergeCell ref="G52:G53"/>
    <mergeCell ref="R79:S79"/>
    <mergeCell ref="T79:U79"/>
    <mergeCell ref="T74:U74"/>
    <mergeCell ref="R69:S69"/>
    <mergeCell ref="E37:E38"/>
    <mergeCell ref="G47:G49"/>
    <mergeCell ref="C50:C51"/>
    <mergeCell ref="E50:E51"/>
    <mergeCell ref="G50:G51"/>
    <mergeCell ref="D52:D53"/>
    <mergeCell ref="D55:D56"/>
    <mergeCell ref="B11:B66"/>
    <mergeCell ref="G37:G38"/>
    <mergeCell ref="C42:C43"/>
    <mergeCell ref="E42:E43"/>
    <mergeCell ref="G19:G21"/>
    <mergeCell ref="F19:F21"/>
    <mergeCell ref="E13:E14"/>
    <mergeCell ref="E15:E16"/>
    <mergeCell ref="C34:C35"/>
    <mergeCell ref="D34:D35"/>
    <mergeCell ref="B9:E10"/>
    <mergeCell ref="C44:C45"/>
    <mergeCell ref="C55:C56"/>
    <mergeCell ref="D27:D31"/>
    <mergeCell ref="D42:D43"/>
    <mergeCell ref="D44:D45"/>
    <mergeCell ref="D47:D49"/>
    <mergeCell ref="D50:D51"/>
    <mergeCell ref="C47:C49"/>
    <mergeCell ref="E47:E49"/>
    <mergeCell ref="R10:S10"/>
    <mergeCell ref="N10:O10"/>
    <mergeCell ref="J9:W9"/>
    <mergeCell ref="T10:U10"/>
    <mergeCell ref="P10:Q10"/>
    <mergeCell ref="L10:M10"/>
    <mergeCell ref="F9:I10"/>
    <mergeCell ref="W10:W11"/>
    <mergeCell ref="G13:G14"/>
    <mergeCell ref="V10:V11"/>
    <mergeCell ref="J10:K10"/>
    <mergeCell ref="T69:U69"/>
    <mergeCell ref="T72:U72"/>
    <mergeCell ref="N71:O71"/>
    <mergeCell ref="P71:Q71"/>
    <mergeCell ref="R71:S71"/>
    <mergeCell ref="T71:U71"/>
    <mergeCell ref="T70:U70"/>
    <mergeCell ref="N72:O72"/>
    <mergeCell ref="P72:Q72"/>
    <mergeCell ref="R70:S70"/>
    <mergeCell ref="N69:O69"/>
    <mergeCell ref="P69:Q69"/>
    <mergeCell ref="P73:Q73"/>
    <mergeCell ref="R73:S73"/>
    <mergeCell ref="R72:S72"/>
    <mergeCell ref="T73:U73"/>
    <mergeCell ref="P74:Q74"/>
    <mergeCell ref="R74:S74"/>
    <mergeCell ref="P75:Q75"/>
    <mergeCell ref="R75:S75"/>
    <mergeCell ref="P82:Q82"/>
    <mergeCell ref="R82:S82"/>
    <mergeCell ref="T82:U82"/>
    <mergeCell ref="T75:U75"/>
    <mergeCell ref="L80:M80"/>
    <mergeCell ref="P80:Q80"/>
    <mergeCell ref="R80:S80"/>
    <mergeCell ref="T80:U80"/>
    <mergeCell ref="L81:M81"/>
    <mergeCell ref="N81:O81"/>
    <mergeCell ref="P81:Q81"/>
    <mergeCell ref="R81:S81"/>
    <mergeCell ref="T81:U81"/>
    <mergeCell ref="I81:K81"/>
    <mergeCell ref="I82:K82"/>
    <mergeCell ref="I80:K80"/>
    <mergeCell ref="N80:O80"/>
    <mergeCell ref="E80:H80"/>
    <mergeCell ref="E81:H81"/>
    <mergeCell ref="L73:M73"/>
    <mergeCell ref="N73:O73"/>
    <mergeCell ref="I79:K79"/>
    <mergeCell ref="L74:M74"/>
    <mergeCell ref="N74:O74"/>
    <mergeCell ref="E77:H77"/>
    <mergeCell ref="E78:H78"/>
    <mergeCell ref="E79:H79"/>
    <mergeCell ref="I77:K77"/>
    <mergeCell ref="I78:K78"/>
    <mergeCell ref="L82:M82"/>
    <mergeCell ref="N82:O82"/>
    <mergeCell ref="I73:K73"/>
    <mergeCell ref="I74:K74"/>
    <mergeCell ref="I75:K75"/>
    <mergeCell ref="I76:K76"/>
    <mergeCell ref="L79:M79"/>
    <mergeCell ref="N79:O79"/>
    <mergeCell ref="L76:M76"/>
    <mergeCell ref="N76:O76"/>
    <mergeCell ref="P76:Q76"/>
    <mergeCell ref="R76:S76"/>
    <mergeCell ref="T76:U76"/>
    <mergeCell ref="P77:Q77"/>
    <mergeCell ref="R77:S77"/>
    <mergeCell ref="T77:U77"/>
    <mergeCell ref="L75:M75"/>
    <mergeCell ref="N75:O75"/>
    <mergeCell ref="L77:M77"/>
    <mergeCell ref="N77:O77"/>
    <mergeCell ref="L78:M78"/>
    <mergeCell ref="N78:O78"/>
    <mergeCell ref="P78:Q78"/>
    <mergeCell ref="R78:S78"/>
    <mergeCell ref="T78:U78"/>
    <mergeCell ref="E71:H71"/>
    <mergeCell ref="AG55:AI55"/>
    <mergeCell ref="C27:C31"/>
    <mergeCell ref="F27:F31"/>
    <mergeCell ref="G27:G31"/>
    <mergeCell ref="H27:H31"/>
    <mergeCell ref="AD29:AF29"/>
    <mergeCell ref="AG29:AI29"/>
    <mergeCell ref="AD30:AF30"/>
    <mergeCell ref="AG30:AI30"/>
    <mergeCell ref="AD36:AF36"/>
    <mergeCell ref="AG36:AI36"/>
    <mergeCell ref="AD46:AF46"/>
    <mergeCell ref="AD42:AF42"/>
    <mergeCell ref="AG42:AI42"/>
    <mergeCell ref="AD28:AF28"/>
    <mergeCell ref="AD41:AF41"/>
    <mergeCell ref="AD35:AF35"/>
    <mergeCell ref="H52:H53"/>
    <mergeCell ref="I68:K68"/>
    <mergeCell ref="AG34:AI34"/>
    <mergeCell ref="B2:F5"/>
    <mergeCell ref="B6:F6"/>
    <mergeCell ref="B7:F7"/>
    <mergeCell ref="B8:F8"/>
    <mergeCell ref="G2:AP2"/>
    <mergeCell ref="G3:AP3"/>
    <mergeCell ref="G4:AP4"/>
    <mergeCell ref="G5:AH5"/>
    <mergeCell ref="G6:AP6"/>
    <mergeCell ref="G7:AP7"/>
    <mergeCell ref="G8:AP8"/>
    <mergeCell ref="AI5:AP5"/>
    <mergeCell ref="X9:AN10"/>
    <mergeCell ref="AD25:AF25"/>
    <mergeCell ref="AG25:AI25"/>
    <mergeCell ref="AD31:AF31"/>
    <mergeCell ref="G42:G43"/>
    <mergeCell ref="AG41:AI41"/>
    <mergeCell ref="AD12:AF12"/>
    <mergeCell ref="AG12:AI12"/>
    <mergeCell ref="AD13:AF13"/>
    <mergeCell ref="AG23:AI23"/>
    <mergeCell ref="AD40:AF40"/>
    <mergeCell ref="AG40:AI40"/>
    <mergeCell ref="AD24:AF24"/>
    <mergeCell ref="AG24:AI24"/>
    <mergeCell ref="AD26:AF26"/>
    <mergeCell ref="AG26:AI26"/>
    <mergeCell ref="AD27:AF27"/>
    <mergeCell ref="AG27:AI27"/>
    <mergeCell ref="AG37:AI37"/>
    <mergeCell ref="AG31:AI31"/>
    <mergeCell ref="AG35:AI35"/>
    <mergeCell ref="AD38:AF38"/>
    <mergeCell ref="AD39:AF39"/>
    <mergeCell ref="AG14:AI14"/>
    <mergeCell ref="AO9:AR10"/>
    <mergeCell ref="AQ15:AQ16"/>
    <mergeCell ref="AR15:AR16"/>
    <mergeCell ref="AN13:AN14"/>
    <mergeCell ref="AD32:AF32"/>
    <mergeCell ref="AG32:AI32"/>
    <mergeCell ref="AD33:AF33"/>
    <mergeCell ref="AG33:AI33"/>
    <mergeCell ref="C19:C21"/>
    <mergeCell ref="C22:C23"/>
    <mergeCell ref="D19:D21"/>
    <mergeCell ref="D22:D23"/>
    <mergeCell ref="D13:D14"/>
    <mergeCell ref="AL13:AL14"/>
    <mergeCell ref="AM13:AM14"/>
    <mergeCell ref="C15:C16"/>
    <mergeCell ref="D15:D16"/>
    <mergeCell ref="G15:G16"/>
    <mergeCell ref="AD16:AF16"/>
    <mergeCell ref="AG16:AI16"/>
    <mergeCell ref="AD17:AF17"/>
    <mergeCell ref="AG17:AI17"/>
    <mergeCell ref="AD18:AF18"/>
    <mergeCell ref="AG18:AI18"/>
    <mergeCell ref="AG15:AI15"/>
    <mergeCell ref="AG20:AI20"/>
    <mergeCell ref="X17:Z17"/>
    <mergeCell ref="AD15:AF15"/>
    <mergeCell ref="AD21:AF21"/>
    <mergeCell ref="AG21:AI21"/>
    <mergeCell ref="AG13:AI13"/>
    <mergeCell ref="AD14:AF14"/>
  </mergeCells>
  <phoneticPr fontId="4" type="noConversion"/>
  <dataValidations disablePrompts="1" count="1">
    <dataValidation type="list" allowBlank="1" showInputMessage="1" showErrorMessage="1" sqref="J13:J40 J42:J45 J61:J67 J47:J59">
      <formula1>$AV$2:$AV$5</formula1>
    </dataValidation>
  </dataValidations>
  <printOptions horizontalCentered="1" verticalCentered="1"/>
  <pageMargins left="0.15748031496062992" right="7.874015748031496E-2" top="3.937007874015748E-2" bottom="3.937007874015748E-2" header="0" footer="0"/>
  <pageSetup scale="12" orientation="landscape" r:id="rId1"/>
  <headerFooter scaleWithDoc="0">
    <oddFooter>&amp;R&amp;11Página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workbookViewId="0">
      <selection activeCell="C10" sqref="C10"/>
    </sheetView>
  </sheetViews>
  <sheetFormatPr baseColWidth="10" defaultColWidth="9.140625" defaultRowHeight="12.75" x14ac:dyDescent="0.2"/>
  <cols>
    <col min="1" max="1" width="9.140625" style="4"/>
    <col min="2" max="2" width="11.5703125" style="4" bestFit="1" customWidth="1"/>
    <col min="3" max="3" width="24" style="4" bestFit="1" customWidth="1"/>
    <col min="4" max="16384" width="9.140625" style="4"/>
  </cols>
  <sheetData>
    <row r="1" spans="1:3" x14ac:dyDescent="0.2">
      <c r="A1" s="3" t="s">
        <v>765</v>
      </c>
      <c r="B1" s="1" t="s">
        <v>758</v>
      </c>
      <c r="C1" s="1" t="s">
        <v>766</v>
      </c>
    </row>
    <row r="2" spans="1:3" x14ac:dyDescent="0.2">
      <c r="A2" s="2">
        <v>1</v>
      </c>
      <c r="B2" s="2">
        <v>1</v>
      </c>
      <c r="C2" s="2" t="s">
        <v>767</v>
      </c>
    </row>
    <row r="3" spans="1:3" x14ac:dyDescent="0.2">
      <c r="A3" s="2">
        <v>2</v>
      </c>
      <c r="B3" s="2">
        <v>11</v>
      </c>
      <c r="C3" s="2" t="s">
        <v>768</v>
      </c>
    </row>
    <row r="4" spans="1:3" x14ac:dyDescent="0.2">
      <c r="A4" s="2">
        <v>3</v>
      </c>
      <c r="B4" s="2">
        <v>11</v>
      </c>
      <c r="C4" s="2" t="s">
        <v>769</v>
      </c>
    </row>
    <row r="5" spans="1:3" x14ac:dyDescent="0.2">
      <c r="A5" s="2">
        <v>9</v>
      </c>
      <c r="B5" s="2">
        <v>1</v>
      </c>
      <c r="C5" s="2" t="s">
        <v>770</v>
      </c>
    </row>
    <row r="6" spans="1:3" x14ac:dyDescent="0.2">
      <c r="A6" s="2">
        <v>10</v>
      </c>
      <c r="B6" s="2">
        <v>1</v>
      </c>
      <c r="C6" s="2" t="s">
        <v>771</v>
      </c>
    </row>
    <row r="7" spans="1:3" x14ac:dyDescent="0.2">
      <c r="A7" s="2">
        <v>11</v>
      </c>
      <c r="B7" s="2">
        <v>1</v>
      </c>
      <c r="C7" s="2" t="s">
        <v>772</v>
      </c>
    </row>
    <row r="8" spans="1:3" x14ac:dyDescent="0.2">
      <c r="A8" s="2">
        <v>12</v>
      </c>
      <c r="B8" s="2">
        <v>1</v>
      </c>
      <c r="C8" s="2" t="s">
        <v>773</v>
      </c>
    </row>
    <row r="9" spans="1:3" x14ac:dyDescent="0.2">
      <c r="A9" s="2">
        <v>13</v>
      </c>
      <c r="B9" s="2">
        <v>1</v>
      </c>
      <c r="C9" s="2" t="s">
        <v>774</v>
      </c>
    </row>
    <row r="10" spans="1:3" x14ac:dyDescent="0.2">
      <c r="A10" s="2">
        <v>14</v>
      </c>
      <c r="B10" s="2">
        <v>1</v>
      </c>
      <c r="C10" s="2" t="s">
        <v>775</v>
      </c>
    </row>
    <row r="11" spans="1:3" x14ac:dyDescent="0.2">
      <c r="A11" s="2">
        <v>15</v>
      </c>
      <c r="B11" s="2">
        <v>1</v>
      </c>
      <c r="C11" s="2" t="s">
        <v>776</v>
      </c>
    </row>
    <row r="12" spans="1:3" x14ac:dyDescent="0.2">
      <c r="A12" s="2">
        <v>16</v>
      </c>
      <c r="B12" s="2">
        <v>1</v>
      </c>
      <c r="C12" s="2" t="s">
        <v>777</v>
      </c>
    </row>
    <row r="13" spans="1:3" x14ac:dyDescent="0.2">
      <c r="A13" s="2">
        <v>17</v>
      </c>
      <c r="B13" s="2">
        <v>11</v>
      </c>
      <c r="C13" s="2" t="s">
        <v>778</v>
      </c>
    </row>
    <row r="14" spans="1:3" x14ac:dyDescent="0.2">
      <c r="A14" s="2">
        <v>18</v>
      </c>
      <c r="B14" s="2">
        <v>11</v>
      </c>
      <c r="C14" s="2" t="s">
        <v>779</v>
      </c>
    </row>
    <row r="15" spans="1:3" x14ac:dyDescent="0.2">
      <c r="A15" s="2">
        <v>19</v>
      </c>
      <c r="B15" s="2">
        <v>11</v>
      </c>
      <c r="C15" s="2" t="s">
        <v>780</v>
      </c>
    </row>
    <row r="16" spans="1:3" x14ac:dyDescent="0.2">
      <c r="A16" s="2">
        <v>20</v>
      </c>
      <c r="B16" s="2">
        <v>11</v>
      </c>
      <c r="C16" s="2" t="s">
        <v>781</v>
      </c>
    </row>
    <row r="17" spans="1:3" x14ac:dyDescent="0.2">
      <c r="A17" s="2">
        <v>21</v>
      </c>
      <c r="B17" s="2">
        <v>12</v>
      </c>
      <c r="C17" s="2" t="s">
        <v>782</v>
      </c>
    </row>
    <row r="18" spans="1:3" x14ac:dyDescent="0.2">
      <c r="A18" s="2">
        <v>22</v>
      </c>
      <c r="B18" s="2">
        <v>12</v>
      </c>
      <c r="C18" s="2" t="s">
        <v>783</v>
      </c>
    </row>
    <row r="19" spans="1:3" x14ac:dyDescent="0.2">
      <c r="A19" s="2">
        <v>23</v>
      </c>
      <c r="B19" s="2">
        <v>11</v>
      </c>
      <c r="C19" s="2" t="s">
        <v>784</v>
      </c>
    </row>
    <row r="20" spans="1:3" x14ac:dyDescent="0.2">
      <c r="A20" s="2">
        <v>24</v>
      </c>
      <c r="B20" s="2">
        <v>11</v>
      </c>
      <c r="C20" s="2" t="s">
        <v>785</v>
      </c>
    </row>
    <row r="21" spans="1:3" x14ac:dyDescent="0.2">
      <c r="A21" s="2">
        <v>25</v>
      </c>
      <c r="B21" s="2">
        <v>11</v>
      </c>
      <c r="C21" s="2" t="s">
        <v>786</v>
      </c>
    </row>
    <row r="22" spans="1:3" x14ac:dyDescent="0.2">
      <c r="A22" s="2">
        <v>26</v>
      </c>
      <c r="B22" s="2">
        <v>10</v>
      </c>
      <c r="C22" s="2" t="s">
        <v>787</v>
      </c>
    </row>
    <row r="23" spans="1:3" x14ac:dyDescent="0.2">
      <c r="A23" s="2">
        <v>27</v>
      </c>
      <c r="B23" s="2">
        <v>11</v>
      </c>
      <c r="C23" s="2" t="s">
        <v>761</v>
      </c>
    </row>
    <row r="24" spans="1:3" x14ac:dyDescent="0.2">
      <c r="A24" s="2">
        <v>28</v>
      </c>
      <c r="B24" s="2">
        <v>11</v>
      </c>
      <c r="C24" s="2" t="s">
        <v>788</v>
      </c>
    </row>
    <row r="25" spans="1:3" x14ac:dyDescent="0.2">
      <c r="A25" s="2">
        <v>29</v>
      </c>
      <c r="B25" s="2">
        <v>10</v>
      </c>
      <c r="C25" s="2" t="s">
        <v>789</v>
      </c>
    </row>
    <row r="26" spans="1:3" x14ac:dyDescent="0.2">
      <c r="A26" s="2">
        <v>30</v>
      </c>
      <c r="B26" s="2">
        <v>10</v>
      </c>
      <c r="C26" s="2" t="s">
        <v>790</v>
      </c>
    </row>
    <row r="27" spans="1:3" x14ac:dyDescent="0.2">
      <c r="A27" s="2">
        <v>31</v>
      </c>
      <c r="B27" s="2">
        <v>10</v>
      </c>
      <c r="C27" s="2" t="s">
        <v>791</v>
      </c>
    </row>
    <row r="28" spans="1:3" x14ac:dyDescent="0.2">
      <c r="A28" s="2">
        <v>32</v>
      </c>
      <c r="B28" s="2">
        <v>4</v>
      </c>
      <c r="C28" s="2" t="s">
        <v>792</v>
      </c>
    </row>
    <row r="29" spans="1:3" x14ac:dyDescent="0.2">
      <c r="A29" s="2">
        <v>33</v>
      </c>
      <c r="B29" s="2">
        <v>4</v>
      </c>
      <c r="C29" s="2" t="s">
        <v>793</v>
      </c>
    </row>
    <row r="30" spans="1:3" x14ac:dyDescent="0.2">
      <c r="A30" s="2">
        <v>34</v>
      </c>
      <c r="B30" s="2">
        <v>4</v>
      </c>
      <c r="C30" s="2" t="s">
        <v>794</v>
      </c>
    </row>
    <row r="31" spans="1:3" x14ac:dyDescent="0.2">
      <c r="A31" s="2">
        <v>35</v>
      </c>
      <c r="B31" s="2">
        <v>15</v>
      </c>
      <c r="C31" s="2" t="s">
        <v>795</v>
      </c>
    </row>
    <row r="32" spans="1:3" x14ac:dyDescent="0.2">
      <c r="A32" s="2">
        <v>36</v>
      </c>
      <c r="B32" s="2">
        <v>18</v>
      </c>
      <c r="C32" s="2" t="s">
        <v>796</v>
      </c>
    </row>
    <row r="33" spans="1:3" x14ac:dyDescent="0.2">
      <c r="A33" s="2">
        <v>37</v>
      </c>
      <c r="B33" s="2">
        <v>14</v>
      </c>
      <c r="C33" s="2" t="s">
        <v>797</v>
      </c>
    </row>
    <row r="34" spans="1:3" x14ac:dyDescent="0.2">
      <c r="A34" s="2">
        <v>38</v>
      </c>
      <c r="B34" s="2">
        <v>15</v>
      </c>
      <c r="C34" s="2" t="s">
        <v>798</v>
      </c>
    </row>
    <row r="35" spans="1:3" x14ac:dyDescent="0.2">
      <c r="A35" s="2">
        <v>39</v>
      </c>
      <c r="B35" s="2">
        <v>18</v>
      </c>
      <c r="C35" s="2" t="s">
        <v>799</v>
      </c>
    </row>
    <row r="36" spans="1:3" x14ac:dyDescent="0.2">
      <c r="A36" s="2">
        <v>40</v>
      </c>
      <c r="B36" s="2">
        <v>16</v>
      </c>
      <c r="C36" s="2" t="s">
        <v>800</v>
      </c>
    </row>
    <row r="37" spans="1:3" x14ac:dyDescent="0.2">
      <c r="A37" s="2">
        <v>41</v>
      </c>
      <c r="B37" s="2">
        <v>16</v>
      </c>
      <c r="C37" s="2" t="s">
        <v>801</v>
      </c>
    </row>
    <row r="38" spans="1:3" x14ac:dyDescent="0.2">
      <c r="A38" s="2">
        <v>42</v>
      </c>
      <c r="B38" s="2">
        <v>6</v>
      </c>
      <c r="C38" s="2" t="s">
        <v>802</v>
      </c>
    </row>
    <row r="39" spans="1:3" x14ac:dyDescent="0.2">
      <c r="A39" s="2">
        <v>43</v>
      </c>
      <c r="B39" s="2">
        <v>16</v>
      </c>
      <c r="C39" s="2" t="s">
        <v>803</v>
      </c>
    </row>
    <row r="40" spans="1:3" x14ac:dyDescent="0.2">
      <c r="A40" s="2">
        <v>44</v>
      </c>
      <c r="B40" s="2">
        <v>8</v>
      </c>
      <c r="C40" s="2" t="s">
        <v>804</v>
      </c>
    </row>
    <row r="41" spans="1:3" x14ac:dyDescent="0.2">
      <c r="A41" s="2">
        <v>45</v>
      </c>
      <c r="B41" s="2">
        <v>8</v>
      </c>
      <c r="C41" s="2" t="s">
        <v>805</v>
      </c>
    </row>
    <row r="42" spans="1:3" x14ac:dyDescent="0.2">
      <c r="A42" s="2">
        <v>46</v>
      </c>
      <c r="B42" s="2">
        <v>8</v>
      </c>
      <c r="C42" s="2" t="s">
        <v>806</v>
      </c>
    </row>
    <row r="43" spans="1:3" x14ac:dyDescent="0.2">
      <c r="A43" s="2">
        <v>47</v>
      </c>
      <c r="B43" s="2">
        <v>8</v>
      </c>
      <c r="C43" s="2" t="s">
        <v>807</v>
      </c>
    </row>
    <row r="44" spans="1:3" x14ac:dyDescent="0.2">
      <c r="A44" s="2">
        <v>48</v>
      </c>
      <c r="B44" s="2">
        <v>8</v>
      </c>
      <c r="C44" s="2" t="s">
        <v>808</v>
      </c>
    </row>
    <row r="45" spans="1:3" x14ac:dyDescent="0.2">
      <c r="A45" s="2">
        <v>49</v>
      </c>
      <c r="B45" s="2">
        <v>7</v>
      </c>
      <c r="C45" s="2" t="s">
        <v>809</v>
      </c>
    </row>
    <row r="46" spans="1:3" x14ac:dyDescent="0.2">
      <c r="A46" s="2">
        <v>50</v>
      </c>
      <c r="B46" s="2">
        <v>4</v>
      </c>
      <c r="C46" s="2" t="s">
        <v>810</v>
      </c>
    </row>
    <row r="47" spans="1:3" x14ac:dyDescent="0.2">
      <c r="A47" s="2">
        <v>51</v>
      </c>
      <c r="B47" s="2">
        <v>4</v>
      </c>
      <c r="C47" s="2" t="s">
        <v>811</v>
      </c>
    </row>
    <row r="48" spans="1:3" x14ac:dyDescent="0.2">
      <c r="A48" s="2">
        <v>52</v>
      </c>
      <c r="B48" s="2">
        <v>5</v>
      </c>
      <c r="C48" s="2" t="s">
        <v>812</v>
      </c>
    </row>
    <row r="49" spans="1:3" x14ac:dyDescent="0.2">
      <c r="A49" s="2">
        <v>53</v>
      </c>
      <c r="B49" s="2">
        <v>18</v>
      </c>
      <c r="C49" s="2" t="s">
        <v>813</v>
      </c>
    </row>
    <row r="50" spans="1:3" x14ac:dyDescent="0.2">
      <c r="A50" s="2">
        <v>54</v>
      </c>
      <c r="B50" s="2">
        <v>18</v>
      </c>
      <c r="C50" s="2" t="s">
        <v>814</v>
      </c>
    </row>
    <row r="51" spans="1:3" x14ac:dyDescent="0.2">
      <c r="A51" s="2">
        <v>55</v>
      </c>
      <c r="B51" s="2">
        <v>18</v>
      </c>
      <c r="C51" s="2" t="s">
        <v>815</v>
      </c>
    </row>
    <row r="52" spans="1:3" x14ac:dyDescent="0.2">
      <c r="A52" s="2">
        <v>56</v>
      </c>
      <c r="B52" s="2">
        <v>5</v>
      </c>
      <c r="C52" s="2" t="s">
        <v>816</v>
      </c>
    </row>
    <row r="53" spans="1:3" x14ac:dyDescent="0.2">
      <c r="A53" s="2">
        <v>57</v>
      </c>
      <c r="B53" s="2">
        <v>5</v>
      </c>
      <c r="C53" s="2" t="s">
        <v>817</v>
      </c>
    </row>
    <row r="54" spans="1:3" x14ac:dyDescent="0.2">
      <c r="A54" s="2">
        <v>58</v>
      </c>
      <c r="B54" s="2">
        <v>5</v>
      </c>
      <c r="C54" s="2" t="s">
        <v>818</v>
      </c>
    </row>
    <row r="55" spans="1:3" x14ac:dyDescent="0.2">
      <c r="A55" s="2">
        <v>59</v>
      </c>
      <c r="B55" s="2">
        <v>5</v>
      </c>
      <c r="C55" s="2" t="s">
        <v>819</v>
      </c>
    </row>
    <row r="56" spans="1:3" x14ac:dyDescent="0.2">
      <c r="A56" s="2">
        <v>60</v>
      </c>
      <c r="B56" s="2">
        <v>5</v>
      </c>
      <c r="C56" s="2" t="s">
        <v>820</v>
      </c>
    </row>
    <row r="57" spans="1:3" x14ac:dyDescent="0.2">
      <c r="A57" s="2">
        <v>61</v>
      </c>
      <c r="B57" s="2">
        <v>5</v>
      </c>
      <c r="C57" s="2" t="s">
        <v>821</v>
      </c>
    </row>
    <row r="58" spans="1:3" x14ac:dyDescent="0.2">
      <c r="A58" s="2">
        <v>62</v>
      </c>
      <c r="B58" s="2">
        <v>6</v>
      </c>
      <c r="C58" s="2" t="s">
        <v>760</v>
      </c>
    </row>
    <row r="59" spans="1:3" x14ac:dyDescent="0.2">
      <c r="A59" s="2">
        <v>63</v>
      </c>
      <c r="B59" s="2">
        <v>19</v>
      </c>
      <c r="C59" s="2" t="s">
        <v>822</v>
      </c>
    </row>
    <row r="60" spans="1:3" x14ac:dyDescent="0.2">
      <c r="A60" s="2">
        <v>64</v>
      </c>
      <c r="B60" s="2">
        <v>19</v>
      </c>
      <c r="C60" s="2" t="s">
        <v>823</v>
      </c>
    </row>
    <row r="61" spans="1:3" x14ac:dyDescent="0.2">
      <c r="A61" s="2">
        <v>65</v>
      </c>
      <c r="B61" s="2">
        <v>19</v>
      </c>
      <c r="C61" s="2" t="s">
        <v>824</v>
      </c>
    </row>
    <row r="62" spans="1:3" x14ac:dyDescent="0.2">
      <c r="A62" s="2">
        <v>66</v>
      </c>
      <c r="B62" s="2">
        <v>19</v>
      </c>
      <c r="C62" s="2" t="s">
        <v>825</v>
      </c>
    </row>
    <row r="63" spans="1:3" x14ac:dyDescent="0.2">
      <c r="A63" s="2">
        <v>67</v>
      </c>
      <c r="B63" s="2">
        <v>19</v>
      </c>
      <c r="C63" s="2" t="s">
        <v>826</v>
      </c>
    </row>
    <row r="64" spans="1:3" x14ac:dyDescent="0.2">
      <c r="A64" s="2">
        <v>68</v>
      </c>
      <c r="B64" s="2">
        <v>19</v>
      </c>
      <c r="C64" s="2" t="s">
        <v>827</v>
      </c>
    </row>
    <row r="65" spans="1:3" x14ac:dyDescent="0.2">
      <c r="A65" s="2">
        <v>69</v>
      </c>
      <c r="B65" s="2">
        <v>19</v>
      </c>
      <c r="C65" s="2" t="s">
        <v>828</v>
      </c>
    </row>
    <row r="66" spans="1:3" x14ac:dyDescent="0.2">
      <c r="A66" s="2">
        <v>70</v>
      </c>
      <c r="B66" s="2">
        <v>19</v>
      </c>
      <c r="C66" s="2" t="s">
        <v>829</v>
      </c>
    </row>
    <row r="67" spans="1:3" x14ac:dyDescent="0.2">
      <c r="A67" s="2">
        <v>71</v>
      </c>
      <c r="B67" s="2">
        <v>11</v>
      </c>
      <c r="C67" s="2" t="s">
        <v>830</v>
      </c>
    </row>
    <row r="68" spans="1:3" x14ac:dyDescent="0.2">
      <c r="A68" s="2">
        <v>72</v>
      </c>
      <c r="B68" s="2">
        <v>10</v>
      </c>
      <c r="C68" s="2" t="s">
        <v>831</v>
      </c>
    </row>
    <row r="69" spans="1:3" x14ac:dyDescent="0.2">
      <c r="A69" s="2">
        <v>73</v>
      </c>
      <c r="B69" s="2">
        <v>10</v>
      </c>
      <c r="C69" s="2" t="s">
        <v>832</v>
      </c>
    </row>
    <row r="70" spans="1:3" x14ac:dyDescent="0.2">
      <c r="A70" s="2">
        <v>74</v>
      </c>
      <c r="B70" s="2">
        <v>10</v>
      </c>
      <c r="C70" s="2" t="s">
        <v>833</v>
      </c>
    </row>
    <row r="71" spans="1:3" x14ac:dyDescent="0.2">
      <c r="A71" s="2">
        <v>75</v>
      </c>
      <c r="B71" s="2">
        <v>9</v>
      </c>
      <c r="C71" s="2" t="s">
        <v>834</v>
      </c>
    </row>
    <row r="72" spans="1:3" x14ac:dyDescent="0.2">
      <c r="A72" s="2">
        <v>76</v>
      </c>
      <c r="B72" s="2">
        <v>9</v>
      </c>
      <c r="C72" s="2" t="s">
        <v>835</v>
      </c>
    </row>
    <row r="73" spans="1:3" x14ac:dyDescent="0.2">
      <c r="A73" s="2">
        <v>77</v>
      </c>
      <c r="B73" s="2">
        <v>9</v>
      </c>
      <c r="C73" s="2" t="s">
        <v>836</v>
      </c>
    </row>
    <row r="74" spans="1:3" x14ac:dyDescent="0.2">
      <c r="A74" s="2">
        <v>78</v>
      </c>
      <c r="B74" s="2">
        <v>8</v>
      </c>
      <c r="C74" s="2" t="s">
        <v>837</v>
      </c>
    </row>
    <row r="75" spans="1:3" x14ac:dyDescent="0.2">
      <c r="A75" s="2">
        <v>79</v>
      </c>
      <c r="B75" s="2">
        <v>8</v>
      </c>
      <c r="C75" s="2" t="s">
        <v>838</v>
      </c>
    </row>
    <row r="76" spans="1:3" x14ac:dyDescent="0.2">
      <c r="A76" s="2">
        <v>80</v>
      </c>
      <c r="B76" s="2">
        <v>8</v>
      </c>
      <c r="C76" s="2" t="s">
        <v>839</v>
      </c>
    </row>
    <row r="77" spans="1:3" x14ac:dyDescent="0.2">
      <c r="A77" s="2">
        <v>81</v>
      </c>
      <c r="B77" s="2">
        <v>8</v>
      </c>
      <c r="C77" s="2" t="s">
        <v>840</v>
      </c>
    </row>
    <row r="78" spans="1:3" x14ac:dyDescent="0.2">
      <c r="A78" s="2">
        <v>82</v>
      </c>
      <c r="B78" s="2">
        <v>8</v>
      </c>
      <c r="C78" s="2" t="s">
        <v>841</v>
      </c>
    </row>
    <row r="79" spans="1:3" x14ac:dyDescent="0.2">
      <c r="A79" s="2">
        <v>83</v>
      </c>
      <c r="B79" s="2">
        <v>8</v>
      </c>
      <c r="C79" s="2" t="s">
        <v>842</v>
      </c>
    </row>
    <row r="80" spans="1:3" x14ac:dyDescent="0.2">
      <c r="A80" s="2">
        <v>84</v>
      </c>
      <c r="B80" s="2">
        <v>7</v>
      </c>
      <c r="C80" s="2" t="s">
        <v>843</v>
      </c>
    </row>
    <row r="81" spans="1:3" x14ac:dyDescent="0.2">
      <c r="A81" s="2">
        <v>85</v>
      </c>
      <c r="B81" s="2">
        <v>7</v>
      </c>
      <c r="C81" s="2" t="s">
        <v>844</v>
      </c>
    </row>
    <row r="82" spans="1:3" x14ac:dyDescent="0.2">
      <c r="A82" s="2">
        <v>86</v>
      </c>
      <c r="B82" s="2">
        <v>7</v>
      </c>
      <c r="C82" s="2" t="s">
        <v>845</v>
      </c>
    </row>
    <row r="83" spans="1:3" x14ac:dyDescent="0.2">
      <c r="A83" s="2">
        <v>87</v>
      </c>
      <c r="B83" s="2">
        <v>7</v>
      </c>
      <c r="C83" s="2" t="s">
        <v>846</v>
      </c>
    </row>
    <row r="84" spans="1:3" x14ac:dyDescent="0.2">
      <c r="A84" s="2">
        <v>88</v>
      </c>
      <c r="B84" s="2">
        <v>2</v>
      </c>
      <c r="C84" s="2" t="s">
        <v>847</v>
      </c>
    </row>
    <row r="85" spans="1:3" x14ac:dyDescent="0.2">
      <c r="A85" s="2">
        <v>89</v>
      </c>
      <c r="B85" s="2">
        <v>2</v>
      </c>
      <c r="C85" s="2" t="s">
        <v>848</v>
      </c>
    </row>
    <row r="86" spans="1:3" x14ac:dyDescent="0.2">
      <c r="A86" s="2">
        <v>90</v>
      </c>
      <c r="B86" s="2">
        <v>2</v>
      </c>
      <c r="C86" s="2" t="s">
        <v>849</v>
      </c>
    </row>
    <row r="87" spans="1:3" x14ac:dyDescent="0.2">
      <c r="A87" s="2">
        <v>91</v>
      </c>
      <c r="B87" s="2">
        <v>3</v>
      </c>
      <c r="C87" s="2" t="s">
        <v>850</v>
      </c>
    </row>
    <row r="88" spans="1:3" x14ac:dyDescent="0.2">
      <c r="A88" s="2">
        <v>92</v>
      </c>
      <c r="B88" s="2">
        <v>3</v>
      </c>
      <c r="C88" s="2" t="s">
        <v>851</v>
      </c>
    </row>
    <row r="89" spans="1:3" x14ac:dyDescent="0.2">
      <c r="A89" s="2">
        <v>93</v>
      </c>
      <c r="B89" s="2">
        <v>3</v>
      </c>
      <c r="C89" s="2" t="s">
        <v>852</v>
      </c>
    </row>
    <row r="90" spans="1:3" x14ac:dyDescent="0.2">
      <c r="A90" s="2">
        <v>94</v>
      </c>
      <c r="B90" s="2">
        <v>17</v>
      </c>
      <c r="C90" s="2" t="s">
        <v>764</v>
      </c>
    </row>
    <row r="91" spans="1:3" x14ac:dyDescent="0.2">
      <c r="A91" s="2">
        <v>95</v>
      </c>
      <c r="B91" s="2">
        <v>3</v>
      </c>
      <c r="C91" s="2" t="s">
        <v>853</v>
      </c>
    </row>
    <row r="92" spans="1:3" x14ac:dyDescent="0.2">
      <c r="A92" s="2">
        <v>96</v>
      </c>
      <c r="B92" s="2">
        <v>3</v>
      </c>
      <c r="C92" s="2" t="s">
        <v>854</v>
      </c>
    </row>
    <row r="93" spans="1:3" x14ac:dyDescent="0.2">
      <c r="A93" s="2">
        <v>97</v>
      </c>
      <c r="B93" s="2">
        <v>2</v>
      </c>
      <c r="C93" s="2" t="s">
        <v>855</v>
      </c>
    </row>
    <row r="94" spans="1:3" x14ac:dyDescent="0.2">
      <c r="A94" s="2">
        <v>98</v>
      </c>
      <c r="B94" s="2">
        <v>12</v>
      </c>
      <c r="C94" s="2" t="s">
        <v>856</v>
      </c>
    </row>
    <row r="95" spans="1:3" x14ac:dyDescent="0.2">
      <c r="A95" s="2">
        <v>99</v>
      </c>
      <c r="B95" s="2">
        <v>2</v>
      </c>
      <c r="C95" s="2" t="s">
        <v>759</v>
      </c>
    </row>
    <row r="96" spans="1:3" x14ac:dyDescent="0.2">
      <c r="A96" s="2">
        <v>100</v>
      </c>
      <c r="B96" s="2">
        <v>13</v>
      </c>
      <c r="C96" s="2" t="s">
        <v>857</v>
      </c>
    </row>
    <row r="97" spans="1:3" x14ac:dyDescent="0.2">
      <c r="A97" s="2">
        <v>101</v>
      </c>
      <c r="B97" s="2">
        <v>13</v>
      </c>
      <c r="C97" s="2" t="s">
        <v>762</v>
      </c>
    </row>
    <row r="98" spans="1:3" x14ac:dyDescent="0.2">
      <c r="A98" s="2">
        <v>102</v>
      </c>
      <c r="B98" s="2">
        <v>14</v>
      </c>
      <c r="C98" s="2" t="s">
        <v>858</v>
      </c>
    </row>
    <row r="99" spans="1:3" x14ac:dyDescent="0.2">
      <c r="A99" s="2">
        <v>103</v>
      </c>
      <c r="B99" s="2">
        <v>12</v>
      </c>
      <c r="C99" s="2" t="s">
        <v>859</v>
      </c>
    </row>
    <row r="100" spans="1:3" x14ac:dyDescent="0.2">
      <c r="A100" s="2">
        <v>104</v>
      </c>
      <c r="B100" s="2">
        <v>13</v>
      </c>
      <c r="C100" s="2" t="s">
        <v>860</v>
      </c>
    </row>
    <row r="101" spans="1:3" x14ac:dyDescent="0.2">
      <c r="A101" s="2">
        <v>105</v>
      </c>
      <c r="B101" s="2">
        <v>10</v>
      </c>
      <c r="C101" s="2" t="s">
        <v>861</v>
      </c>
    </row>
    <row r="102" spans="1:3" x14ac:dyDescent="0.2">
      <c r="A102" s="2">
        <v>106</v>
      </c>
      <c r="B102" s="2">
        <v>13</v>
      </c>
      <c r="C102" s="2" t="s">
        <v>862</v>
      </c>
    </row>
    <row r="103" spans="1:3" x14ac:dyDescent="0.2">
      <c r="A103" s="2">
        <v>107</v>
      </c>
      <c r="B103" s="2">
        <v>13</v>
      </c>
      <c r="C103" s="2" t="s">
        <v>863</v>
      </c>
    </row>
    <row r="104" spans="1:3" x14ac:dyDescent="0.2">
      <c r="A104" s="2">
        <v>108</v>
      </c>
      <c r="B104" s="2">
        <v>16</v>
      </c>
      <c r="C104" s="2" t="s">
        <v>864</v>
      </c>
    </row>
    <row r="105" spans="1:3" x14ac:dyDescent="0.2">
      <c r="A105" s="2">
        <v>109</v>
      </c>
      <c r="B105" s="2">
        <v>13</v>
      </c>
      <c r="C105" s="2" t="s">
        <v>865</v>
      </c>
    </row>
    <row r="106" spans="1:3" x14ac:dyDescent="0.2">
      <c r="A106" s="2">
        <v>110</v>
      </c>
      <c r="B106" s="2">
        <v>9</v>
      </c>
      <c r="C106" s="2" t="s">
        <v>866</v>
      </c>
    </row>
    <row r="107" spans="1:3" x14ac:dyDescent="0.2">
      <c r="A107" s="2">
        <v>111</v>
      </c>
      <c r="B107" s="2">
        <v>16</v>
      </c>
      <c r="C107" s="2" t="s">
        <v>763</v>
      </c>
    </row>
    <row r="108" spans="1:3" x14ac:dyDescent="0.2">
      <c r="A108" s="2">
        <v>112</v>
      </c>
      <c r="B108" s="2">
        <v>9</v>
      </c>
      <c r="C108" s="2" t="s">
        <v>867</v>
      </c>
    </row>
    <row r="109" spans="1:3" x14ac:dyDescent="0.2">
      <c r="A109" s="2">
        <v>113</v>
      </c>
      <c r="B109" s="2">
        <v>8</v>
      </c>
      <c r="C109" s="2" t="s">
        <v>868</v>
      </c>
    </row>
    <row r="110" spans="1:3" x14ac:dyDescent="0.2">
      <c r="A110" s="2">
        <v>114</v>
      </c>
      <c r="B110" s="2">
        <v>9</v>
      </c>
      <c r="C110" s="2" t="s">
        <v>869</v>
      </c>
    </row>
    <row r="111" spans="1:3" x14ac:dyDescent="0.2">
      <c r="A111" s="2">
        <v>115</v>
      </c>
      <c r="B111" s="2">
        <v>9</v>
      </c>
      <c r="C111" s="2" t="s">
        <v>870</v>
      </c>
    </row>
    <row r="112" spans="1:3" x14ac:dyDescent="0.2">
      <c r="A112" s="2">
        <v>116</v>
      </c>
      <c r="B112" s="2">
        <v>10</v>
      </c>
      <c r="C112" s="2" t="s">
        <v>871</v>
      </c>
    </row>
    <row r="113" spans="1:3" x14ac:dyDescent="0.2">
      <c r="A113" s="2">
        <v>117</v>
      </c>
      <c r="B113" s="2">
        <v>9</v>
      </c>
      <c r="C113" s="2" t="s">
        <v>872</v>
      </c>
    </row>
    <row r="114" spans="1:3" x14ac:dyDescent="0.2">
      <c r="A114" s="2">
        <v>118</v>
      </c>
      <c r="B114" s="2"/>
      <c r="C114" s="2" t="s">
        <v>873</v>
      </c>
    </row>
    <row r="115" spans="1:3" x14ac:dyDescent="0.2">
      <c r="A115" s="2"/>
      <c r="B115" s="2"/>
      <c r="C115" s="2" t="s">
        <v>683</v>
      </c>
    </row>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14"/>
  <sheetViews>
    <sheetView workbookViewId="0"/>
  </sheetViews>
  <sheetFormatPr baseColWidth="10" defaultColWidth="9.140625" defaultRowHeight="12.75" x14ac:dyDescent="0.2"/>
  <cols>
    <col min="1" max="1" width="10.7109375" style="4" customWidth="1"/>
    <col min="2" max="2" width="9.140625" style="4"/>
    <col min="3" max="3" width="61.85546875" style="4" bestFit="1" customWidth="1"/>
    <col min="4" max="16384" width="9.140625" style="4"/>
  </cols>
  <sheetData>
    <row r="1" spans="1:3" x14ac:dyDescent="0.2">
      <c r="A1" s="3" t="s">
        <v>874</v>
      </c>
      <c r="B1" s="1" t="s">
        <v>765</v>
      </c>
      <c r="C1" s="1" t="s">
        <v>875</v>
      </c>
    </row>
    <row r="2" spans="1:3" x14ac:dyDescent="0.2">
      <c r="A2" s="2">
        <v>1</v>
      </c>
      <c r="B2" s="2">
        <v>1</v>
      </c>
      <c r="C2" s="2" t="s">
        <v>876</v>
      </c>
    </row>
    <row r="3" spans="1:3" x14ac:dyDescent="0.2">
      <c r="A3" s="2">
        <v>2</v>
      </c>
      <c r="B3" s="2">
        <v>1</v>
      </c>
      <c r="C3" s="2" t="s">
        <v>877</v>
      </c>
    </row>
    <row r="4" spans="1:3" x14ac:dyDescent="0.2">
      <c r="A4" s="2">
        <v>3</v>
      </c>
      <c r="B4" s="2" t="s">
        <v>684</v>
      </c>
      <c r="C4" s="2" t="s">
        <v>878</v>
      </c>
    </row>
    <row r="5" spans="1:3" x14ac:dyDescent="0.2">
      <c r="A5" s="2">
        <v>4</v>
      </c>
      <c r="B5" s="2">
        <v>9</v>
      </c>
      <c r="C5" s="2" t="s">
        <v>879</v>
      </c>
    </row>
    <row r="6" spans="1:3" x14ac:dyDescent="0.2">
      <c r="A6" s="2">
        <v>5</v>
      </c>
      <c r="B6" s="2">
        <v>9</v>
      </c>
      <c r="C6" s="2" t="s">
        <v>880</v>
      </c>
    </row>
    <row r="7" spans="1:3" x14ac:dyDescent="0.2">
      <c r="A7" s="2">
        <v>6</v>
      </c>
      <c r="B7" s="2">
        <v>9</v>
      </c>
      <c r="C7" s="2" t="s">
        <v>881</v>
      </c>
    </row>
    <row r="8" spans="1:3" x14ac:dyDescent="0.2">
      <c r="A8" s="2">
        <v>7</v>
      </c>
      <c r="B8" s="2">
        <v>9</v>
      </c>
      <c r="C8" s="2" t="s">
        <v>882</v>
      </c>
    </row>
    <row r="9" spans="1:3" x14ac:dyDescent="0.2">
      <c r="A9" s="2">
        <v>8</v>
      </c>
      <c r="B9" s="2">
        <v>9</v>
      </c>
      <c r="C9" s="2" t="s">
        <v>883</v>
      </c>
    </row>
    <row r="10" spans="1:3" x14ac:dyDescent="0.2">
      <c r="A10" s="2">
        <v>9</v>
      </c>
      <c r="B10" s="2">
        <v>9</v>
      </c>
      <c r="C10" s="2" t="s">
        <v>884</v>
      </c>
    </row>
    <row r="11" spans="1:3" x14ac:dyDescent="0.2">
      <c r="A11" s="2">
        <v>10</v>
      </c>
      <c r="B11" s="2">
        <v>9</v>
      </c>
      <c r="C11" s="2" t="s">
        <v>885</v>
      </c>
    </row>
    <row r="12" spans="1:3" x14ac:dyDescent="0.2">
      <c r="A12" s="2">
        <v>11</v>
      </c>
      <c r="B12" s="2">
        <v>9</v>
      </c>
      <c r="C12" s="2" t="s">
        <v>886</v>
      </c>
    </row>
    <row r="13" spans="1:3" x14ac:dyDescent="0.2">
      <c r="A13" s="2">
        <v>12</v>
      </c>
      <c r="B13" s="2">
        <v>9</v>
      </c>
      <c r="C13" s="2" t="s">
        <v>887</v>
      </c>
    </row>
    <row r="14" spans="1:3" x14ac:dyDescent="0.2">
      <c r="A14" s="2">
        <v>13</v>
      </c>
      <c r="B14" s="2">
        <v>9</v>
      </c>
      <c r="C14" s="2" t="s">
        <v>888</v>
      </c>
    </row>
    <row r="15" spans="1:3" x14ac:dyDescent="0.2">
      <c r="A15" s="2">
        <v>14</v>
      </c>
      <c r="B15" s="2">
        <v>9</v>
      </c>
      <c r="C15" s="2" t="s">
        <v>889</v>
      </c>
    </row>
    <row r="16" spans="1:3" x14ac:dyDescent="0.2">
      <c r="A16" s="2">
        <v>15</v>
      </c>
      <c r="B16" s="2">
        <v>9</v>
      </c>
      <c r="C16" s="2" t="s">
        <v>890</v>
      </c>
    </row>
    <row r="17" spans="1:3" x14ac:dyDescent="0.2">
      <c r="A17" s="2">
        <v>16</v>
      </c>
      <c r="B17" s="2">
        <v>9</v>
      </c>
      <c r="C17" s="2" t="s">
        <v>891</v>
      </c>
    </row>
    <row r="18" spans="1:3" x14ac:dyDescent="0.2">
      <c r="A18" s="2">
        <v>17</v>
      </c>
      <c r="B18" s="2">
        <v>9</v>
      </c>
      <c r="C18" s="2" t="s">
        <v>892</v>
      </c>
    </row>
    <row r="19" spans="1:3" x14ac:dyDescent="0.2">
      <c r="A19" s="2">
        <v>18</v>
      </c>
      <c r="B19" s="2">
        <v>9</v>
      </c>
      <c r="C19" s="2" t="s">
        <v>893</v>
      </c>
    </row>
    <row r="20" spans="1:3" x14ac:dyDescent="0.2">
      <c r="A20" s="2">
        <v>19</v>
      </c>
      <c r="B20" s="2">
        <v>9</v>
      </c>
      <c r="C20" s="2" t="s">
        <v>894</v>
      </c>
    </row>
    <row r="21" spans="1:3" x14ac:dyDescent="0.2">
      <c r="A21" s="2">
        <v>20</v>
      </c>
      <c r="B21" s="2">
        <v>9</v>
      </c>
      <c r="C21" s="2" t="s">
        <v>895</v>
      </c>
    </row>
    <row r="22" spans="1:3" x14ac:dyDescent="0.2">
      <c r="A22" s="2">
        <v>21</v>
      </c>
      <c r="B22" s="2">
        <v>9</v>
      </c>
      <c r="C22" s="2" t="s">
        <v>896</v>
      </c>
    </row>
    <row r="23" spans="1:3" x14ac:dyDescent="0.2">
      <c r="A23" s="2">
        <v>22</v>
      </c>
      <c r="B23" s="2">
        <v>9</v>
      </c>
      <c r="C23" s="2" t="s">
        <v>897</v>
      </c>
    </row>
    <row r="24" spans="1:3" x14ac:dyDescent="0.2">
      <c r="A24" s="2">
        <v>23</v>
      </c>
      <c r="B24" s="2">
        <v>9</v>
      </c>
      <c r="C24" s="2" t="s">
        <v>898</v>
      </c>
    </row>
    <row r="25" spans="1:3" x14ac:dyDescent="0.2">
      <c r="A25" s="2">
        <v>24</v>
      </c>
      <c r="B25" s="2">
        <v>9</v>
      </c>
      <c r="C25" s="2" t="s">
        <v>899</v>
      </c>
    </row>
    <row r="26" spans="1:3" x14ac:dyDescent="0.2">
      <c r="A26" s="2">
        <v>25</v>
      </c>
      <c r="B26" s="2">
        <v>9</v>
      </c>
      <c r="C26" s="2" t="s">
        <v>900</v>
      </c>
    </row>
    <row r="27" spans="1:3" x14ac:dyDescent="0.2">
      <c r="A27" s="2">
        <v>26</v>
      </c>
      <c r="B27" s="2">
        <v>9</v>
      </c>
      <c r="C27" s="2" t="s">
        <v>901</v>
      </c>
    </row>
    <row r="28" spans="1:3" x14ac:dyDescent="0.2">
      <c r="A28" s="2">
        <v>27</v>
      </c>
      <c r="B28" s="2">
        <v>10</v>
      </c>
      <c r="C28" s="2" t="s">
        <v>902</v>
      </c>
    </row>
    <row r="29" spans="1:3" x14ac:dyDescent="0.2">
      <c r="A29" s="2">
        <v>28</v>
      </c>
      <c r="B29" s="2">
        <v>10</v>
      </c>
      <c r="C29" s="2" t="s">
        <v>903</v>
      </c>
    </row>
    <row r="30" spans="1:3" x14ac:dyDescent="0.2">
      <c r="A30" s="2">
        <v>29</v>
      </c>
      <c r="B30" s="2">
        <v>10</v>
      </c>
      <c r="C30" s="2" t="s">
        <v>904</v>
      </c>
    </row>
    <row r="31" spans="1:3" x14ac:dyDescent="0.2">
      <c r="A31" s="2">
        <v>30</v>
      </c>
      <c r="B31" s="2">
        <v>10</v>
      </c>
      <c r="C31" s="2" t="s">
        <v>905</v>
      </c>
    </row>
    <row r="32" spans="1:3" x14ac:dyDescent="0.2">
      <c r="A32" s="2">
        <v>31</v>
      </c>
      <c r="B32" s="2">
        <v>10</v>
      </c>
      <c r="C32" s="2" t="s">
        <v>906</v>
      </c>
    </row>
    <row r="33" spans="1:3" x14ac:dyDescent="0.2">
      <c r="A33" s="2">
        <v>32</v>
      </c>
      <c r="B33" s="2">
        <v>10</v>
      </c>
      <c r="C33" s="2" t="s">
        <v>907</v>
      </c>
    </row>
    <row r="34" spans="1:3" x14ac:dyDescent="0.2">
      <c r="A34" s="2">
        <v>33</v>
      </c>
      <c r="B34" s="2">
        <v>10</v>
      </c>
      <c r="C34" s="2" t="s">
        <v>908</v>
      </c>
    </row>
    <row r="35" spans="1:3" x14ac:dyDescent="0.2">
      <c r="A35" s="2">
        <v>34</v>
      </c>
      <c r="B35" s="2">
        <v>10</v>
      </c>
      <c r="C35" s="2" t="s">
        <v>909</v>
      </c>
    </row>
    <row r="36" spans="1:3" x14ac:dyDescent="0.2">
      <c r="A36" s="2">
        <v>35</v>
      </c>
      <c r="B36" s="2">
        <v>10</v>
      </c>
      <c r="C36" s="2" t="s">
        <v>910</v>
      </c>
    </row>
    <row r="37" spans="1:3" x14ac:dyDescent="0.2">
      <c r="A37" s="2">
        <v>36</v>
      </c>
      <c r="B37" s="2">
        <v>10</v>
      </c>
      <c r="C37" s="2" t="s">
        <v>911</v>
      </c>
    </row>
    <row r="38" spans="1:3" x14ac:dyDescent="0.2">
      <c r="A38" s="2">
        <v>37</v>
      </c>
      <c r="B38" s="2">
        <v>11</v>
      </c>
      <c r="C38" s="2" t="s">
        <v>912</v>
      </c>
    </row>
    <row r="39" spans="1:3" x14ac:dyDescent="0.2">
      <c r="A39" s="2">
        <v>38</v>
      </c>
      <c r="B39" s="2">
        <v>11</v>
      </c>
      <c r="C39" s="2" t="s">
        <v>913</v>
      </c>
    </row>
    <row r="40" spans="1:3" x14ac:dyDescent="0.2">
      <c r="A40" s="2">
        <v>39</v>
      </c>
      <c r="B40" s="2">
        <v>11</v>
      </c>
      <c r="C40" s="2" t="s">
        <v>914</v>
      </c>
    </row>
    <row r="41" spans="1:3" x14ac:dyDescent="0.2">
      <c r="A41" s="2">
        <v>40</v>
      </c>
      <c r="B41" s="2">
        <v>11</v>
      </c>
      <c r="C41" s="2" t="s">
        <v>915</v>
      </c>
    </row>
    <row r="42" spans="1:3" x14ac:dyDescent="0.2">
      <c r="A42" s="2">
        <v>41</v>
      </c>
      <c r="B42" s="2">
        <v>11</v>
      </c>
      <c r="C42" s="2" t="s">
        <v>916</v>
      </c>
    </row>
    <row r="43" spans="1:3" x14ac:dyDescent="0.2">
      <c r="A43" s="2">
        <v>42</v>
      </c>
      <c r="B43" s="2">
        <v>11</v>
      </c>
      <c r="C43" s="2" t="s">
        <v>725</v>
      </c>
    </row>
    <row r="44" spans="1:3" x14ac:dyDescent="0.2">
      <c r="A44" s="2">
        <v>43</v>
      </c>
      <c r="B44" s="2">
        <v>11</v>
      </c>
      <c r="C44" s="2" t="s">
        <v>917</v>
      </c>
    </row>
    <row r="45" spans="1:3" x14ac:dyDescent="0.2">
      <c r="A45" s="2">
        <v>44</v>
      </c>
      <c r="B45" s="2">
        <v>11</v>
      </c>
      <c r="C45" s="2" t="s">
        <v>918</v>
      </c>
    </row>
    <row r="46" spans="1:3" x14ac:dyDescent="0.2">
      <c r="A46" s="2">
        <v>45</v>
      </c>
      <c r="B46" s="2">
        <v>11</v>
      </c>
      <c r="C46" s="2" t="s">
        <v>919</v>
      </c>
    </row>
    <row r="47" spans="1:3" x14ac:dyDescent="0.2">
      <c r="A47" s="2">
        <v>46</v>
      </c>
      <c r="B47" s="2">
        <v>11</v>
      </c>
      <c r="C47" s="2" t="s">
        <v>920</v>
      </c>
    </row>
    <row r="48" spans="1:3" x14ac:dyDescent="0.2">
      <c r="A48" s="2">
        <v>47</v>
      </c>
      <c r="B48" s="2">
        <v>11</v>
      </c>
      <c r="C48" s="2" t="s">
        <v>921</v>
      </c>
    </row>
    <row r="49" spans="1:3" x14ac:dyDescent="0.2">
      <c r="A49" s="2">
        <v>48</v>
      </c>
      <c r="B49" s="2">
        <v>11</v>
      </c>
      <c r="C49" s="2" t="s">
        <v>922</v>
      </c>
    </row>
    <row r="50" spans="1:3" x14ac:dyDescent="0.2">
      <c r="A50" s="2">
        <v>49</v>
      </c>
      <c r="B50" s="2">
        <v>11</v>
      </c>
      <c r="C50" s="2" t="s">
        <v>923</v>
      </c>
    </row>
    <row r="51" spans="1:3" x14ac:dyDescent="0.2">
      <c r="A51" s="2">
        <v>50</v>
      </c>
      <c r="B51" s="2">
        <v>11</v>
      </c>
      <c r="C51" s="2" t="s">
        <v>924</v>
      </c>
    </row>
    <row r="52" spans="1:3" x14ac:dyDescent="0.2">
      <c r="A52" s="2">
        <v>51</v>
      </c>
      <c r="B52" s="2">
        <v>11</v>
      </c>
      <c r="C52" s="2" t="s">
        <v>925</v>
      </c>
    </row>
    <row r="53" spans="1:3" x14ac:dyDescent="0.2">
      <c r="A53" s="2">
        <v>52</v>
      </c>
      <c r="B53" s="2">
        <v>11</v>
      </c>
      <c r="C53" s="2" t="s">
        <v>926</v>
      </c>
    </row>
    <row r="54" spans="1:3" x14ac:dyDescent="0.2">
      <c r="A54" s="2">
        <v>53</v>
      </c>
      <c r="B54" s="2">
        <v>11</v>
      </c>
      <c r="C54" s="2" t="s">
        <v>927</v>
      </c>
    </row>
    <row r="55" spans="1:3" x14ac:dyDescent="0.2">
      <c r="A55" s="2">
        <v>54</v>
      </c>
      <c r="B55" s="2">
        <v>11</v>
      </c>
      <c r="C55" s="2" t="s">
        <v>928</v>
      </c>
    </row>
    <row r="56" spans="1:3" x14ac:dyDescent="0.2">
      <c r="A56" s="2">
        <v>55</v>
      </c>
      <c r="B56" s="2">
        <v>12</v>
      </c>
      <c r="C56" s="2" t="s">
        <v>929</v>
      </c>
    </row>
    <row r="57" spans="1:3" x14ac:dyDescent="0.2">
      <c r="A57" s="2">
        <v>56</v>
      </c>
      <c r="B57" s="2">
        <v>12</v>
      </c>
      <c r="C57" s="2" t="s">
        <v>930</v>
      </c>
    </row>
    <row r="58" spans="1:3" x14ac:dyDescent="0.2">
      <c r="A58" s="2">
        <v>57</v>
      </c>
      <c r="B58" s="2">
        <v>12</v>
      </c>
      <c r="C58" s="2" t="s">
        <v>931</v>
      </c>
    </row>
    <row r="59" spans="1:3" x14ac:dyDescent="0.2">
      <c r="A59" s="2">
        <v>58</v>
      </c>
      <c r="B59" s="2">
        <v>12</v>
      </c>
      <c r="C59" s="2" t="s">
        <v>932</v>
      </c>
    </row>
    <row r="60" spans="1:3" x14ac:dyDescent="0.2">
      <c r="A60" s="2">
        <v>59</v>
      </c>
      <c r="B60" s="2">
        <v>12</v>
      </c>
      <c r="C60" s="2" t="s">
        <v>933</v>
      </c>
    </row>
    <row r="61" spans="1:3" x14ac:dyDescent="0.2">
      <c r="A61" s="2">
        <v>60</v>
      </c>
      <c r="B61" s="2">
        <v>12</v>
      </c>
      <c r="C61" s="2" t="s">
        <v>934</v>
      </c>
    </row>
    <row r="62" spans="1:3" x14ac:dyDescent="0.2">
      <c r="A62" s="2">
        <v>61</v>
      </c>
      <c r="B62" s="2">
        <v>12</v>
      </c>
      <c r="C62" s="2" t="s">
        <v>935</v>
      </c>
    </row>
    <row r="63" spans="1:3" x14ac:dyDescent="0.2">
      <c r="A63" s="2">
        <v>62</v>
      </c>
      <c r="B63" s="2">
        <v>12</v>
      </c>
      <c r="C63" s="2" t="s">
        <v>936</v>
      </c>
    </row>
    <row r="64" spans="1:3" x14ac:dyDescent="0.2">
      <c r="A64" s="2">
        <v>63</v>
      </c>
      <c r="B64" s="2">
        <v>12</v>
      </c>
      <c r="C64" s="2" t="s">
        <v>937</v>
      </c>
    </row>
    <row r="65" spans="1:3" x14ac:dyDescent="0.2">
      <c r="A65" s="2">
        <v>64</v>
      </c>
      <c r="B65" s="2">
        <v>12</v>
      </c>
      <c r="C65" s="2" t="s">
        <v>938</v>
      </c>
    </row>
    <row r="66" spans="1:3" x14ac:dyDescent="0.2">
      <c r="A66" s="2">
        <v>65</v>
      </c>
      <c r="B66" s="2">
        <v>12</v>
      </c>
      <c r="C66" s="2" t="s">
        <v>939</v>
      </c>
    </row>
    <row r="67" spans="1:3" x14ac:dyDescent="0.2">
      <c r="A67" s="2">
        <v>66</v>
      </c>
      <c r="B67" s="2">
        <v>12</v>
      </c>
      <c r="C67" s="2" t="s">
        <v>940</v>
      </c>
    </row>
    <row r="68" spans="1:3" x14ac:dyDescent="0.2">
      <c r="A68" s="2">
        <v>67</v>
      </c>
      <c r="B68" s="2">
        <v>12</v>
      </c>
      <c r="C68" s="2" t="s">
        <v>941</v>
      </c>
    </row>
    <row r="69" spans="1:3" x14ac:dyDescent="0.2">
      <c r="A69" s="2">
        <v>68</v>
      </c>
      <c r="B69" s="2">
        <v>12</v>
      </c>
      <c r="C69" s="2" t="s">
        <v>942</v>
      </c>
    </row>
    <row r="70" spans="1:3" x14ac:dyDescent="0.2">
      <c r="A70" s="2">
        <v>69</v>
      </c>
      <c r="B70" s="2">
        <v>12</v>
      </c>
      <c r="C70" s="2" t="s">
        <v>943</v>
      </c>
    </row>
    <row r="71" spans="1:3" x14ac:dyDescent="0.2">
      <c r="A71" s="2">
        <v>70</v>
      </c>
      <c r="B71" s="2">
        <v>13</v>
      </c>
      <c r="C71" s="2" t="s">
        <v>944</v>
      </c>
    </row>
    <row r="72" spans="1:3" x14ac:dyDescent="0.2">
      <c r="A72" s="2">
        <v>71</v>
      </c>
      <c r="B72" s="2">
        <v>13</v>
      </c>
      <c r="C72" s="2" t="s">
        <v>945</v>
      </c>
    </row>
    <row r="73" spans="1:3" x14ac:dyDescent="0.2">
      <c r="A73" s="2">
        <v>72</v>
      </c>
      <c r="B73" s="2">
        <v>13</v>
      </c>
      <c r="C73" s="2" t="s">
        <v>946</v>
      </c>
    </row>
    <row r="74" spans="1:3" x14ac:dyDescent="0.2">
      <c r="A74" s="2">
        <v>73</v>
      </c>
      <c r="B74" s="2">
        <v>13</v>
      </c>
      <c r="C74" s="2" t="s">
        <v>947</v>
      </c>
    </row>
    <row r="75" spans="1:3" x14ac:dyDescent="0.2">
      <c r="A75" s="2">
        <v>74</v>
      </c>
      <c r="B75" s="2">
        <v>13</v>
      </c>
      <c r="C75" s="2" t="s">
        <v>948</v>
      </c>
    </row>
    <row r="76" spans="1:3" x14ac:dyDescent="0.2">
      <c r="A76" s="2">
        <v>75</v>
      </c>
      <c r="B76" s="2">
        <v>13</v>
      </c>
      <c r="C76" s="2" t="s">
        <v>949</v>
      </c>
    </row>
    <row r="77" spans="1:3" x14ac:dyDescent="0.2">
      <c r="A77" s="2">
        <v>76</v>
      </c>
      <c r="B77" s="2">
        <v>13</v>
      </c>
      <c r="C77" s="2" t="s">
        <v>950</v>
      </c>
    </row>
    <row r="78" spans="1:3" x14ac:dyDescent="0.2">
      <c r="A78" s="2">
        <v>77</v>
      </c>
      <c r="B78" s="2">
        <v>13</v>
      </c>
      <c r="C78" s="2" t="s">
        <v>951</v>
      </c>
    </row>
    <row r="79" spans="1:3" x14ac:dyDescent="0.2">
      <c r="A79" s="2">
        <v>78</v>
      </c>
      <c r="B79" s="2">
        <v>13</v>
      </c>
      <c r="C79" s="2" t="s">
        <v>952</v>
      </c>
    </row>
    <row r="80" spans="1:3" x14ac:dyDescent="0.2">
      <c r="A80" s="2">
        <v>79</v>
      </c>
      <c r="B80" s="2">
        <v>13</v>
      </c>
      <c r="C80" s="2" t="s">
        <v>953</v>
      </c>
    </row>
    <row r="81" spans="1:3" x14ac:dyDescent="0.2">
      <c r="A81" s="2">
        <v>80</v>
      </c>
      <c r="B81" s="2">
        <v>13</v>
      </c>
      <c r="C81" s="2" t="s">
        <v>954</v>
      </c>
    </row>
    <row r="82" spans="1:3" x14ac:dyDescent="0.2">
      <c r="A82" s="2">
        <v>81</v>
      </c>
      <c r="B82" s="2">
        <v>13</v>
      </c>
      <c r="C82" s="2" t="s">
        <v>955</v>
      </c>
    </row>
    <row r="83" spans="1:3" x14ac:dyDescent="0.2">
      <c r="A83" s="2">
        <v>82</v>
      </c>
      <c r="B83" s="2">
        <v>13</v>
      </c>
      <c r="C83" s="2" t="s">
        <v>956</v>
      </c>
    </row>
    <row r="84" spans="1:3" x14ac:dyDescent="0.2">
      <c r="A84" s="2">
        <v>83</v>
      </c>
      <c r="B84" s="2">
        <v>13</v>
      </c>
      <c r="C84" s="2" t="s">
        <v>957</v>
      </c>
    </row>
    <row r="85" spans="1:3" x14ac:dyDescent="0.2">
      <c r="A85" s="2">
        <v>84</v>
      </c>
      <c r="B85" s="2">
        <v>13</v>
      </c>
      <c r="C85" s="2" t="s">
        <v>958</v>
      </c>
    </row>
    <row r="86" spans="1:3" x14ac:dyDescent="0.2">
      <c r="A86" s="2">
        <v>85</v>
      </c>
      <c r="B86" s="2">
        <v>13</v>
      </c>
      <c r="C86" s="2" t="s">
        <v>713</v>
      </c>
    </row>
    <row r="87" spans="1:3" x14ac:dyDescent="0.2">
      <c r="A87" s="2">
        <v>86</v>
      </c>
      <c r="B87" s="2">
        <v>13</v>
      </c>
      <c r="C87" s="2" t="s">
        <v>701</v>
      </c>
    </row>
    <row r="88" spans="1:3" x14ac:dyDescent="0.2">
      <c r="A88" s="2">
        <v>87</v>
      </c>
      <c r="B88" s="2">
        <v>13</v>
      </c>
      <c r="C88" s="2" t="s">
        <v>959</v>
      </c>
    </row>
    <row r="89" spans="1:3" x14ac:dyDescent="0.2">
      <c r="A89" s="2">
        <v>88</v>
      </c>
      <c r="B89" s="2">
        <v>13</v>
      </c>
      <c r="C89" s="2" t="s">
        <v>960</v>
      </c>
    </row>
    <row r="90" spans="1:3" x14ac:dyDescent="0.2">
      <c r="A90" s="2">
        <v>89</v>
      </c>
      <c r="B90" s="2">
        <v>13</v>
      </c>
      <c r="C90" s="2" t="s">
        <v>961</v>
      </c>
    </row>
    <row r="91" spans="1:3" x14ac:dyDescent="0.2">
      <c r="A91" s="2">
        <v>90</v>
      </c>
      <c r="B91" s="2">
        <v>13</v>
      </c>
      <c r="C91" s="2" t="s">
        <v>962</v>
      </c>
    </row>
    <row r="92" spans="1:3" x14ac:dyDescent="0.2">
      <c r="A92" s="2">
        <v>91</v>
      </c>
      <c r="B92" s="2">
        <v>13</v>
      </c>
      <c r="C92" s="2" t="s">
        <v>963</v>
      </c>
    </row>
    <row r="93" spans="1:3" x14ac:dyDescent="0.2">
      <c r="A93" s="2">
        <v>92</v>
      </c>
      <c r="B93" s="2">
        <v>13</v>
      </c>
      <c r="C93" s="2" t="s">
        <v>964</v>
      </c>
    </row>
    <row r="94" spans="1:3" x14ac:dyDescent="0.2">
      <c r="A94" s="2">
        <v>93</v>
      </c>
      <c r="B94" s="2">
        <v>14</v>
      </c>
      <c r="C94" s="2" t="s">
        <v>965</v>
      </c>
    </row>
    <row r="95" spans="1:3" x14ac:dyDescent="0.2">
      <c r="A95" s="2">
        <v>94</v>
      </c>
      <c r="B95" s="2">
        <v>14</v>
      </c>
      <c r="C95" s="2" t="s">
        <v>966</v>
      </c>
    </row>
    <row r="96" spans="1:3" x14ac:dyDescent="0.2">
      <c r="A96" s="2">
        <v>95</v>
      </c>
      <c r="B96" s="2">
        <v>14</v>
      </c>
      <c r="C96" s="2" t="s">
        <v>967</v>
      </c>
    </row>
    <row r="97" spans="1:3" x14ac:dyDescent="0.2">
      <c r="A97" s="2">
        <v>96</v>
      </c>
      <c r="B97" s="2">
        <v>14</v>
      </c>
      <c r="C97" s="2" t="s">
        <v>968</v>
      </c>
    </row>
    <row r="98" spans="1:3" x14ac:dyDescent="0.2">
      <c r="A98" s="2">
        <v>97</v>
      </c>
      <c r="B98" s="2">
        <v>14</v>
      </c>
      <c r="C98" s="2" t="s">
        <v>969</v>
      </c>
    </row>
    <row r="99" spans="1:3" x14ac:dyDescent="0.2">
      <c r="A99" s="2">
        <v>98</v>
      </c>
      <c r="B99" s="2">
        <v>14</v>
      </c>
      <c r="C99" s="2" t="s">
        <v>970</v>
      </c>
    </row>
    <row r="100" spans="1:3" x14ac:dyDescent="0.2">
      <c r="A100" s="2">
        <v>99</v>
      </c>
      <c r="B100" s="2">
        <v>14</v>
      </c>
      <c r="C100" s="2" t="s">
        <v>971</v>
      </c>
    </row>
    <row r="101" spans="1:3" x14ac:dyDescent="0.2">
      <c r="A101" s="2">
        <v>100</v>
      </c>
      <c r="B101" s="2">
        <v>14</v>
      </c>
      <c r="C101" s="2" t="s">
        <v>972</v>
      </c>
    </row>
    <row r="102" spans="1:3" x14ac:dyDescent="0.2">
      <c r="A102" s="2">
        <v>101</v>
      </c>
      <c r="B102" s="2">
        <v>14</v>
      </c>
      <c r="C102" s="2" t="s">
        <v>973</v>
      </c>
    </row>
    <row r="103" spans="1:3" x14ac:dyDescent="0.2">
      <c r="A103" s="2">
        <v>102</v>
      </c>
      <c r="B103" s="2">
        <v>14</v>
      </c>
      <c r="C103" s="2" t="s">
        <v>974</v>
      </c>
    </row>
    <row r="104" spans="1:3" x14ac:dyDescent="0.2">
      <c r="A104" s="2">
        <v>103</v>
      </c>
      <c r="B104" s="2">
        <v>14</v>
      </c>
      <c r="C104" s="2" t="s">
        <v>975</v>
      </c>
    </row>
    <row r="105" spans="1:3" x14ac:dyDescent="0.2">
      <c r="A105" s="2">
        <v>104</v>
      </c>
      <c r="B105" s="2">
        <v>14</v>
      </c>
      <c r="C105" s="2" t="s">
        <v>976</v>
      </c>
    </row>
    <row r="106" spans="1:3" x14ac:dyDescent="0.2">
      <c r="A106" s="2">
        <v>105</v>
      </c>
      <c r="B106" s="2">
        <v>14</v>
      </c>
      <c r="C106" s="2" t="s">
        <v>977</v>
      </c>
    </row>
    <row r="107" spans="1:3" x14ac:dyDescent="0.2">
      <c r="A107" s="2">
        <v>106</v>
      </c>
      <c r="B107" s="2">
        <v>14</v>
      </c>
      <c r="C107" s="2" t="s">
        <v>978</v>
      </c>
    </row>
    <row r="108" spans="1:3" x14ac:dyDescent="0.2">
      <c r="A108" s="2">
        <v>107</v>
      </c>
      <c r="B108" s="2">
        <v>14</v>
      </c>
      <c r="C108" s="2" t="s">
        <v>979</v>
      </c>
    </row>
    <row r="109" spans="1:3" x14ac:dyDescent="0.2">
      <c r="A109" s="2">
        <v>108</v>
      </c>
      <c r="B109" s="2">
        <v>14</v>
      </c>
      <c r="C109" s="2" t="s">
        <v>980</v>
      </c>
    </row>
    <row r="110" spans="1:3" x14ac:dyDescent="0.2">
      <c r="A110" s="2">
        <v>109</v>
      </c>
      <c r="B110" s="2">
        <v>14</v>
      </c>
      <c r="C110" s="2" t="s">
        <v>981</v>
      </c>
    </row>
    <row r="111" spans="1:3" x14ac:dyDescent="0.2">
      <c r="A111" s="2">
        <v>110</v>
      </c>
      <c r="B111" s="2">
        <v>14</v>
      </c>
      <c r="C111" s="2" t="s">
        <v>982</v>
      </c>
    </row>
    <row r="112" spans="1:3" x14ac:dyDescent="0.2">
      <c r="A112" s="2">
        <v>111</v>
      </c>
      <c r="B112" s="2">
        <v>14</v>
      </c>
      <c r="C112" s="2" t="s">
        <v>983</v>
      </c>
    </row>
    <row r="113" spans="1:3" x14ac:dyDescent="0.2">
      <c r="A113" s="2">
        <v>112</v>
      </c>
      <c r="B113" s="2">
        <v>14</v>
      </c>
      <c r="C113" s="2" t="s">
        <v>688</v>
      </c>
    </row>
    <row r="114" spans="1:3" x14ac:dyDescent="0.2">
      <c r="A114" s="2">
        <v>113</v>
      </c>
      <c r="B114" s="2">
        <v>15</v>
      </c>
      <c r="C114" s="2" t="s">
        <v>984</v>
      </c>
    </row>
    <row r="115" spans="1:3" x14ac:dyDescent="0.2">
      <c r="A115" s="2">
        <v>114</v>
      </c>
      <c r="B115" s="2">
        <v>15</v>
      </c>
      <c r="C115" s="2" t="s">
        <v>985</v>
      </c>
    </row>
    <row r="116" spans="1:3" x14ac:dyDescent="0.2">
      <c r="A116" s="2">
        <v>115</v>
      </c>
      <c r="B116" s="2">
        <v>15</v>
      </c>
      <c r="C116" s="2" t="s">
        <v>986</v>
      </c>
    </row>
    <row r="117" spans="1:3" x14ac:dyDescent="0.2">
      <c r="A117" s="2">
        <v>116</v>
      </c>
      <c r="B117" s="2">
        <v>15</v>
      </c>
      <c r="C117" s="2" t="s">
        <v>987</v>
      </c>
    </row>
    <row r="118" spans="1:3" x14ac:dyDescent="0.2">
      <c r="A118" s="2">
        <v>117</v>
      </c>
      <c r="B118" s="2">
        <v>15</v>
      </c>
      <c r="C118" s="2" t="s">
        <v>988</v>
      </c>
    </row>
    <row r="119" spans="1:3" x14ac:dyDescent="0.2">
      <c r="A119" s="2">
        <v>118</v>
      </c>
      <c r="B119" s="2">
        <v>15</v>
      </c>
      <c r="C119" s="2" t="s">
        <v>989</v>
      </c>
    </row>
    <row r="120" spans="1:3" x14ac:dyDescent="0.2">
      <c r="A120" s="2">
        <v>119</v>
      </c>
      <c r="B120" s="2">
        <v>15</v>
      </c>
      <c r="C120" s="2" t="s">
        <v>990</v>
      </c>
    </row>
    <row r="121" spans="1:3" x14ac:dyDescent="0.2">
      <c r="A121" s="2">
        <v>120</v>
      </c>
      <c r="B121" s="2">
        <v>15</v>
      </c>
      <c r="C121" s="2" t="s">
        <v>991</v>
      </c>
    </row>
    <row r="122" spans="1:3" x14ac:dyDescent="0.2">
      <c r="A122" s="2">
        <v>121</v>
      </c>
      <c r="B122" s="2">
        <v>15</v>
      </c>
      <c r="C122" s="2" t="s">
        <v>992</v>
      </c>
    </row>
    <row r="123" spans="1:3" x14ac:dyDescent="0.2">
      <c r="A123" s="2">
        <v>122</v>
      </c>
      <c r="B123" s="2">
        <v>15</v>
      </c>
      <c r="C123" s="2" t="s">
        <v>993</v>
      </c>
    </row>
    <row r="124" spans="1:3" x14ac:dyDescent="0.2">
      <c r="A124" s="2">
        <v>123</v>
      </c>
      <c r="B124" s="2">
        <v>15</v>
      </c>
      <c r="C124" s="2" t="s">
        <v>994</v>
      </c>
    </row>
    <row r="125" spans="1:3" x14ac:dyDescent="0.2">
      <c r="A125" s="2">
        <v>124</v>
      </c>
      <c r="B125" s="2">
        <v>16</v>
      </c>
      <c r="C125" s="2" t="s">
        <v>995</v>
      </c>
    </row>
    <row r="126" spans="1:3" x14ac:dyDescent="0.2">
      <c r="A126" s="2">
        <v>125</v>
      </c>
      <c r="B126" s="2">
        <v>16</v>
      </c>
      <c r="C126" s="2" t="s">
        <v>996</v>
      </c>
    </row>
    <row r="127" spans="1:3" x14ac:dyDescent="0.2">
      <c r="A127" s="2">
        <v>126</v>
      </c>
      <c r="B127" s="2">
        <v>16</v>
      </c>
      <c r="C127" s="2" t="s">
        <v>997</v>
      </c>
    </row>
    <row r="128" spans="1:3" x14ac:dyDescent="0.2">
      <c r="A128" s="2">
        <v>127</v>
      </c>
      <c r="B128" s="2">
        <v>16</v>
      </c>
      <c r="C128" s="2" t="s">
        <v>998</v>
      </c>
    </row>
    <row r="129" spans="1:3" x14ac:dyDescent="0.2">
      <c r="A129" s="2">
        <v>128</v>
      </c>
      <c r="B129" s="2">
        <v>16</v>
      </c>
      <c r="C129" s="2" t="s">
        <v>999</v>
      </c>
    </row>
    <row r="130" spans="1:3" x14ac:dyDescent="0.2">
      <c r="A130" s="2">
        <v>129</v>
      </c>
      <c r="B130" s="2">
        <v>16</v>
      </c>
      <c r="C130" s="2" t="s">
        <v>1000</v>
      </c>
    </row>
    <row r="131" spans="1:3" x14ac:dyDescent="0.2">
      <c r="A131" s="2">
        <v>130</v>
      </c>
      <c r="B131" s="2">
        <v>16</v>
      </c>
      <c r="C131" s="2" t="s">
        <v>1001</v>
      </c>
    </row>
    <row r="132" spans="1:3" x14ac:dyDescent="0.2">
      <c r="A132" s="2">
        <v>131</v>
      </c>
      <c r="B132" s="2">
        <v>16</v>
      </c>
      <c r="C132" s="2" t="s">
        <v>1002</v>
      </c>
    </row>
    <row r="133" spans="1:3" x14ac:dyDescent="0.2">
      <c r="A133" s="2">
        <v>132</v>
      </c>
      <c r="B133" s="2">
        <v>16</v>
      </c>
      <c r="C133" s="2" t="s">
        <v>1003</v>
      </c>
    </row>
    <row r="134" spans="1:3" x14ac:dyDescent="0.2">
      <c r="A134" s="2">
        <v>133</v>
      </c>
      <c r="B134" s="2">
        <v>16</v>
      </c>
      <c r="C134" s="2" t="s">
        <v>1004</v>
      </c>
    </row>
    <row r="135" spans="1:3" x14ac:dyDescent="0.2">
      <c r="A135" s="2">
        <v>134</v>
      </c>
      <c r="B135" s="2">
        <v>16</v>
      </c>
      <c r="C135" s="2" t="s">
        <v>1005</v>
      </c>
    </row>
    <row r="136" spans="1:3" x14ac:dyDescent="0.2">
      <c r="A136" s="2">
        <v>135</v>
      </c>
      <c r="B136" s="2">
        <v>88</v>
      </c>
      <c r="C136" s="2" t="s">
        <v>1006</v>
      </c>
    </row>
    <row r="137" spans="1:3" x14ac:dyDescent="0.2">
      <c r="A137" s="2">
        <v>136</v>
      </c>
      <c r="B137" s="2">
        <v>88</v>
      </c>
      <c r="C137" s="2" t="s">
        <v>966</v>
      </c>
    </row>
    <row r="138" spans="1:3" x14ac:dyDescent="0.2">
      <c r="A138" s="2">
        <v>137</v>
      </c>
      <c r="B138" s="2">
        <v>88</v>
      </c>
      <c r="C138" s="2" t="s">
        <v>1007</v>
      </c>
    </row>
    <row r="139" spans="1:3" x14ac:dyDescent="0.2">
      <c r="A139" s="2">
        <v>138</v>
      </c>
      <c r="B139" s="2">
        <v>88</v>
      </c>
      <c r="C139" s="2" t="s">
        <v>1008</v>
      </c>
    </row>
    <row r="140" spans="1:3" x14ac:dyDescent="0.2">
      <c r="A140" s="2">
        <v>139</v>
      </c>
      <c r="B140" s="2">
        <v>88</v>
      </c>
      <c r="C140" s="2" t="s">
        <v>1009</v>
      </c>
    </row>
    <row r="141" spans="1:3" x14ac:dyDescent="0.2">
      <c r="A141" s="2">
        <v>140</v>
      </c>
      <c r="B141" s="2">
        <v>88</v>
      </c>
      <c r="C141" s="2" t="s">
        <v>1010</v>
      </c>
    </row>
    <row r="142" spans="1:3" x14ac:dyDescent="0.2">
      <c r="A142" s="2">
        <v>141</v>
      </c>
      <c r="B142" s="2">
        <v>88</v>
      </c>
      <c r="C142" s="2" t="s">
        <v>1011</v>
      </c>
    </row>
    <row r="143" spans="1:3" x14ac:dyDescent="0.2">
      <c r="A143" s="2">
        <v>142</v>
      </c>
      <c r="B143" s="2">
        <v>88</v>
      </c>
      <c r="C143" s="2" t="s">
        <v>1012</v>
      </c>
    </row>
    <row r="144" spans="1:3" x14ac:dyDescent="0.2">
      <c r="A144" s="2">
        <v>143</v>
      </c>
      <c r="B144" s="2">
        <v>88</v>
      </c>
      <c r="C144" s="2" t="s">
        <v>1013</v>
      </c>
    </row>
    <row r="145" spans="1:3" x14ac:dyDescent="0.2">
      <c r="A145" s="2">
        <v>144</v>
      </c>
      <c r="B145" s="2">
        <v>89</v>
      </c>
      <c r="C145" s="2" t="s">
        <v>1014</v>
      </c>
    </row>
    <row r="146" spans="1:3" x14ac:dyDescent="0.2">
      <c r="A146" s="2">
        <v>145</v>
      </c>
      <c r="B146" s="2">
        <v>89</v>
      </c>
      <c r="C146" s="2" t="s">
        <v>1015</v>
      </c>
    </row>
    <row r="147" spans="1:3" x14ac:dyDescent="0.2">
      <c r="A147" s="2">
        <v>146</v>
      </c>
      <c r="B147" s="2">
        <v>89</v>
      </c>
      <c r="C147" s="2" t="s">
        <v>1016</v>
      </c>
    </row>
    <row r="148" spans="1:3" x14ac:dyDescent="0.2">
      <c r="A148" s="2">
        <v>147</v>
      </c>
      <c r="B148" s="2">
        <v>89</v>
      </c>
      <c r="C148" s="2" t="s">
        <v>1017</v>
      </c>
    </row>
    <row r="149" spans="1:3" x14ac:dyDescent="0.2">
      <c r="A149" s="2">
        <v>148</v>
      </c>
      <c r="B149" s="2">
        <v>90</v>
      </c>
      <c r="C149" s="2" t="s">
        <v>1018</v>
      </c>
    </row>
    <row r="150" spans="1:3" x14ac:dyDescent="0.2">
      <c r="A150" s="2">
        <v>149</v>
      </c>
      <c r="B150" s="2">
        <v>90</v>
      </c>
      <c r="C150" s="2" t="s">
        <v>1019</v>
      </c>
    </row>
    <row r="151" spans="1:3" x14ac:dyDescent="0.2">
      <c r="A151" s="2">
        <v>150</v>
      </c>
      <c r="B151" s="2">
        <v>90</v>
      </c>
      <c r="C151" s="2" t="s">
        <v>1020</v>
      </c>
    </row>
    <row r="152" spans="1:3" x14ac:dyDescent="0.2">
      <c r="A152" s="2">
        <v>151</v>
      </c>
      <c r="B152" s="2">
        <v>90</v>
      </c>
      <c r="C152" s="2" t="s">
        <v>1021</v>
      </c>
    </row>
    <row r="153" spans="1:3" x14ac:dyDescent="0.2">
      <c r="A153" s="2">
        <v>152</v>
      </c>
      <c r="B153" s="2">
        <v>90</v>
      </c>
      <c r="C153" s="2" t="s">
        <v>708</v>
      </c>
    </row>
    <row r="154" spans="1:3" x14ac:dyDescent="0.2">
      <c r="A154" s="2">
        <v>153</v>
      </c>
      <c r="B154" s="2">
        <v>90</v>
      </c>
      <c r="C154" s="2" t="s">
        <v>1022</v>
      </c>
    </row>
    <row r="155" spans="1:3" x14ac:dyDescent="0.2">
      <c r="A155" s="2">
        <v>154</v>
      </c>
      <c r="B155" s="2">
        <v>90</v>
      </c>
      <c r="C155" s="2" t="s">
        <v>1023</v>
      </c>
    </row>
    <row r="156" spans="1:3" x14ac:dyDescent="0.2">
      <c r="A156" s="2">
        <v>155</v>
      </c>
      <c r="B156" s="2">
        <v>90</v>
      </c>
      <c r="C156" s="2" t="s">
        <v>1024</v>
      </c>
    </row>
    <row r="157" spans="1:3" x14ac:dyDescent="0.2">
      <c r="A157" s="2">
        <v>156</v>
      </c>
      <c r="B157" s="2">
        <v>90</v>
      </c>
      <c r="C157" s="2" t="s">
        <v>1025</v>
      </c>
    </row>
    <row r="158" spans="1:3" x14ac:dyDescent="0.2">
      <c r="A158" s="2">
        <v>157</v>
      </c>
      <c r="B158" s="2">
        <v>90</v>
      </c>
      <c r="C158" s="2" t="s">
        <v>1026</v>
      </c>
    </row>
    <row r="159" spans="1:3" x14ac:dyDescent="0.2">
      <c r="A159" s="2">
        <v>158</v>
      </c>
      <c r="B159" s="2">
        <v>90</v>
      </c>
      <c r="C159" s="2" t="s">
        <v>741</v>
      </c>
    </row>
    <row r="160" spans="1:3" x14ac:dyDescent="0.2">
      <c r="A160" s="2">
        <v>159</v>
      </c>
      <c r="B160" s="2">
        <v>90</v>
      </c>
      <c r="C160" s="2" t="s">
        <v>1027</v>
      </c>
    </row>
    <row r="161" spans="1:3" x14ac:dyDescent="0.2">
      <c r="A161" s="2">
        <v>160</v>
      </c>
      <c r="B161" s="2">
        <v>90</v>
      </c>
      <c r="C161" s="2" t="s">
        <v>1028</v>
      </c>
    </row>
    <row r="162" spans="1:3" x14ac:dyDescent="0.2">
      <c r="A162" s="2">
        <v>161</v>
      </c>
      <c r="B162" s="2">
        <v>90</v>
      </c>
      <c r="C162" s="2" t="s">
        <v>1029</v>
      </c>
    </row>
    <row r="163" spans="1:3" x14ac:dyDescent="0.2">
      <c r="A163" s="2">
        <v>162</v>
      </c>
      <c r="B163" s="2">
        <v>90</v>
      </c>
      <c r="C163" s="2" t="s">
        <v>1030</v>
      </c>
    </row>
    <row r="164" spans="1:3" x14ac:dyDescent="0.2">
      <c r="A164" s="2">
        <v>163</v>
      </c>
      <c r="B164" s="2">
        <v>90</v>
      </c>
      <c r="C164" s="2" t="s">
        <v>1031</v>
      </c>
    </row>
    <row r="165" spans="1:3" x14ac:dyDescent="0.2">
      <c r="A165" s="2">
        <v>164</v>
      </c>
      <c r="B165" s="2">
        <v>90</v>
      </c>
      <c r="C165" s="2" t="s">
        <v>1032</v>
      </c>
    </row>
    <row r="166" spans="1:3" x14ac:dyDescent="0.2">
      <c r="A166" s="2">
        <v>165</v>
      </c>
      <c r="B166" s="2">
        <v>90</v>
      </c>
      <c r="C166" s="2" t="s">
        <v>1033</v>
      </c>
    </row>
    <row r="167" spans="1:3" x14ac:dyDescent="0.2">
      <c r="A167" s="2">
        <v>166</v>
      </c>
      <c r="B167" s="2">
        <v>90</v>
      </c>
      <c r="C167" s="2" t="s">
        <v>1034</v>
      </c>
    </row>
    <row r="168" spans="1:3" x14ac:dyDescent="0.2">
      <c r="A168" s="2">
        <v>167</v>
      </c>
      <c r="B168" s="2">
        <v>90</v>
      </c>
      <c r="C168" s="2" t="s">
        <v>1035</v>
      </c>
    </row>
    <row r="169" spans="1:3" x14ac:dyDescent="0.2">
      <c r="A169" s="2">
        <v>168</v>
      </c>
      <c r="B169" s="2">
        <v>97</v>
      </c>
      <c r="C169" s="2" t="s">
        <v>1036</v>
      </c>
    </row>
    <row r="170" spans="1:3" x14ac:dyDescent="0.2">
      <c r="A170" s="2">
        <v>169</v>
      </c>
      <c r="B170" s="2">
        <v>97</v>
      </c>
      <c r="C170" s="2" t="s">
        <v>1037</v>
      </c>
    </row>
    <row r="171" spans="1:3" x14ac:dyDescent="0.2">
      <c r="A171" s="2">
        <v>170</v>
      </c>
      <c r="B171" s="2">
        <v>97</v>
      </c>
      <c r="C171" s="2" t="s">
        <v>1038</v>
      </c>
    </row>
    <row r="172" spans="1:3" x14ac:dyDescent="0.2">
      <c r="A172" s="2">
        <v>171</v>
      </c>
      <c r="B172" s="2">
        <v>97</v>
      </c>
      <c r="C172" s="2" t="s">
        <v>1039</v>
      </c>
    </row>
    <row r="173" spans="1:3" x14ac:dyDescent="0.2">
      <c r="A173" s="2">
        <v>172</v>
      </c>
      <c r="B173" s="2">
        <v>97</v>
      </c>
      <c r="C173" s="2" t="s">
        <v>1040</v>
      </c>
    </row>
    <row r="174" spans="1:3" x14ac:dyDescent="0.2">
      <c r="A174" s="2">
        <v>173</v>
      </c>
      <c r="B174" s="2">
        <v>97</v>
      </c>
      <c r="C174" s="2" t="s">
        <v>1041</v>
      </c>
    </row>
    <row r="175" spans="1:3" x14ac:dyDescent="0.2">
      <c r="A175" s="2">
        <v>174</v>
      </c>
      <c r="B175" s="2">
        <v>97</v>
      </c>
      <c r="C175" s="2" t="s">
        <v>1042</v>
      </c>
    </row>
    <row r="176" spans="1:3" x14ac:dyDescent="0.2">
      <c r="A176" s="2">
        <v>175</v>
      </c>
      <c r="B176" s="2">
        <v>97</v>
      </c>
      <c r="C176" s="2" t="s">
        <v>1043</v>
      </c>
    </row>
    <row r="177" spans="1:3" x14ac:dyDescent="0.2">
      <c r="A177" s="2">
        <v>176</v>
      </c>
      <c r="B177" s="2">
        <v>97</v>
      </c>
      <c r="C177" s="2" t="s">
        <v>1010</v>
      </c>
    </row>
    <row r="178" spans="1:3" x14ac:dyDescent="0.2">
      <c r="A178" s="2">
        <v>177</v>
      </c>
      <c r="B178" s="2">
        <v>97</v>
      </c>
      <c r="C178" s="2" t="s">
        <v>1044</v>
      </c>
    </row>
    <row r="179" spans="1:3" x14ac:dyDescent="0.2">
      <c r="A179" s="2">
        <v>178</v>
      </c>
      <c r="B179" s="2">
        <v>97</v>
      </c>
      <c r="C179" s="2" t="s">
        <v>1045</v>
      </c>
    </row>
    <row r="180" spans="1:3" x14ac:dyDescent="0.2">
      <c r="A180" s="2">
        <v>179</v>
      </c>
      <c r="B180" s="2">
        <v>97</v>
      </c>
      <c r="C180" s="2" t="s">
        <v>1046</v>
      </c>
    </row>
    <row r="181" spans="1:3" x14ac:dyDescent="0.2">
      <c r="A181" s="2">
        <v>180</v>
      </c>
      <c r="B181" s="2">
        <v>99</v>
      </c>
      <c r="C181" s="2" t="s">
        <v>1047</v>
      </c>
    </row>
    <row r="182" spans="1:3" x14ac:dyDescent="0.2">
      <c r="A182" s="2">
        <v>181</v>
      </c>
      <c r="B182" s="2">
        <v>99</v>
      </c>
      <c r="C182" s="2" t="s">
        <v>1048</v>
      </c>
    </row>
    <row r="183" spans="1:3" x14ac:dyDescent="0.2">
      <c r="A183" s="2">
        <v>182</v>
      </c>
      <c r="B183" s="2">
        <v>99</v>
      </c>
      <c r="C183" s="2" t="s">
        <v>1049</v>
      </c>
    </row>
    <row r="184" spans="1:3" x14ac:dyDescent="0.2">
      <c r="A184" s="2">
        <v>183</v>
      </c>
      <c r="B184" s="2">
        <v>99</v>
      </c>
      <c r="C184" s="2" t="s">
        <v>1050</v>
      </c>
    </row>
    <row r="185" spans="1:3" x14ac:dyDescent="0.2">
      <c r="A185" s="2">
        <v>184</v>
      </c>
      <c r="B185" s="2">
        <v>99</v>
      </c>
      <c r="C185" s="2" t="s">
        <v>1051</v>
      </c>
    </row>
    <row r="186" spans="1:3" x14ac:dyDescent="0.2">
      <c r="A186" s="2">
        <v>185</v>
      </c>
      <c r="B186" s="2">
        <v>91</v>
      </c>
      <c r="C186" s="2" t="s">
        <v>1052</v>
      </c>
    </row>
    <row r="187" spans="1:3" x14ac:dyDescent="0.2">
      <c r="A187" s="2">
        <v>186</v>
      </c>
      <c r="B187" s="2">
        <v>91</v>
      </c>
      <c r="C187" s="2" t="s">
        <v>1053</v>
      </c>
    </row>
    <row r="188" spans="1:3" x14ac:dyDescent="0.2">
      <c r="A188" s="2">
        <v>187</v>
      </c>
      <c r="B188" s="2">
        <v>91</v>
      </c>
      <c r="C188" s="2" t="s">
        <v>977</v>
      </c>
    </row>
    <row r="189" spans="1:3" x14ac:dyDescent="0.2">
      <c r="A189" s="2">
        <v>188</v>
      </c>
      <c r="B189" s="2">
        <v>91</v>
      </c>
      <c r="C189" s="2" t="s">
        <v>1054</v>
      </c>
    </row>
    <row r="190" spans="1:3" x14ac:dyDescent="0.2">
      <c r="A190" s="2">
        <v>189</v>
      </c>
      <c r="B190" s="2">
        <v>91</v>
      </c>
      <c r="C190" s="2" t="s">
        <v>1055</v>
      </c>
    </row>
    <row r="191" spans="1:3" x14ac:dyDescent="0.2">
      <c r="A191" s="2">
        <v>190</v>
      </c>
      <c r="B191" s="2">
        <v>91</v>
      </c>
      <c r="C191" s="2" t="s">
        <v>1056</v>
      </c>
    </row>
    <row r="192" spans="1:3" x14ac:dyDescent="0.2">
      <c r="A192" s="2">
        <v>191</v>
      </c>
      <c r="B192" s="2">
        <v>92</v>
      </c>
      <c r="C192" s="2" t="s">
        <v>1057</v>
      </c>
    </row>
    <row r="193" spans="1:3" x14ac:dyDescent="0.2">
      <c r="A193" s="2">
        <v>192</v>
      </c>
      <c r="B193" s="2">
        <v>92</v>
      </c>
      <c r="C193" s="2" t="s">
        <v>1058</v>
      </c>
    </row>
    <row r="194" spans="1:3" x14ac:dyDescent="0.2">
      <c r="A194" s="2">
        <v>193</v>
      </c>
      <c r="B194" s="2">
        <v>92</v>
      </c>
      <c r="C194" s="2" t="s">
        <v>1059</v>
      </c>
    </row>
    <row r="195" spans="1:3" x14ac:dyDescent="0.2">
      <c r="A195" s="2">
        <v>194</v>
      </c>
      <c r="B195" s="2">
        <v>92</v>
      </c>
      <c r="C195" s="2" t="s">
        <v>1060</v>
      </c>
    </row>
    <row r="196" spans="1:3" x14ac:dyDescent="0.2">
      <c r="A196" s="2">
        <v>195</v>
      </c>
      <c r="B196" s="2">
        <v>92</v>
      </c>
      <c r="C196" s="2" t="s">
        <v>1061</v>
      </c>
    </row>
    <row r="197" spans="1:3" x14ac:dyDescent="0.2">
      <c r="A197" s="2">
        <v>196</v>
      </c>
      <c r="B197" s="2">
        <v>93</v>
      </c>
      <c r="C197" s="2" t="s">
        <v>1062</v>
      </c>
    </row>
    <row r="198" spans="1:3" x14ac:dyDescent="0.2">
      <c r="A198" s="2">
        <v>197</v>
      </c>
      <c r="B198" s="2">
        <v>93</v>
      </c>
      <c r="C198" s="2" t="s">
        <v>1063</v>
      </c>
    </row>
    <row r="199" spans="1:3" x14ac:dyDescent="0.2">
      <c r="A199" s="2">
        <v>198</v>
      </c>
      <c r="B199" s="2">
        <v>93</v>
      </c>
      <c r="C199" s="2" t="s">
        <v>1064</v>
      </c>
    </row>
    <row r="200" spans="1:3" x14ac:dyDescent="0.2">
      <c r="A200" s="2">
        <v>199</v>
      </c>
      <c r="B200" s="2">
        <v>93</v>
      </c>
      <c r="C200" s="2" t="s">
        <v>1065</v>
      </c>
    </row>
    <row r="201" spans="1:3" x14ac:dyDescent="0.2">
      <c r="A201" s="2">
        <v>200</v>
      </c>
      <c r="B201" s="2">
        <v>93</v>
      </c>
      <c r="C201" s="2" t="s">
        <v>1066</v>
      </c>
    </row>
    <row r="202" spans="1:3" x14ac:dyDescent="0.2">
      <c r="A202" s="2">
        <v>201</v>
      </c>
      <c r="B202" s="2">
        <v>94</v>
      </c>
      <c r="C202" s="2" t="s">
        <v>1067</v>
      </c>
    </row>
    <row r="203" spans="1:3" x14ac:dyDescent="0.2">
      <c r="A203" s="2">
        <v>202</v>
      </c>
      <c r="B203" s="2">
        <v>94</v>
      </c>
      <c r="C203" s="2" t="s">
        <v>1068</v>
      </c>
    </row>
    <row r="204" spans="1:3" x14ac:dyDescent="0.2">
      <c r="A204" s="2">
        <v>203</v>
      </c>
      <c r="B204" s="2">
        <v>96</v>
      </c>
      <c r="C204" s="2" t="s">
        <v>1069</v>
      </c>
    </row>
    <row r="205" spans="1:3" x14ac:dyDescent="0.2">
      <c r="A205" s="2">
        <v>204</v>
      </c>
      <c r="B205" s="2">
        <v>96</v>
      </c>
      <c r="C205" s="2" t="s">
        <v>1070</v>
      </c>
    </row>
    <row r="206" spans="1:3" x14ac:dyDescent="0.2">
      <c r="A206" s="2">
        <v>205</v>
      </c>
      <c r="B206" s="2">
        <v>96</v>
      </c>
      <c r="C206" s="2" t="s">
        <v>1071</v>
      </c>
    </row>
    <row r="207" spans="1:3" x14ac:dyDescent="0.2">
      <c r="A207" s="2">
        <v>206</v>
      </c>
      <c r="B207" s="2">
        <v>96</v>
      </c>
      <c r="C207" s="2" t="s">
        <v>1072</v>
      </c>
    </row>
    <row r="208" spans="1:3" x14ac:dyDescent="0.2">
      <c r="A208" s="2">
        <v>207</v>
      </c>
      <c r="B208" s="2">
        <v>96</v>
      </c>
      <c r="C208" s="2" t="s">
        <v>1073</v>
      </c>
    </row>
    <row r="209" spans="1:3" x14ac:dyDescent="0.2">
      <c r="A209" s="2">
        <v>208</v>
      </c>
      <c r="B209" s="2">
        <v>96</v>
      </c>
      <c r="C209" s="2" t="s">
        <v>1074</v>
      </c>
    </row>
    <row r="210" spans="1:3" x14ac:dyDescent="0.2">
      <c r="A210" s="2">
        <v>209</v>
      </c>
      <c r="B210" s="2">
        <v>96</v>
      </c>
      <c r="C210" s="2" t="s">
        <v>1075</v>
      </c>
    </row>
    <row r="211" spans="1:3" x14ac:dyDescent="0.2">
      <c r="A211" s="2">
        <v>210</v>
      </c>
      <c r="B211" s="2">
        <v>96</v>
      </c>
      <c r="C211" s="2" t="s">
        <v>1076</v>
      </c>
    </row>
    <row r="212" spans="1:3" x14ac:dyDescent="0.2">
      <c r="A212" s="2">
        <v>211</v>
      </c>
      <c r="B212" s="2">
        <v>96</v>
      </c>
      <c r="C212" s="2" t="s">
        <v>729</v>
      </c>
    </row>
    <row r="213" spans="1:3" x14ac:dyDescent="0.2">
      <c r="A213" s="2">
        <v>212</v>
      </c>
      <c r="B213" s="2">
        <v>96</v>
      </c>
      <c r="C213" s="2" t="s">
        <v>1077</v>
      </c>
    </row>
    <row r="214" spans="1:3" x14ac:dyDescent="0.2">
      <c r="A214" s="2">
        <v>213</v>
      </c>
      <c r="B214" s="2">
        <v>96</v>
      </c>
      <c r="C214" s="2" t="s">
        <v>1078</v>
      </c>
    </row>
    <row r="215" spans="1:3" x14ac:dyDescent="0.2">
      <c r="A215" s="2">
        <v>214</v>
      </c>
      <c r="B215" s="2">
        <v>96</v>
      </c>
      <c r="C215" s="2" t="s">
        <v>1079</v>
      </c>
    </row>
    <row r="216" spans="1:3" x14ac:dyDescent="0.2">
      <c r="A216" s="2">
        <v>215</v>
      </c>
      <c r="B216" s="2">
        <v>96</v>
      </c>
      <c r="C216" s="2" t="s">
        <v>1080</v>
      </c>
    </row>
    <row r="217" spans="1:3" x14ac:dyDescent="0.2">
      <c r="A217" s="2">
        <v>216</v>
      </c>
      <c r="B217" s="2">
        <v>96</v>
      </c>
      <c r="C217" s="2" t="s">
        <v>1081</v>
      </c>
    </row>
    <row r="218" spans="1:3" x14ac:dyDescent="0.2">
      <c r="A218" s="2">
        <v>217</v>
      </c>
      <c r="B218" s="2">
        <v>96</v>
      </c>
      <c r="C218" s="2" t="s">
        <v>714</v>
      </c>
    </row>
    <row r="219" spans="1:3" x14ac:dyDescent="0.2">
      <c r="A219" s="2">
        <v>218</v>
      </c>
      <c r="B219" s="2">
        <v>96</v>
      </c>
      <c r="C219" s="2" t="s">
        <v>1082</v>
      </c>
    </row>
    <row r="220" spans="1:3" x14ac:dyDescent="0.2">
      <c r="A220" s="2">
        <v>219</v>
      </c>
      <c r="B220" s="2">
        <v>96</v>
      </c>
      <c r="C220" s="2" t="s">
        <v>1083</v>
      </c>
    </row>
    <row r="221" spans="1:3" x14ac:dyDescent="0.2">
      <c r="A221" s="2">
        <v>220</v>
      </c>
      <c r="B221" s="2">
        <v>96</v>
      </c>
      <c r="C221" s="2" t="s">
        <v>1084</v>
      </c>
    </row>
    <row r="222" spans="1:3" x14ac:dyDescent="0.2">
      <c r="A222" s="2">
        <v>221</v>
      </c>
      <c r="B222" s="2">
        <v>96</v>
      </c>
      <c r="C222" s="2" t="s">
        <v>1085</v>
      </c>
    </row>
    <row r="223" spans="1:3" x14ac:dyDescent="0.2">
      <c r="A223" s="2">
        <v>222</v>
      </c>
      <c r="B223" s="2">
        <v>96</v>
      </c>
      <c r="C223" s="2" t="s">
        <v>1086</v>
      </c>
    </row>
    <row r="224" spans="1:3" x14ac:dyDescent="0.2">
      <c r="A224" s="2">
        <v>223</v>
      </c>
      <c r="B224" s="2">
        <v>32</v>
      </c>
      <c r="C224" s="2" t="s">
        <v>1087</v>
      </c>
    </row>
    <row r="225" spans="1:3" x14ac:dyDescent="0.2">
      <c r="A225" s="2">
        <v>224</v>
      </c>
      <c r="B225" s="2">
        <v>32</v>
      </c>
      <c r="C225" s="2" t="s">
        <v>1088</v>
      </c>
    </row>
    <row r="226" spans="1:3" x14ac:dyDescent="0.2">
      <c r="A226" s="2">
        <v>225</v>
      </c>
      <c r="B226" s="2">
        <v>32</v>
      </c>
      <c r="C226" s="2" t="s">
        <v>1089</v>
      </c>
    </row>
    <row r="227" spans="1:3" x14ac:dyDescent="0.2">
      <c r="A227" s="2">
        <v>226</v>
      </c>
      <c r="B227" s="2">
        <v>32</v>
      </c>
      <c r="C227" s="2" t="s">
        <v>1090</v>
      </c>
    </row>
    <row r="228" spans="1:3" x14ac:dyDescent="0.2">
      <c r="A228" s="2">
        <v>227</v>
      </c>
      <c r="B228" s="2">
        <v>32</v>
      </c>
      <c r="C228" s="2" t="s">
        <v>1091</v>
      </c>
    </row>
    <row r="229" spans="1:3" x14ac:dyDescent="0.2">
      <c r="A229" s="2">
        <v>228</v>
      </c>
      <c r="B229" s="2">
        <v>32</v>
      </c>
      <c r="C229" s="2" t="s">
        <v>1092</v>
      </c>
    </row>
    <row r="230" spans="1:3" x14ac:dyDescent="0.2">
      <c r="A230" s="2">
        <v>229</v>
      </c>
      <c r="B230" s="2">
        <v>32</v>
      </c>
      <c r="C230" s="2" t="s">
        <v>1093</v>
      </c>
    </row>
    <row r="231" spans="1:3" x14ac:dyDescent="0.2">
      <c r="A231" s="2">
        <v>230</v>
      </c>
      <c r="B231" s="2">
        <v>32</v>
      </c>
      <c r="C231" s="2" t="s">
        <v>1094</v>
      </c>
    </row>
    <row r="232" spans="1:3" x14ac:dyDescent="0.2">
      <c r="A232" s="2">
        <v>231</v>
      </c>
      <c r="B232" s="2">
        <v>32</v>
      </c>
      <c r="C232" s="2" t="s">
        <v>1095</v>
      </c>
    </row>
    <row r="233" spans="1:3" x14ac:dyDescent="0.2">
      <c r="A233" s="2">
        <v>232</v>
      </c>
      <c r="B233" s="2">
        <v>32</v>
      </c>
      <c r="C233" s="2" t="s">
        <v>1096</v>
      </c>
    </row>
    <row r="234" spans="1:3" x14ac:dyDescent="0.2">
      <c r="A234" s="2">
        <v>233</v>
      </c>
      <c r="B234" s="2">
        <v>32</v>
      </c>
      <c r="C234" s="2" t="s">
        <v>1097</v>
      </c>
    </row>
    <row r="235" spans="1:3" x14ac:dyDescent="0.2">
      <c r="A235" s="2">
        <v>234</v>
      </c>
      <c r="B235" s="2">
        <v>32</v>
      </c>
      <c r="C235" s="2" t="s">
        <v>1098</v>
      </c>
    </row>
    <row r="236" spans="1:3" x14ac:dyDescent="0.2">
      <c r="A236" s="2">
        <v>235</v>
      </c>
      <c r="B236" s="2">
        <v>32</v>
      </c>
      <c r="C236" s="2" t="s">
        <v>1099</v>
      </c>
    </row>
    <row r="237" spans="1:3" x14ac:dyDescent="0.2">
      <c r="A237" s="2">
        <v>236</v>
      </c>
      <c r="B237" s="2">
        <v>32</v>
      </c>
      <c r="C237" s="2" t="s">
        <v>1100</v>
      </c>
    </row>
    <row r="238" spans="1:3" x14ac:dyDescent="0.2">
      <c r="A238" s="2">
        <v>237</v>
      </c>
      <c r="B238" s="2">
        <v>32</v>
      </c>
      <c r="C238" s="2" t="s">
        <v>1101</v>
      </c>
    </row>
    <row r="239" spans="1:3" x14ac:dyDescent="0.2">
      <c r="A239" s="2">
        <v>238</v>
      </c>
      <c r="B239" s="2">
        <v>32</v>
      </c>
      <c r="C239" s="2" t="s">
        <v>1102</v>
      </c>
    </row>
    <row r="240" spans="1:3" x14ac:dyDescent="0.2">
      <c r="A240" s="2">
        <v>239</v>
      </c>
      <c r="B240" s="2">
        <v>32</v>
      </c>
      <c r="C240" s="2" t="s">
        <v>1103</v>
      </c>
    </row>
    <row r="241" spans="1:3" x14ac:dyDescent="0.2">
      <c r="A241" s="2">
        <v>240</v>
      </c>
      <c r="B241" s="2">
        <v>32</v>
      </c>
      <c r="C241" s="2" t="s">
        <v>1104</v>
      </c>
    </row>
    <row r="242" spans="1:3" x14ac:dyDescent="0.2">
      <c r="A242" s="2">
        <v>241</v>
      </c>
      <c r="B242" s="2">
        <v>32</v>
      </c>
      <c r="C242" s="2" t="s">
        <v>1105</v>
      </c>
    </row>
    <row r="243" spans="1:3" x14ac:dyDescent="0.2">
      <c r="A243" s="2">
        <v>242</v>
      </c>
      <c r="B243" s="2">
        <v>32</v>
      </c>
      <c r="C243" s="2" t="s">
        <v>1106</v>
      </c>
    </row>
    <row r="244" spans="1:3" x14ac:dyDescent="0.2">
      <c r="A244" s="2">
        <v>243</v>
      </c>
      <c r="B244" s="2">
        <v>32</v>
      </c>
      <c r="C244" s="2" t="s">
        <v>1107</v>
      </c>
    </row>
    <row r="245" spans="1:3" x14ac:dyDescent="0.2">
      <c r="A245" s="2">
        <v>244</v>
      </c>
      <c r="B245" s="2">
        <v>32</v>
      </c>
      <c r="C245" s="2" t="s">
        <v>1108</v>
      </c>
    </row>
    <row r="246" spans="1:3" x14ac:dyDescent="0.2">
      <c r="A246" s="2">
        <v>245</v>
      </c>
      <c r="B246" s="2">
        <v>32</v>
      </c>
      <c r="C246" s="2" t="s">
        <v>1109</v>
      </c>
    </row>
    <row r="247" spans="1:3" x14ac:dyDescent="0.2">
      <c r="A247" s="2">
        <v>246</v>
      </c>
      <c r="B247" s="2">
        <v>32</v>
      </c>
      <c r="C247" s="2" t="s">
        <v>1110</v>
      </c>
    </row>
    <row r="248" spans="1:3" x14ac:dyDescent="0.2">
      <c r="A248" s="2">
        <v>247</v>
      </c>
      <c r="B248" s="2">
        <v>32</v>
      </c>
      <c r="C248" s="2" t="s">
        <v>1111</v>
      </c>
    </row>
    <row r="249" spans="1:3" x14ac:dyDescent="0.2">
      <c r="A249" s="2">
        <v>248</v>
      </c>
      <c r="B249" s="2">
        <v>32</v>
      </c>
      <c r="C249" s="2" t="s">
        <v>1112</v>
      </c>
    </row>
    <row r="250" spans="1:3" x14ac:dyDescent="0.2">
      <c r="A250" s="2">
        <v>249</v>
      </c>
      <c r="B250" s="2">
        <v>32</v>
      </c>
      <c r="C250" s="2" t="s">
        <v>1113</v>
      </c>
    </row>
    <row r="251" spans="1:3" x14ac:dyDescent="0.2">
      <c r="A251" s="2">
        <v>250</v>
      </c>
      <c r="B251" s="2">
        <v>32</v>
      </c>
      <c r="C251" s="2" t="s">
        <v>1114</v>
      </c>
    </row>
    <row r="252" spans="1:3" x14ac:dyDescent="0.2">
      <c r="A252" s="2">
        <v>251</v>
      </c>
      <c r="B252" s="2">
        <v>32</v>
      </c>
      <c r="C252" s="2" t="s">
        <v>741</v>
      </c>
    </row>
    <row r="253" spans="1:3" x14ac:dyDescent="0.2">
      <c r="A253" s="2">
        <v>252</v>
      </c>
      <c r="B253" s="2">
        <v>32</v>
      </c>
      <c r="C253" s="2" t="s">
        <v>1115</v>
      </c>
    </row>
    <row r="254" spans="1:3" x14ac:dyDescent="0.2">
      <c r="A254" s="2">
        <v>253</v>
      </c>
      <c r="B254" s="2">
        <v>32</v>
      </c>
      <c r="C254" s="2" t="s">
        <v>1116</v>
      </c>
    </row>
    <row r="255" spans="1:3" x14ac:dyDescent="0.2">
      <c r="A255" s="2">
        <v>254</v>
      </c>
      <c r="B255" s="2">
        <v>32</v>
      </c>
      <c r="C255" s="2" t="s">
        <v>1117</v>
      </c>
    </row>
    <row r="256" spans="1:3" x14ac:dyDescent="0.2">
      <c r="A256" s="2">
        <v>255</v>
      </c>
      <c r="B256" s="2">
        <v>32</v>
      </c>
      <c r="C256" s="2" t="s">
        <v>1118</v>
      </c>
    </row>
    <row r="257" spans="1:3" x14ac:dyDescent="0.2">
      <c r="A257" s="2">
        <v>256</v>
      </c>
      <c r="B257" s="2">
        <v>32</v>
      </c>
      <c r="C257" s="2" t="s">
        <v>1119</v>
      </c>
    </row>
    <row r="258" spans="1:3" x14ac:dyDescent="0.2">
      <c r="A258" s="2">
        <v>257</v>
      </c>
      <c r="B258" s="2">
        <v>32</v>
      </c>
      <c r="C258" s="2" t="s">
        <v>1120</v>
      </c>
    </row>
    <row r="259" spans="1:3" x14ac:dyDescent="0.2">
      <c r="A259" s="2">
        <v>258</v>
      </c>
      <c r="B259" s="2">
        <v>32</v>
      </c>
      <c r="C259" s="2" t="s">
        <v>1121</v>
      </c>
    </row>
    <row r="260" spans="1:3" x14ac:dyDescent="0.2">
      <c r="A260" s="2">
        <v>259</v>
      </c>
      <c r="B260" s="2">
        <v>32</v>
      </c>
      <c r="C260" s="2" t="s">
        <v>1122</v>
      </c>
    </row>
    <row r="261" spans="1:3" x14ac:dyDescent="0.2">
      <c r="A261" s="2">
        <v>260</v>
      </c>
      <c r="B261" s="2">
        <v>32</v>
      </c>
      <c r="C261" s="2" t="s">
        <v>1123</v>
      </c>
    </row>
    <row r="262" spans="1:3" x14ac:dyDescent="0.2">
      <c r="A262" s="2">
        <v>261</v>
      </c>
      <c r="B262" s="2">
        <v>32</v>
      </c>
      <c r="C262" s="2" t="s">
        <v>1124</v>
      </c>
    </row>
    <row r="263" spans="1:3" x14ac:dyDescent="0.2">
      <c r="A263" s="2">
        <v>262</v>
      </c>
      <c r="B263" s="2">
        <v>32</v>
      </c>
      <c r="C263" s="2" t="s">
        <v>1125</v>
      </c>
    </row>
    <row r="264" spans="1:3" x14ac:dyDescent="0.2">
      <c r="A264" s="2">
        <v>263</v>
      </c>
      <c r="B264" s="2">
        <v>32</v>
      </c>
      <c r="C264" s="2" t="s">
        <v>1126</v>
      </c>
    </row>
    <row r="265" spans="1:3" x14ac:dyDescent="0.2">
      <c r="A265" s="2">
        <v>264</v>
      </c>
      <c r="B265" s="2">
        <v>32</v>
      </c>
      <c r="C265" s="2" t="s">
        <v>1127</v>
      </c>
    </row>
    <row r="266" spans="1:3" x14ac:dyDescent="0.2">
      <c r="A266" s="2">
        <v>265</v>
      </c>
      <c r="B266" s="2">
        <v>32</v>
      </c>
      <c r="C266" s="2" t="s">
        <v>1128</v>
      </c>
    </row>
    <row r="267" spans="1:3" x14ac:dyDescent="0.2">
      <c r="A267" s="2">
        <v>266</v>
      </c>
      <c r="B267" s="2">
        <v>32</v>
      </c>
      <c r="C267" s="2" t="s">
        <v>1129</v>
      </c>
    </row>
    <row r="268" spans="1:3" x14ac:dyDescent="0.2">
      <c r="A268" s="2">
        <v>267</v>
      </c>
      <c r="B268" s="2">
        <v>32</v>
      </c>
      <c r="C268" s="2" t="s">
        <v>1130</v>
      </c>
    </row>
    <row r="269" spans="1:3" x14ac:dyDescent="0.2">
      <c r="A269" s="2">
        <v>268</v>
      </c>
      <c r="B269" s="2">
        <v>32</v>
      </c>
      <c r="C269" s="2" t="s">
        <v>1131</v>
      </c>
    </row>
    <row r="270" spans="1:3" x14ac:dyDescent="0.2">
      <c r="A270" s="2">
        <v>269</v>
      </c>
      <c r="B270" s="2">
        <v>32</v>
      </c>
      <c r="C270" s="2" t="s">
        <v>1132</v>
      </c>
    </row>
    <row r="271" spans="1:3" x14ac:dyDescent="0.2">
      <c r="A271" s="2">
        <v>270</v>
      </c>
      <c r="B271" s="2">
        <v>32</v>
      </c>
      <c r="C271" s="2" t="s">
        <v>1133</v>
      </c>
    </row>
    <row r="272" spans="1:3" x14ac:dyDescent="0.2">
      <c r="A272" s="2">
        <v>271</v>
      </c>
      <c r="B272" s="2">
        <v>32</v>
      </c>
      <c r="C272" s="2" t="s">
        <v>1134</v>
      </c>
    </row>
    <row r="273" spans="1:3" x14ac:dyDescent="0.2">
      <c r="A273" s="2">
        <v>272</v>
      </c>
      <c r="B273" s="2">
        <v>32</v>
      </c>
      <c r="C273" s="2" t="s">
        <v>1135</v>
      </c>
    </row>
    <row r="274" spans="1:3" x14ac:dyDescent="0.2">
      <c r="A274" s="2">
        <v>273</v>
      </c>
      <c r="B274" s="2">
        <v>32</v>
      </c>
      <c r="C274" s="2" t="s">
        <v>1136</v>
      </c>
    </row>
    <row r="275" spans="1:3" x14ac:dyDescent="0.2">
      <c r="A275" s="2">
        <v>274</v>
      </c>
      <c r="B275" s="2">
        <v>32</v>
      </c>
      <c r="C275" s="2" t="s">
        <v>742</v>
      </c>
    </row>
    <row r="276" spans="1:3" x14ac:dyDescent="0.2">
      <c r="A276" s="2">
        <v>275</v>
      </c>
      <c r="B276" s="2">
        <v>32</v>
      </c>
      <c r="C276" s="2" t="s">
        <v>1137</v>
      </c>
    </row>
    <row r="277" spans="1:3" x14ac:dyDescent="0.2">
      <c r="A277" s="2">
        <v>276</v>
      </c>
      <c r="B277" s="2">
        <v>32</v>
      </c>
      <c r="C277" s="2" t="s">
        <v>1138</v>
      </c>
    </row>
    <row r="278" spans="1:3" x14ac:dyDescent="0.2">
      <c r="A278" s="2">
        <v>277</v>
      </c>
      <c r="B278" s="2">
        <v>32</v>
      </c>
      <c r="C278" s="2" t="s">
        <v>1139</v>
      </c>
    </row>
    <row r="279" spans="1:3" x14ac:dyDescent="0.2">
      <c r="A279" s="2">
        <v>278</v>
      </c>
      <c r="B279" s="2">
        <v>32</v>
      </c>
      <c r="C279" s="2" t="s">
        <v>1140</v>
      </c>
    </row>
    <row r="280" spans="1:3" x14ac:dyDescent="0.2">
      <c r="A280" s="2">
        <v>279</v>
      </c>
      <c r="B280" s="2">
        <v>32</v>
      </c>
      <c r="C280" s="2" t="s">
        <v>1066</v>
      </c>
    </row>
    <row r="281" spans="1:3" x14ac:dyDescent="0.2">
      <c r="A281" s="2">
        <v>280</v>
      </c>
      <c r="B281" s="2">
        <v>32</v>
      </c>
      <c r="C281" s="2" t="s">
        <v>1141</v>
      </c>
    </row>
    <row r="282" spans="1:3" x14ac:dyDescent="0.2">
      <c r="A282" s="2">
        <v>281</v>
      </c>
      <c r="B282" s="2">
        <v>32</v>
      </c>
      <c r="C282" s="2" t="s">
        <v>1142</v>
      </c>
    </row>
    <row r="283" spans="1:3" x14ac:dyDescent="0.2">
      <c r="A283" s="2">
        <v>282</v>
      </c>
      <c r="B283" s="2">
        <v>32</v>
      </c>
      <c r="C283" s="2" t="s">
        <v>1143</v>
      </c>
    </row>
    <row r="284" spans="1:3" x14ac:dyDescent="0.2">
      <c r="A284" s="2">
        <v>283</v>
      </c>
      <c r="B284" s="2">
        <v>32</v>
      </c>
      <c r="C284" s="2" t="s">
        <v>1144</v>
      </c>
    </row>
    <row r="285" spans="1:3" x14ac:dyDescent="0.2">
      <c r="A285" s="2">
        <v>284</v>
      </c>
      <c r="B285" s="2">
        <v>32</v>
      </c>
      <c r="C285" s="2" t="s">
        <v>1145</v>
      </c>
    </row>
    <row r="286" spans="1:3" x14ac:dyDescent="0.2">
      <c r="A286" s="2">
        <v>285</v>
      </c>
      <c r="B286" s="2">
        <v>32</v>
      </c>
      <c r="C286" s="2" t="s">
        <v>1146</v>
      </c>
    </row>
    <row r="287" spans="1:3" x14ac:dyDescent="0.2">
      <c r="A287" s="2">
        <v>286</v>
      </c>
      <c r="B287" s="2">
        <v>32</v>
      </c>
      <c r="C287" s="2" t="s">
        <v>1086</v>
      </c>
    </row>
    <row r="288" spans="1:3" x14ac:dyDescent="0.2">
      <c r="A288" s="2">
        <v>287</v>
      </c>
      <c r="B288" s="2">
        <v>33</v>
      </c>
      <c r="C288" s="2" t="s">
        <v>1147</v>
      </c>
    </row>
    <row r="289" spans="1:3" x14ac:dyDescent="0.2">
      <c r="A289" s="2">
        <v>288</v>
      </c>
      <c r="B289" s="2">
        <v>33</v>
      </c>
      <c r="C289" s="2" t="s">
        <v>1148</v>
      </c>
    </row>
    <row r="290" spans="1:3" x14ac:dyDescent="0.2">
      <c r="A290" s="2">
        <v>289</v>
      </c>
      <c r="B290" s="2">
        <v>33</v>
      </c>
      <c r="C290" s="2" t="s">
        <v>1149</v>
      </c>
    </row>
    <row r="291" spans="1:3" x14ac:dyDescent="0.2">
      <c r="A291" s="2">
        <v>290</v>
      </c>
      <c r="B291" s="2">
        <v>33</v>
      </c>
      <c r="C291" s="2" t="s">
        <v>1150</v>
      </c>
    </row>
    <row r="292" spans="1:3" x14ac:dyDescent="0.2">
      <c r="A292" s="2">
        <v>291</v>
      </c>
      <c r="B292" s="2">
        <v>33</v>
      </c>
      <c r="C292" s="2" t="s">
        <v>1151</v>
      </c>
    </row>
    <row r="293" spans="1:3" x14ac:dyDescent="0.2">
      <c r="A293" s="2">
        <v>292</v>
      </c>
      <c r="B293" s="2">
        <v>33</v>
      </c>
      <c r="C293" s="2" t="s">
        <v>1152</v>
      </c>
    </row>
    <row r="294" spans="1:3" x14ac:dyDescent="0.2">
      <c r="A294" s="2">
        <v>293</v>
      </c>
      <c r="B294" s="2">
        <v>33</v>
      </c>
      <c r="C294" s="2" t="s">
        <v>1153</v>
      </c>
    </row>
    <row r="295" spans="1:3" x14ac:dyDescent="0.2">
      <c r="A295" s="2">
        <v>294</v>
      </c>
      <c r="B295" s="2">
        <v>33</v>
      </c>
      <c r="C295" s="2" t="s">
        <v>1154</v>
      </c>
    </row>
    <row r="296" spans="1:3" x14ac:dyDescent="0.2">
      <c r="A296" s="2">
        <v>295</v>
      </c>
      <c r="B296" s="2">
        <v>33</v>
      </c>
      <c r="C296" s="2" t="s">
        <v>1155</v>
      </c>
    </row>
    <row r="297" spans="1:3" x14ac:dyDescent="0.2">
      <c r="A297" s="2">
        <v>296</v>
      </c>
      <c r="B297" s="2">
        <v>33</v>
      </c>
      <c r="C297" s="2" t="s">
        <v>1156</v>
      </c>
    </row>
    <row r="298" spans="1:3" x14ac:dyDescent="0.2">
      <c r="A298" s="2">
        <v>297</v>
      </c>
      <c r="B298" s="2">
        <v>33</v>
      </c>
      <c r="C298" s="2" t="s">
        <v>1157</v>
      </c>
    </row>
    <row r="299" spans="1:3" x14ac:dyDescent="0.2">
      <c r="A299" s="2">
        <v>298</v>
      </c>
      <c r="B299" s="2">
        <v>33</v>
      </c>
      <c r="C299" s="2" t="s">
        <v>1158</v>
      </c>
    </row>
    <row r="300" spans="1:3" x14ac:dyDescent="0.2">
      <c r="A300" s="2">
        <v>299</v>
      </c>
      <c r="B300" s="2">
        <v>33</v>
      </c>
      <c r="C300" s="2" t="s">
        <v>1159</v>
      </c>
    </row>
    <row r="301" spans="1:3" x14ac:dyDescent="0.2">
      <c r="A301" s="2">
        <v>300</v>
      </c>
      <c r="B301" s="2">
        <v>33</v>
      </c>
      <c r="C301" s="2" t="s">
        <v>1160</v>
      </c>
    </row>
    <row r="302" spans="1:3" x14ac:dyDescent="0.2">
      <c r="A302" s="2">
        <v>301</v>
      </c>
      <c r="B302" s="2">
        <v>33</v>
      </c>
      <c r="C302" s="2" t="s">
        <v>979</v>
      </c>
    </row>
    <row r="303" spans="1:3" x14ac:dyDescent="0.2">
      <c r="A303" s="2">
        <v>302</v>
      </c>
      <c r="B303" s="2">
        <v>33</v>
      </c>
      <c r="C303" s="2" t="s">
        <v>1161</v>
      </c>
    </row>
    <row r="304" spans="1:3" x14ac:dyDescent="0.2">
      <c r="A304" s="2">
        <v>303</v>
      </c>
      <c r="B304" s="2">
        <v>33</v>
      </c>
      <c r="C304" s="2" t="s">
        <v>1162</v>
      </c>
    </row>
    <row r="305" spans="1:3" x14ac:dyDescent="0.2">
      <c r="A305" s="2">
        <v>304</v>
      </c>
      <c r="B305" s="2">
        <v>33</v>
      </c>
      <c r="C305" s="2" t="s">
        <v>1163</v>
      </c>
    </row>
    <row r="306" spans="1:3" x14ac:dyDescent="0.2">
      <c r="A306" s="2">
        <v>305</v>
      </c>
      <c r="B306" s="2">
        <v>33</v>
      </c>
      <c r="C306" s="2" t="s">
        <v>1164</v>
      </c>
    </row>
    <row r="307" spans="1:3" x14ac:dyDescent="0.2">
      <c r="A307" s="2">
        <v>306</v>
      </c>
      <c r="B307" s="2">
        <v>33</v>
      </c>
      <c r="C307" s="2" t="s">
        <v>1165</v>
      </c>
    </row>
    <row r="308" spans="1:3" x14ac:dyDescent="0.2">
      <c r="A308" s="2">
        <v>307</v>
      </c>
      <c r="B308" s="2">
        <v>34</v>
      </c>
      <c r="C308" s="2" t="s">
        <v>1166</v>
      </c>
    </row>
    <row r="309" spans="1:3" x14ac:dyDescent="0.2">
      <c r="A309" s="2">
        <v>308</v>
      </c>
      <c r="B309" s="2">
        <v>34</v>
      </c>
      <c r="C309" s="2" t="s">
        <v>1167</v>
      </c>
    </row>
    <row r="310" spans="1:3" x14ac:dyDescent="0.2">
      <c r="A310" s="2">
        <v>309</v>
      </c>
      <c r="B310" s="2">
        <v>34</v>
      </c>
      <c r="C310" s="2" t="s">
        <v>1168</v>
      </c>
    </row>
    <row r="311" spans="1:3" x14ac:dyDescent="0.2">
      <c r="A311" s="2">
        <v>310</v>
      </c>
      <c r="B311" s="2">
        <v>34</v>
      </c>
      <c r="C311" s="2" t="s">
        <v>1169</v>
      </c>
    </row>
    <row r="312" spans="1:3" x14ac:dyDescent="0.2">
      <c r="A312" s="2">
        <v>311</v>
      </c>
      <c r="B312" s="2">
        <v>34</v>
      </c>
      <c r="C312" s="2" t="s">
        <v>1170</v>
      </c>
    </row>
    <row r="313" spans="1:3" x14ac:dyDescent="0.2">
      <c r="A313" s="2">
        <v>312</v>
      </c>
      <c r="B313" s="2">
        <v>34</v>
      </c>
      <c r="C313" s="2" t="s">
        <v>1171</v>
      </c>
    </row>
    <row r="314" spans="1:3" x14ac:dyDescent="0.2">
      <c r="A314" s="2">
        <v>313</v>
      </c>
      <c r="B314" s="2">
        <v>34</v>
      </c>
      <c r="C314" s="2" t="s">
        <v>1172</v>
      </c>
    </row>
    <row r="315" spans="1:3" x14ac:dyDescent="0.2">
      <c r="A315" s="2">
        <v>314</v>
      </c>
      <c r="B315" s="2">
        <v>34</v>
      </c>
      <c r="C315" s="2" t="s">
        <v>1173</v>
      </c>
    </row>
    <row r="316" spans="1:3" x14ac:dyDescent="0.2">
      <c r="A316" s="2">
        <v>315</v>
      </c>
      <c r="B316" s="2">
        <v>34</v>
      </c>
      <c r="C316" s="2" t="s">
        <v>1174</v>
      </c>
    </row>
    <row r="317" spans="1:3" x14ac:dyDescent="0.2">
      <c r="A317" s="2">
        <v>316</v>
      </c>
      <c r="B317" s="2">
        <v>34</v>
      </c>
      <c r="C317" s="2" t="s">
        <v>1175</v>
      </c>
    </row>
    <row r="318" spans="1:3" x14ac:dyDescent="0.2">
      <c r="A318" s="2">
        <v>317</v>
      </c>
      <c r="B318" s="2">
        <v>34</v>
      </c>
      <c r="C318" s="2" t="s">
        <v>1176</v>
      </c>
    </row>
    <row r="319" spans="1:3" x14ac:dyDescent="0.2">
      <c r="A319" s="2">
        <v>318</v>
      </c>
      <c r="B319" s="2">
        <v>34</v>
      </c>
      <c r="C319" s="2" t="s">
        <v>1177</v>
      </c>
    </row>
    <row r="320" spans="1:3" x14ac:dyDescent="0.2">
      <c r="A320" s="2">
        <v>319</v>
      </c>
      <c r="B320" s="2">
        <v>34</v>
      </c>
      <c r="C320" s="2" t="s">
        <v>1178</v>
      </c>
    </row>
    <row r="321" spans="1:3" x14ac:dyDescent="0.2">
      <c r="A321" s="2">
        <v>320</v>
      </c>
      <c r="B321" s="2">
        <v>34</v>
      </c>
      <c r="C321" s="2" t="s">
        <v>1179</v>
      </c>
    </row>
    <row r="322" spans="1:3" x14ac:dyDescent="0.2">
      <c r="A322" s="2">
        <v>321</v>
      </c>
      <c r="B322" s="2">
        <v>34</v>
      </c>
      <c r="C322" s="2" t="s">
        <v>1180</v>
      </c>
    </row>
    <row r="323" spans="1:3" x14ac:dyDescent="0.2">
      <c r="A323" s="2">
        <v>322</v>
      </c>
      <c r="B323" s="2">
        <v>34</v>
      </c>
      <c r="C323" s="2" t="s">
        <v>1181</v>
      </c>
    </row>
    <row r="324" spans="1:3" x14ac:dyDescent="0.2">
      <c r="A324" s="2">
        <v>323</v>
      </c>
      <c r="B324" s="2">
        <v>34</v>
      </c>
      <c r="C324" s="2" t="s">
        <v>733</v>
      </c>
    </row>
    <row r="325" spans="1:3" x14ac:dyDescent="0.2">
      <c r="A325" s="2">
        <v>324</v>
      </c>
      <c r="B325" s="2">
        <v>34</v>
      </c>
      <c r="C325" s="2" t="s">
        <v>1182</v>
      </c>
    </row>
    <row r="326" spans="1:3" x14ac:dyDescent="0.2">
      <c r="A326" s="2">
        <v>325</v>
      </c>
      <c r="B326" s="2">
        <v>34</v>
      </c>
      <c r="C326" s="2" t="s">
        <v>1183</v>
      </c>
    </row>
    <row r="327" spans="1:3" x14ac:dyDescent="0.2">
      <c r="A327" s="2">
        <v>326</v>
      </c>
      <c r="B327" s="2">
        <v>34</v>
      </c>
      <c r="C327" s="2" t="s">
        <v>1016</v>
      </c>
    </row>
    <row r="328" spans="1:3" x14ac:dyDescent="0.2">
      <c r="A328" s="2">
        <v>327</v>
      </c>
      <c r="B328" s="2">
        <v>34</v>
      </c>
      <c r="C328" s="2" t="s">
        <v>1184</v>
      </c>
    </row>
    <row r="329" spans="1:3" x14ac:dyDescent="0.2">
      <c r="A329" s="2">
        <v>328</v>
      </c>
      <c r="B329" s="2">
        <v>34</v>
      </c>
      <c r="C329" s="2" t="s">
        <v>1185</v>
      </c>
    </row>
    <row r="330" spans="1:3" x14ac:dyDescent="0.2">
      <c r="A330" s="2">
        <v>329</v>
      </c>
      <c r="B330" s="2">
        <v>34</v>
      </c>
      <c r="C330" s="2" t="s">
        <v>1186</v>
      </c>
    </row>
    <row r="331" spans="1:3" x14ac:dyDescent="0.2">
      <c r="A331" s="2">
        <v>330</v>
      </c>
      <c r="B331" s="2">
        <v>34</v>
      </c>
      <c r="C331" s="2" t="s">
        <v>1187</v>
      </c>
    </row>
    <row r="332" spans="1:3" x14ac:dyDescent="0.2">
      <c r="A332" s="2">
        <v>331</v>
      </c>
      <c r="B332" s="2">
        <v>34</v>
      </c>
      <c r="C332" s="2" t="s">
        <v>1188</v>
      </c>
    </row>
    <row r="333" spans="1:3" x14ac:dyDescent="0.2">
      <c r="A333" s="2">
        <v>332</v>
      </c>
      <c r="B333" s="2">
        <v>34</v>
      </c>
      <c r="C333" s="2" t="s">
        <v>1189</v>
      </c>
    </row>
    <row r="334" spans="1:3" x14ac:dyDescent="0.2">
      <c r="A334" s="2">
        <v>333</v>
      </c>
      <c r="B334" s="2">
        <v>34</v>
      </c>
      <c r="C334" s="2" t="s">
        <v>1190</v>
      </c>
    </row>
    <row r="335" spans="1:3" x14ac:dyDescent="0.2">
      <c r="A335" s="2">
        <v>334</v>
      </c>
      <c r="B335" s="2">
        <v>50</v>
      </c>
      <c r="C335" s="2" t="s">
        <v>699</v>
      </c>
    </row>
    <row r="336" spans="1:3" x14ac:dyDescent="0.2">
      <c r="A336" s="2">
        <v>335</v>
      </c>
      <c r="B336" s="2">
        <v>50</v>
      </c>
      <c r="C336" s="2" t="s">
        <v>1191</v>
      </c>
    </row>
    <row r="337" spans="1:3" x14ac:dyDescent="0.2">
      <c r="A337" s="2">
        <v>336</v>
      </c>
      <c r="B337" s="2">
        <v>50</v>
      </c>
      <c r="C337" s="2" t="s">
        <v>1192</v>
      </c>
    </row>
    <row r="338" spans="1:3" x14ac:dyDescent="0.2">
      <c r="A338" s="2">
        <v>337</v>
      </c>
      <c r="B338" s="2">
        <v>50</v>
      </c>
      <c r="C338" s="2" t="s">
        <v>1193</v>
      </c>
    </row>
    <row r="339" spans="1:3" x14ac:dyDescent="0.2">
      <c r="A339" s="2">
        <v>338</v>
      </c>
      <c r="B339" s="2">
        <v>50</v>
      </c>
      <c r="C339" s="2" t="s">
        <v>1194</v>
      </c>
    </row>
    <row r="340" spans="1:3" x14ac:dyDescent="0.2">
      <c r="A340" s="2">
        <v>339</v>
      </c>
      <c r="B340" s="2">
        <v>50</v>
      </c>
      <c r="C340" s="2" t="s">
        <v>1195</v>
      </c>
    </row>
    <row r="341" spans="1:3" x14ac:dyDescent="0.2">
      <c r="A341" s="2">
        <v>340</v>
      </c>
      <c r="B341" s="2">
        <v>50</v>
      </c>
      <c r="C341" s="2" t="s">
        <v>1196</v>
      </c>
    </row>
    <row r="342" spans="1:3" x14ac:dyDescent="0.2">
      <c r="A342" s="2">
        <v>341</v>
      </c>
      <c r="B342" s="2">
        <v>50</v>
      </c>
      <c r="C342" s="2" t="s">
        <v>1149</v>
      </c>
    </row>
    <row r="343" spans="1:3" x14ac:dyDescent="0.2">
      <c r="A343" s="2">
        <v>342</v>
      </c>
      <c r="B343" s="2">
        <v>50</v>
      </c>
      <c r="C343" s="2" t="s">
        <v>1197</v>
      </c>
    </row>
    <row r="344" spans="1:3" x14ac:dyDescent="0.2">
      <c r="A344" s="2">
        <v>343</v>
      </c>
      <c r="B344" s="2">
        <v>50</v>
      </c>
      <c r="C344" s="2" t="s">
        <v>1198</v>
      </c>
    </row>
    <row r="345" spans="1:3" x14ac:dyDescent="0.2">
      <c r="A345" s="2">
        <v>344</v>
      </c>
      <c r="B345" s="2">
        <v>50</v>
      </c>
      <c r="C345" s="2" t="s">
        <v>1199</v>
      </c>
    </row>
    <row r="346" spans="1:3" x14ac:dyDescent="0.2">
      <c r="A346" s="2">
        <v>345</v>
      </c>
      <c r="B346" s="2">
        <v>50</v>
      </c>
      <c r="C346" s="2" t="s">
        <v>1200</v>
      </c>
    </row>
    <row r="347" spans="1:3" x14ac:dyDescent="0.2">
      <c r="A347" s="2">
        <v>346</v>
      </c>
      <c r="B347" s="2">
        <v>50</v>
      </c>
      <c r="C347" s="2" t="s">
        <v>1201</v>
      </c>
    </row>
    <row r="348" spans="1:3" x14ac:dyDescent="0.2">
      <c r="A348" s="2">
        <v>347</v>
      </c>
      <c r="B348" s="2">
        <v>50</v>
      </c>
      <c r="C348" s="2" t="s">
        <v>1202</v>
      </c>
    </row>
    <row r="349" spans="1:3" x14ac:dyDescent="0.2">
      <c r="A349" s="2">
        <v>348</v>
      </c>
      <c r="B349" s="2">
        <v>50</v>
      </c>
      <c r="C349" s="2" t="s">
        <v>1203</v>
      </c>
    </row>
    <row r="350" spans="1:3" x14ac:dyDescent="0.2">
      <c r="A350" s="2">
        <v>349</v>
      </c>
      <c r="B350" s="2">
        <v>50</v>
      </c>
      <c r="C350" s="2" t="s">
        <v>1204</v>
      </c>
    </row>
    <row r="351" spans="1:3" x14ac:dyDescent="0.2">
      <c r="A351" s="2">
        <v>350</v>
      </c>
      <c r="B351" s="2">
        <v>50</v>
      </c>
      <c r="C351" s="2" t="s">
        <v>1205</v>
      </c>
    </row>
    <row r="352" spans="1:3" x14ac:dyDescent="0.2">
      <c r="A352" s="2">
        <v>351</v>
      </c>
      <c r="B352" s="2">
        <v>50</v>
      </c>
      <c r="C352" s="2" t="s">
        <v>1206</v>
      </c>
    </row>
    <row r="353" spans="1:3" x14ac:dyDescent="0.2">
      <c r="A353" s="2">
        <v>352</v>
      </c>
      <c r="B353" s="2">
        <v>50</v>
      </c>
      <c r="C353" s="2" t="s">
        <v>1207</v>
      </c>
    </row>
    <row r="354" spans="1:3" x14ac:dyDescent="0.2">
      <c r="A354" s="2">
        <v>353</v>
      </c>
      <c r="B354" s="2">
        <v>50</v>
      </c>
      <c r="C354" s="2" t="s">
        <v>1208</v>
      </c>
    </row>
    <row r="355" spans="1:3" x14ac:dyDescent="0.2">
      <c r="A355" s="2">
        <v>354</v>
      </c>
      <c r="B355" s="2">
        <v>50</v>
      </c>
      <c r="C355" s="2" t="s">
        <v>1209</v>
      </c>
    </row>
    <row r="356" spans="1:3" x14ac:dyDescent="0.2">
      <c r="A356" s="2">
        <v>355</v>
      </c>
      <c r="B356" s="2">
        <v>50</v>
      </c>
      <c r="C356" s="2" t="s">
        <v>1210</v>
      </c>
    </row>
    <row r="357" spans="1:3" x14ac:dyDescent="0.2">
      <c r="A357" s="2">
        <v>356</v>
      </c>
      <c r="B357" s="2">
        <v>50</v>
      </c>
      <c r="C357" s="2" t="s">
        <v>1211</v>
      </c>
    </row>
    <row r="358" spans="1:3" x14ac:dyDescent="0.2">
      <c r="A358" s="2">
        <v>357</v>
      </c>
      <c r="B358" s="2">
        <v>50</v>
      </c>
      <c r="C358" s="2" t="s">
        <v>1212</v>
      </c>
    </row>
    <row r="359" spans="1:3" x14ac:dyDescent="0.2">
      <c r="A359" s="2">
        <v>358</v>
      </c>
      <c r="B359" s="2">
        <v>50</v>
      </c>
      <c r="C359" s="2" t="s">
        <v>751</v>
      </c>
    </row>
    <row r="360" spans="1:3" x14ac:dyDescent="0.2">
      <c r="A360" s="2">
        <v>359</v>
      </c>
      <c r="B360" s="2">
        <v>50</v>
      </c>
      <c r="C360" s="2" t="s">
        <v>1213</v>
      </c>
    </row>
    <row r="361" spans="1:3" x14ac:dyDescent="0.2">
      <c r="A361" s="2">
        <v>360</v>
      </c>
      <c r="B361" s="2">
        <v>50</v>
      </c>
      <c r="C361" s="2" t="s">
        <v>733</v>
      </c>
    </row>
    <row r="362" spans="1:3" x14ac:dyDescent="0.2">
      <c r="A362" s="2">
        <v>361</v>
      </c>
      <c r="B362" s="2">
        <v>50</v>
      </c>
      <c r="C362" s="2" t="s">
        <v>1214</v>
      </c>
    </row>
    <row r="363" spans="1:3" x14ac:dyDescent="0.2">
      <c r="A363" s="2">
        <v>362</v>
      </c>
      <c r="B363" s="2">
        <v>50</v>
      </c>
      <c r="C363" s="2" t="s">
        <v>1215</v>
      </c>
    </row>
    <row r="364" spans="1:3" x14ac:dyDescent="0.2">
      <c r="A364" s="2">
        <v>363</v>
      </c>
      <c r="B364" s="2">
        <v>50</v>
      </c>
      <c r="C364" s="2" t="s">
        <v>1124</v>
      </c>
    </row>
    <row r="365" spans="1:3" x14ac:dyDescent="0.2">
      <c r="A365" s="2">
        <v>364</v>
      </c>
      <c r="B365" s="2">
        <v>50</v>
      </c>
      <c r="C365" s="2" t="s">
        <v>1216</v>
      </c>
    </row>
    <row r="366" spans="1:3" x14ac:dyDescent="0.2">
      <c r="A366" s="2">
        <v>365</v>
      </c>
      <c r="B366" s="2">
        <v>50</v>
      </c>
      <c r="C366" s="2" t="s">
        <v>1217</v>
      </c>
    </row>
    <row r="367" spans="1:3" x14ac:dyDescent="0.2">
      <c r="A367" s="2">
        <v>366</v>
      </c>
      <c r="B367" s="2">
        <v>50</v>
      </c>
      <c r="C367" s="2" t="s">
        <v>1218</v>
      </c>
    </row>
    <row r="368" spans="1:3" x14ac:dyDescent="0.2">
      <c r="A368" s="2">
        <v>367</v>
      </c>
      <c r="B368" s="2">
        <v>50</v>
      </c>
      <c r="C368" s="2" t="s">
        <v>1219</v>
      </c>
    </row>
    <row r="369" spans="1:3" x14ac:dyDescent="0.2">
      <c r="A369" s="2">
        <v>368</v>
      </c>
      <c r="B369" s="2">
        <v>50</v>
      </c>
      <c r="C369" s="2" t="s">
        <v>1220</v>
      </c>
    </row>
    <row r="370" spans="1:3" x14ac:dyDescent="0.2">
      <c r="A370" s="2">
        <v>369</v>
      </c>
      <c r="B370" s="2">
        <v>50</v>
      </c>
      <c r="C370" s="2" t="s">
        <v>1221</v>
      </c>
    </row>
    <row r="371" spans="1:3" x14ac:dyDescent="0.2">
      <c r="A371" s="2">
        <v>370</v>
      </c>
      <c r="B371" s="2">
        <v>50</v>
      </c>
      <c r="C371" s="2" t="s">
        <v>1222</v>
      </c>
    </row>
    <row r="372" spans="1:3" x14ac:dyDescent="0.2">
      <c r="A372" s="2">
        <v>371</v>
      </c>
      <c r="B372" s="2">
        <v>50</v>
      </c>
      <c r="C372" s="2" t="s">
        <v>1223</v>
      </c>
    </row>
    <row r="373" spans="1:3" x14ac:dyDescent="0.2">
      <c r="A373" s="2">
        <v>372</v>
      </c>
      <c r="B373" s="2">
        <v>50</v>
      </c>
      <c r="C373" s="2" t="s">
        <v>1224</v>
      </c>
    </row>
    <row r="374" spans="1:3" x14ac:dyDescent="0.2">
      <c r="A374" s="2">
        <v>373</v>
      </c>
      <c r="B374" s="2">
        <v>50</v>
      </c>
      <c r="C374" s="2" t="s">
        <v>736</v>
      </c>
    </row>
    <row r="375" spans="1:3" x14ac:dyDescent="0.2">
      <c r="A375" s="2">
        <v>374</v>
      </c>
      <c r="B375" s="2">
        <v>50</v>
      </c>
      <c r="C375" s="2" t="s">
        <v>1225</v>
      </c>
    </row>
    <row r="376" spans="1:3" x14ac:dyDescent="0.2">
      <c r="A376" s="2">
        <v>375</v>
      </c>
      <c r="B376" s="2">
        <v>50</v>
      </c>
      <c r="C376" s="2" t="s">
        <v>727</v>
      </c>
    </row>
    <row r="377" spans="1:3" x14ac:dyDescent="0.2">
      <c r="A377" s="2">
        <v>376</v>
      </c>
      <c r="B377" s="2">
        <v>51</v>
      </c>
      <c r="C377" s="2" t="s">
        <v>1226</v>
      </c>
    </row>
    <row r="378" spans="1:3" x14ac:dyDescent="0.2">
      <c r="A378" s="2">
        <v>377</v>
      </c>
      <c r="B378" s="2">
        <v>51</v>
      </c>
      <c r="C378" s="2" t="s">
        <v>1227</v>
      </c>
    </row>
    <row r="379" spans="1:3" x14ac:dyDescent="0.2">
      <c r="A379" s="2">
        <v>378</v>
      </c>
      <c r="B379" s="2">
        <v>51</v>
      </c>
      <c r="C379" s="2" t="s">
        <v>1228</v>
      </c>
    </row>
    <row r="380" spans="1:3" x14ac:dyDescent="0.2">
      <c r="A380" s="2">
        <v>379</v>
      </c>
      <c r="B380" s="2">
        <v>51</v>
      </c>
      <c r="C380" s="2" t="s">
        <v>1229</v>
      </c>
    </row>
    <row r="381" spans="1:3" x14ac:dyDescent="0.2">
      <c r="A381" s="2">
        <v>380</v>
      </c>
      <c r="B381" s="2">
        <v>51</v>
      </c>
      <c r="C381" s="2" t="s">
        <v>1230</v>
      </c>
    </row>
    <row r="382" spans="1:3" x14ac:dyDescent="0.2">
      <c r="A382" s="2">
        <v>381</v>
      </c>
      <c r="B382" s="2">
        <v>51</v>
      </c>
      <c r="C382" s="2" t="s">
        <v>1099</v>
      </c>
    </row>
    <row r="383" spans="1:3" x14ac:dyDescent="0.2">
      <c r="A383" s="2">
        <v>382</v>
      </c>
      <c r="B383" s="2">
        <v>51</v>
      </c>
      <c r="C383" s="2" t="s">
        <v>708</v>
      </c>
    </row>
    <row r="384" spans="1:3" x14ac:dyDescent="0.2">
      <c r="A384" s="2">
        <v>383</v>
      </c>
      <c r="B384" s="2">
        <v>51</v>
      </c>
      <c r="C384" s="2" t="s">
        <v>1231</v>
      </c>
    </row>
    <row r="385" spans="1:3" x14ac:dyDescent="0.2">
      <c r="A385" s="2">
        <v>384</v>
      </c>
      <c r="B385" s="2">
        <v>51</v>
      </c>
      <c r="C385" s="2" t="s">
        <v>1078</v>
      </c>
    </row>
    <row r="386" spans="1:3" x14ac:dyDescent="0.2">
      <c r="A386" s="2">
        <v>385</v>
      </c>
      <c r="B386" s="2">
        <v>51</v>
      </c>
      <c r="C386" s="2" t="s">
        <v>1232</v>
      </c>
    </row>
    <row r="387" spans="1:3" x14ac:dyDescent="0.2">
      <c r="A387" s="2">
        <v>386</v>
      </c>
      <c r="B387" s="2">
        <v>51</v>
      </c>
      <c r="C387" s="2" t="s">
        <v>1233</v>
      </c>
    </row>
    <row r="388" spans="1:3" x14ac:dyDescent="0.2">
      <c r="A388" s="2">
        <v>387</v>
      </c>
      <c r="B388" s="2">
        <v>51</v>
      </c>
      <c r="C388" s="2" t="s">
        <v>1234</v>
      </c>
    </row>
    <row r="389" spans="1:3" x14ac:dyDescent="0.2">
      <c r="A389" s="2">
        <v>388</v>
      </c>
      <c r="B389" s="2">
        <v>51</v>
      </c>
      <c r="C389" s="2" t="s">
        <v>1235</v>
      </c>
    </row>
    <row r="390" spans="1:3" x14ac:dyDescent="0.2">
      <c r="A390" s="2">
        <v>389</v>
      </c>
      <c r="B390" s="2">
        <v>51</v>
      </c>
      <c r="C390" s="2" t="s">
        <v>1236</v>
      </c>
    </row>
    <row r="391" spans="1:3" x14ac:dyDescent="0.2">
      <c r="A391" s="2">
        <v>390</v>
      </c>
      <c r="B391" s="2">
        <v>51</v>
      </c>
      <c r="C391" s="2" t="s">
        <v>1237</v>
      </c>
    </row>
    <row r="392" spans="1:3" x14ac:dyDescent="0.2">
      <c r="A392" s="2">
        <v>391</v>
      </c>
      <c r="B392" s="2">
        <v>51</v>
      </c>
      <c r="C392" s="2" t="s">
        <v>1238</v>
      </c>
    </row>
    <row r="393" spans="1:3" x14ac:dyDescent="0.2">
      <c r="A393" s="2">
        <v>392</v>
      </c>
      <c r="B393" s="2">
        <v>51</v>
      </c>
      <c r="C393" s="2" t="s">
        <v>726</v>
      </c>
    </row>
    <row r="394" spans="1:3" x14ac:dyDescent="0.2">
      <c r="A394" s="2">
        <v>393</v>
      </c>
      <c r="B394" s="2">
        <v>51</v>
      </c>
      <c r="C394" s="2" t="s">
        <v>1239</v>
      </c>
    </row>
    <row r="395" spans="1:3" x14ac:dyDescent="0.2">
      <c r="A395" s="2">
        <v>394</v>
      </c>
      <c r="B395" s="2">
        <v>51</v>
      </c>
      <c r="C395" s="2" t="s">
        <v>1240</v>
      </c>
    </row>
    <row r="396" spans="1:3" x14ac:dyDescent="0.2">
      <c r="A396" s="2">
        <v>395</v>
      </c>
      <c r="B396" s="2">
        <v>51</v>
      </c>
      <c r="C396" s="2" t="s">
        <v>1241</v>
      </c>
    </row>
    <row r="397" spans="1:3" x14ac:dyDescent="0.2">
      <c r="A397" s="2">
        <v>396</v>
      </c>
      <c r="B397" s="2">
        <v>51</v>
      </c>
      <c r="C397" s="2" t="s">
        <v>1242</v>
      </c>
    </row>
    <row r="398" spans="1:3" x14ac:dyDescent="0.2">
      <c r="A398" s="2">
        <v>397</v>
      </c>
      <c r="B398" s="2">
        <v>51</v>
      </c>
      <c r="C398" s="2" t="s">
        <v>1243</v>
      </c>
    </row>
    <row r="399" spans="1:3" x14ac:dyDescent="0.2">
      <c r="A399" s="2">
        <v>398</v>
      </c>
      <c r="B399" s="2">
        <v>51</v>
      </c>
      <c r="C399" s="2" t="s">
        <v>1244</v>
      </c>
    </row>
    <row r="400" spans="1:3" x14ac:dyDescent="0.2">
      <c r="A400" s="2">
        <v>399</v>
      </c>
      <c r="B400" s="2">
        <v>51</v>
      </c>
      <c r="C400" s="2" t="s">
        <v>1245</v>
      </c>
    </row>
    <row r="401" spans="1:3" x14ac:dyDescent="0.2">
      <c r="A401" s="2">
        <v>400</v>
      </c>
      <c r="B401" s="2">
        <v>51</v>
      </c>
      <c r="C401" s="2" t="s">
        <v>1246</v>
      </c>
    </row>
    <row r="402" spans="1:3" x14ac:dyDescent="0.2">
      <c r="A402" s="2">
        <v>401</v>
      </c>
      <c r="B402" s="2">
        <v>51</v>
      </c>
      <c r="C402" s="2" t="s">
        <v>1247</v>
      </c>
    </row>
    <row r="403" spans="1:3" x14ac:dyDescent="0.2">
      <c r="A403" s="2">
        <v>402</v>
      </c>
      <c r="B403" s="2">
        <v>51</v>
      </c>
      <c r="C403" s="2" t="s">
        <v>1248</v>
      </c>
    </row>
    <row r="404" spans="1:3" x14ac:dyDescent="0.2">
      <c r="A404" s="2">
        <v>403</v>
      </c>
      <c r="B404" s="2">
        <v>51</v>
      </c>
      <c r="C404" s="2" t="s">
        <v>1214</v>
      </c>
    </row>
    <row r="405" spans="1:3" x14ac:dyDescent="0.2">
      <c r="A405" s="2">
        <v>404</v>
      </c>
      <c r="B405" s="2">
        <v>51</v>
      </c>
      <c r="C405" s="2" t="s">
        <v>1249</v>
      </c>
    </row>
    <row r="406" spans="1:3" x14ac:dyDescent="0.2">
      <c r="A406" s="2">
        <v>405</v>
      </c>
      <c r="B406" s="2">
        <v>51</v>
      </c>
      <c r="C406" s="2" t="s">
        <v>1250</v>
      </c>
    </row>
    <row r="407" spans="1:3" x14ac:dyDescent="0.2">
      <c r="A407" s="2">
        <v>406</v>
      </c>
      <c r="B407" s="2">
        <v>51</v>
      </c>
      <c r="C407" s="2" t="s">
        <v>1251</v>
      </c>
    </row>
    <row r="408" spans="1:3" x14ac:dyDescent="0.2">
      <c r="A408" s="2">
        <v>407</v>
      </c>
      <c r="B408" s="2">
        <v>51</v>
      </c>
      <c r="C408" s="2" t="s">
        <v>1252</v>
      </c>
    </row>
    <row r="409" spans="1:3" x14ac:dyDescent="0.2">
      <c r="A409" s="2">
        <v>408</v>
      </c>
      <c r="B409" s="2">
        <v>51</v>
      </c>
      <c r="C409" s="2" t="s">
        <v>1253</v>
      </c>
    </row>
    <row r="410" spans="1:3" x14ac:dyDescent="0.2">
      <c r="A410" s="2">
        <v>409</v>
      </c>
      <c r="B410" s="2">
        <v>51</v>
      </c>
      <c r="C410" s="2" t="s">
        <v>1254</v>
      </c>
    </row>
    <row r="411" spans="1:3" x14ac:dyDescent="0.2">
      <c r="A411" s="2">
        <v>410</v>
      </c>
      <c r="B411" s="2">
        <v>51</v>
      </c>
      <c r="C411" s="2" t="s">
        <v>1255</v>
      </c>
    </row>
    <row r="412" spans="1:3" x14ac:dyDescent="0.2">
      <c r="A412" s="2">
        <v>411</v>
      </c>
      <c r="B412" s="2">
        <v>51</v>
      </c>
      <c r="C412" s="2" t="s">
        <v>1256</v>
      </c>
    </row>
    <row r="413" spans="1:3" x14ac:dyDescent="0.2">
      <c r="A413" s="2">
        <v>412</v>
      </c>
      <c r="B413" s="2">
        <v>51</v>
      </c>
      <c r="C413" s="2" t="s">
        <v>1257</v>
      </c>
    </row>
    <row r="414" spans="1:3" x14ac:dyDescent="0.2">
      <c r="A414" s="2">
        <v>413</v>
      </c>
      <c r="B414" s="2">
        <v>51</v>
      </c>
      <c r="C414" s="2" t="s">
        <v>1258</v>
      </c>
    </row>
    <row r="415" spans="1:3" x14ac:dyDescent="0.2">
      <c r="A415" s="2">
        <v>414</v>
      </c>
      <c r="B415" s="2">
        <v>51</v>
      </c>
      <c r="C415" s="2" t="s">
        <v>1259</v>
      </c>
    </row>
    <row r="416" spans="1:3" x14ac:dyDescent="0.2">
      <c r="A416" s="2">
        <v>415</v>
      </c>
      <c r="B416" s="2">
        <v>51</v>
      </c>
      <c r="C416" s="2" t="s">
        <v>1260</v>
      </c>
    </row>
    <row r="417" spans="1:3" x14ac:dyDescent="0.2">
      <c r="A417" s="2">
        <v>416</v>
      </c>
      <c r="B417" s="2">
        <v>51</v>
      </c>
      <c r="C417" s="2" t="s">
        <v>1261</v>
      </c>
    </row>
    <row r="418" spans="1:3" x14ac:dyDescent="0.2">
      <c r="A418" s="2">
        <v>417</v>
      </c>
      <c r="B418" s="2">
        <v>51</v>
      </c>
      <c r="C418" s="2" t="s">
        <v>1262</v>
      </c>
    </row>
    <row r="419" spans="1:3" x14ac:dyDescent="0.2">
      <c r="A419" s="2">
        <v>418</v>
      </c>
      <c r="B419" s="2">
        <v>51</v>
      </c>
      <c r="C419" s="2" t="s">
        <v>1263</v>
      </c>
    </row>
    <row r="420" spans="1:3" x14ac:dyDescent="0.2">
      <c r="A420" s="2">
        <v>419</v>
      </c>
      <c r="B420" s="2">
        <v>51</v>
      </c>
      <c r="C420" s="2" t="s">
        <v>1035</v>
      </c>
    </row>
    <row r="421" spans="1:3" x14ac:dyDescent="0.2">
      <c r="A421" s="2">
        <v>420</v>
      </c>
      <c r="B421" s="2">
        <v>51</v>
      </c>
      <c r="C421" s="2" t="s">
        <v>1264</v>
      </c>
    </row>
    <row r="422" spans="1:3" x14ac:dyDescent="0.2">
      <c r="A422" s="2">
        <v>421</v>
      </c>
      <c r="B422" s="2">
        <v>51</v>
      </c>
      <c r="C422" s="2" t="s">
        <v>1265</v>
      </c>
    </row>
    <row r="423" spans="1:3" x14ac:dyDescent="0.2">
      <c r="A423" s="2">
        <v>422</v>
      </c>
      <c r="B423" s="2">
        <v>51</v>
      </c>
      <c r="C423" s="2" t="s">
        <v>1266</v>
      </c>
    </row>
    <row r="424" spans="1:3" x14ac:dyDescent="0.2">
      <c r="A424" s="2">
        <v>423</v>
      </c>
      <c r="B424" s="2">
        <v>51</v>
      </c>
      <c r="C424" s="2" t="s">
        <v>1267</v>
      </c>
    </row>
    <row r="425" spans="1:3" x14ac:dyDescent="0.2">
      <c r="A425" s="2">
        <v>424</v>
      </c>
      <c r="B425" s="2">
        <v>51</v>
      </c>
      <c r="C425" s="2" t="s">
        <v>1268</v>
      </c>
    </row>
    <row r="426" spans="1:3" x14ac:dyDescent="0.2">
      <c r="A426" s="2">
        <v>425</v>
      </c>
      <c r="B426" s="2">
        <v>51</v>
      </c>
      <c r="C426" s="2" t="s">
        <v>1269</v>
      </c>
    </row>
    <row r="427" spans="1:3" x14ac:dyDescent="0.2">
      <c r="A427" s="2">
        <v>426</v>
      </c>
      <c r="B427" s="2">
        <v>52</v>
      </c>
      <c r="C427" s="2" t="s">
        <v>1149</v>
      </c>
    </row>
    <row r="428" spans="1:3" x14ac:dyDescent="0.2">
      <c r="A428" s="2">
        <v>427</v>
      </c>
      <c r="B428" s="2">
        <v>52</v>
      </c>
      <c r="C428" s="2" t="s">
        <v>1270</v>
      </c>
    </row>
    <row r="429" spans="1:3" x14ac:dyDescent="0.2">
      <c r="A429" s="2">
        <v>428</v>
      </c>
      <c r="B429" s="2">
        <v>52</v>
      </c>
      <c r="C429" s="2" t="s">
        <v>1271</v>
      </c>
    </row>
    <row r="430" spans="1:3" x14ac:dyDescent="0.2">
      <c r="A430" s="2">
        <v>429</v>
      </c>
      <c r="B430" s="2">
        <v>52</v>
      </c>
      <c r="C430" s="2" t="s">
        <v>1272</v>
      </c>
    </row>
    <row r="431" spans="1:3" x14ac:dyDescent="0.2">
      <c r="A431" s="2">
        <v>430</v>
      </c>
      <c r="B431" s="2">
        <v>52</v>
      </c>
      <c r="C431" s="2" t="s">
        <v>1273</v>
      </c>
    </row>
    <row r="432" spans="1:3" x14ac:dyDescent="0.2">
      <c r="A432" s="2">
        <v>431</v>
      </c>
      <c r="B432" s="2">
        <v>52</v>
      </c>
      <c r="C432" s="2" t="s">
        <v>1274</v>
      </c>
    </row>
    <row r="433" spans="1:3" x14ac:dyDescent="0.2">
      <c r="A433" s="2">
        <v>432</v>
      </c>
      <c r="B433" s="2">
        <v>52</v>
      </c>
      <c r="C433" s="2" t="s">
        <v>748</v>
      </c>
    </row>
    <row r="434" spans="1:3" x14ac:dyDescent="0.2">
      <c r="A434" s="2">
        <v>433</v>
      </c>
      <c r="B434" s="2">
        <v>52</v>
      </c>
      <c r="C434" s="2" t="s">
        <v>730</v>
      </c>
    </row>
    <row r="435" spans="1:3" x14ac:dyDescent="0.2">
      <c r="A435" s="2">
        <v>434</v>
      </c>
      <c r="B435" s="2">
        <v>52</v>
      </c>
      <c r="C435" s="2" t="s">
        <v>974</v>
      </c>
    </row>
    <row r="436" spans="1:3" x14ac:dyDescent="0.2">
      <c r="A436" s="2">
        <v>435</v>
      </c>
      <c r="B436" s="2">
        <v>52</v>
      </c>
      <c r="C436" s="2" t="s">
        <v>1275</v>
      </c>
    </row>
    <row r="437" spans="1:3" x14ac:dyDescent="0.2">
      <c r="A437" s="2">
        <v>436</v>
      </c>
      <c r="B437" s="2">
        <v>52</v>
      </c>
      <c r="C437" s="2" t="s">
        <v>1276</v>
      </c>
    </row>
    <row r="438" spans="1:3" x14ac:dyDescent="0.2">
      <c r="A438" s="2">
        <v>437</v>
      </c>
      <c r="B438" s="2">
        <v>52</v>
      </c>
      <c r="C438" s="2" t="s">
        <v>747</v>
      </c>
    </row>
    <row r="439" spans="1:3" x14ac:dyDescent="0.2">
      <c r="A439" s="2">
        <v>438</v>
      </c>
      <c r="B439" s="2">
        <v>52</v>
      </c>
      <c r="C439" s="2" t="s">
        <v>1277</v>
      </c>
    </row>
    <row r="440" spans="1:3" x14ac:dyDescent="0.2">
      <c r="A440" s="2">
        <v>439</v>
      </c>
      <c r="B440" s="2">
        <v>52</v>
      </c>
      <c r="C440" s="2" t="s">
        <v>1278</v>
      </c>
    </row>
    <row r="441" spans="1:3" x14ac:dyDescent="0.2">
      <c r="A441" s="2">
        <v>440</v>
      </c>
      <c r="B441" s="2">
        <v>52</v>
      </c>
      <c r="C441" s="2" t="s">
        <v>1279</v>
      </c>
    </row>
    <row r="442" spans="1:3" x14ac:dyDescent="0.2">
      <c r="A442" s="2">
        <v>441</v>
      </c>
      <c r="B442" s="2">
        <v>52</v>
      </c>
      <c r="C442" s="2" t="s">
        <v>1280</v>
      </c>
    </row>
    <row r="443" spans="1:3" x14ac:dyDescent="0.2">
      <c r="A443" s="2">
        <v>442</v>
      </c>
      <c r="B443" s="2">
        <v>52</v>
      </c>
      <c r="C443" s="2" t="s">
        <v>1281</v>
      </c>
    </row>
    <row r="444" spans="1:3" x14ac:dyDescent="0.2">
      <c r="A444" s="2">
        <v>443</v>
      </c>
      <c r="B444" s="2">
        <v>52</v>
      </c>
      <c r="C444" s="2" t="s">
        <v>1282</v>
      </c>
    </row>
    <row r="445" spans="1:3" x14ac:dyDescent="0.2">
      <c r="A445" s="2">
        <v>444</v>
      </c>
      <c r="B445" s="2">
        <v>56</v>
      </c>
      <c r="C445" s="2" t="s">
        <v>1283</v>
      </c>
    </row>
    <row r="446" spans="1:3" x14ac:dyDescent="0.2">
      <c r="A446" s="2">
        <v>445</v>
      </c>
      <c r="B446" s="2">
        <v>56</v>
      </c>
      <c r="C446" s="2" t="s">
        <v>1284</v>
      </c>
    </row>
    <row r="447" spans="1:3" x14ac:dyDescent="0.2">
      <c r="A447" s="2">
        <v>446</v>
      </c>
      <c r="B447" s="2">
        <v>56</v>
      </c>
      <c r="C447" s="2" t="s">
        <v>1285</v>
      </c>
    </row>
    <row r="448" spans="1:3" x14ac:dyDescent="0.2">
      <c r="A448" s="2">
        <v>447</v>
      </c>
      <c r="B448" s="2">
        <v>56</v>
      </c>
      <c r="C448" s="2" t="s">
        <v>1286</v>
      </c>
    </row>
    <row r="449" spans="1:3" x14ac:dyDescent="0.2">
      <c r="A449" s="2">
        <v>448</v>
      </c>
      <c r="B449" s="2">
        <v>56</v>
      </c>
      <c r="C449" s="2" t="s">
        <v>1287</v>
      </c>
    </row>
    <row r="450" spans="1:3" x14ac:dyDescent="0.2">
      <c r="A450" s="2">
        <v>449</v>
      </c>
      <c r="B450" s="2">
        <v>56</v>
      </c>
      <c r="C450" s="2" t="s">
        <v>1288</v>
      </c>
    </row>
    <row r="451" spans="1:3" x14ac:dyDescent="0.2">
      <c r="A451" s="2">
        <v>450</v>
      </c>
      <c r="B451" s="2">
        <v>56</v>
      </c>
      <c r="C451" s="2" t="s">
        <v>1289</v>
      </c>
    </row>
    <row r="452" spans="1:3" x14ac:dyDescent="0.2">
      <c r="A452" s="2">
        <v>451</v>
      </c>
      <c r="B452" s="2">
        <v>56</v>
      </c>
      <c r="C452" s="2" t="s">
        <v>1290</v>
      </c>
    </row>
    <row r="453" spans="1:3" x14ac:dyDescent="0.2">
      <c r="A453" s="2">
        <v>452</v>
      </c>
      <c r="B453" s="2">
        <v>56</v>
      </c>
      <c r="C453" s="2" t="s">
        <v>1291</v>
      </c>
    </row>
    <row r="454" spans="1:3" x14ac:dyDescent="0.2">
      <c r="A454" s="2">
        <v>453</v>
      </c>
      <c r="B454" s="2">
        <v>56</v>
      </c>
      <c r="C454" s="2" t="s">
        <v>1292</v>
      </c>
    </row>
    <row r="455" spans="1:3" x14ac:dyDescent="0.2">
      <c r="A455" s="2">
        <v>454</v>
      </c>
      <c r="B455" s="2">
        <v>56</v>
      </c>
      <c r="C455" s="2" t="s">
        <v>1293</v>
      </c>
    </row>
    <row r="456" spans="1:3" x14ac:dyDescent="0.2">
      <c r="A456" s="2">
        <v>455</v>
      </c>
      <c r="B456" s="2">
        <v>56</v>
      </c>
      <c r="C456" s="2" t="s">
        <v>1294</v>
      </c>
    </row>
    <row r="457" spans="1:3" x14ac:dyDescent="0.2">
      <c r="A457" s="2">
        <v>456</v>
      </c>
      <c r="B457" s="2">
        <v>56</v>
      </c>
      <c r="C457" s="2" t="s">
        <v>1295</v>
      </c>
    </row>
    <row r="458" spans="1:3" x14ac:dyDescent="0.2">
      <c r="A458" s="2">
        <v>457</v>
      </c>
      <c r="B458" s="2">
        <v>56</v>
      </c>
      <c r="C458" s="2" t="s">
        <v>1296</v>
      </c>
    </row>
    <row r="459" spans="1:3" x14ac:dyDescent="0.2">
      <c r="A459" s="2">
        <v>458</v>
      </c>
      <c r="B459" s="2">
        <v>56</v>
      </c>
      <c r="C459" s="2" t="s">
        <v>1297</v>
      </c>
    </row>
    <row r="460" spans="1:3" x14ac:dyDescent="0.2">
      <c r="A460" s="2">
        <v>459</v>
      </c>
      <c r="B460" s="2">
        <v>56</v>
      </c>
      <c r="C460" s="2" t="s">
        <v>1298</v>
      </c>
    </row>
    <row r="461" spans="1:3" x14ac:dyDescent="0.2">
      <c r="A461" s="2">
        <v>460</v>
      </c>
      <c r="B461" s="2">
        <v>56</v>
      </c>
      <c r="C461" s="2" t="s">
        <v>1299</v>
      </c>
    </row>
    <row r="462" spans="1:3" x14ac:dyDescent="0.2">
      <c r="A462" s="2">
        <v>461</v>
      </c>
      <c r="B462" s="2">
        <v>56</v>
      </c>
      <c r="C462" s="2" t="s">
        <v>1300</v>
      </c>
    </row>
    <row r="463" spans="1:3" x14ac:dyDescent="0.2">
      <c r="A463" s="2">
        <v>462</v>
      </c>
      <c r="B463" s="2">
        <v>56</v>
      </c>
      <c r="C463" s="2" t="s">
        <v>1301</v>
      </c>
    </row>
    <row r="464" spans="1:3" x14ac:dyDescent="0.2">
      <c r="A464" s="2">
        <v>463</v>
      </c>
      <c r="B464" s="2">
        <v>56</v>
      </c>
      <c r="C464" s="2" t="s">
        <v>1302</v>
      </c>
    </row>
    <row r="465" spans="1:3" x14ac:dyDescent="0.2">
      <c r="A465" s="2">
        <v>464</v>
      </c>
      <c r="B465" s="2">
        <v>56</v>
      </c>
      <c r="C465" s="2" t="s">
        <v>1303</v>
      </c>
    </row>
    <row r="466" spans="1:3" x14ac:dyDescent="0.2">
      <c r="A466" s="2">
        <v>465</v>
      </c>
      <c r="B466" s="2">
        <v>56</v>
      </c>
      <c r="C466" s="2" t="s">
        <v>1055</v>
      </c>
    </row>
    <row r="467" spans="1:3" x14ac:dyDescent="0.2">
      <c r="A467" s="2">
        <v>466</v>
      </c>
      <c r="B467" s="2">
        <v>56</v>
      </c>
      <c r="C467" s="2" t="s">
        <v>1304</v>
      </c>
    </row>
    <row r="468" spans="1:3" x14ac:dyDescent="0.2">
      <c r="A468" s="2">
        <v>467</v>
      </c>
      <c r="B468" s="2">
        <v>56</v>
      </c>
      <c r="C468" s="2" t="s">
        <v>1305</v>
      </c>
    </row>
    <row r="469" spans="1:3" x14ac:dyDescent="0.2">
      <c r="A469" s="2">
        <v>468</v>
      </c>
      <c r="B469" s="2">
        <v>56</v>
      </c>
      <c r="C469" s="2" t="s">
        <v>1306</v>
      </c>
    </row>
    <row r="470" spans="1:3" x14ac:dyDescent="0.2">
      <c r="A470" s="2">
        <v>469</v>
      </c>
      <c r="B470" s="2">
        <v>57</v>
      </c>
      <c r="C470" s="2" t="s">
        <v>1307</v>
      </c>
    </row>
    <row r="471" spans="1:3" x14ac:dyDescent="0.2">
      <c r="A471" s="2">
        <v>470</v>
      </c>
      <c r="B471" s="2">
        <v>57</v>
      </c>
      <c r="C471" s="2" t="s">
        <v>1308</v>
      </c>
    </row>
    <row r="472" spans="1:3" x14ac:dyDescent="0.2">
      <c r="A472" s="2">
        <v>471</v>
      </c>
      <c r="B472" s="2">
        <v>57</v>
      </c>
      <c r="C472" s="2" t="s">
        <v>1309</v>
      </c>
    </row>
    <row r="473" spans="1:3" x14ac:dyDescent="0.2">
      <c r="A473" s="2">
        <v>472</v>
      </c>
      <c r="B473" s="2">
        <v>57</v>
      </c>
      <c r="C473" s="2" t="s">
        <v>1310</v>
      </c>
    </row>
    <row r="474" spans="1:3" x14ac:dyDescent="0.2">
      <c r="A474" s="2">
        <v>473</v>
      </c>
      <c r="B474" s="2">
        <v>57</v>
      </c>
      <c r="C474" s="2" t="s">
        <v>1311</v>
      </c>
    </row>
    <row r="475" spans="1:3" x14ac:dyDescent="0.2">
      <c r="A475" s="2">
        <v>474</v>
      </c>
      <c r="B475" s="2">
        <v>57</v>
      </c>
      <c r="C475" s="2" t="s">
        <v>1312</v>
      </c>
    </row>
    <row r="476" spans="1:3" x14ac:dyDescent="0.2">
      <c r="A476" s="2">
        <v>475</v>
      </c>
      <c r="B476" s="2">
        <v>57</v>
      </c>
      <c r="C476" s="2" t="s">
        <v>1313</v>
      </c>
    </row>
    <row r="477" spans="1:3" x14ac:dyDescent="0.2">
      <c r="A477" s="2">
        <v>476</v>
      </c>
      <c r="B477" s="2">
        <v>57</v>
      </c>
      <c r="C477" s="2" t="s">
        <v>1314</v>
      </c>
    </row>
    <row r="478" spans="1:3" x14ac:dyDescent="0.2">
      <c r="A478" s="2">
        <v>477</v>
      </c>
      <c r="B478" s="2">
        <v>57</v>
      </c>
      <c r="C478" s="2" t="s">
        <v>1315</v>
      </c>
    </row>
    <row r="479" spans="1:3" x14ac:dyDescent="0.2">
      <c r="A479" s="2">
        <v>478</v>
      </c>
      <c r="B479" s="2">
        <v>57</v>
      </c>
      <c r="C479" s="2" t="s">
        <v>1316</v>
      </c>
    </row>
    <row r="480" spans="1:3" x14ac:dyDescent="0.2">
      <c r="A480" s="2">
        <v>479</v>
      </c>
      <c r="B480" s="2">
        <v>57</v>
      </c>
      <c r="C480" s="2" t="s">
        <v>1317</v>
      </c>
    </row>
    <row r="481" spans="1:3" x14ac:dyDescent="0.2">
      <c r="A481" s="2">
        <v>480</v>
      </c>
      <c r="B481" s="2">
        <v>57</v>
      </c>
      <c r="C481" s="2" t="s">
        <v>1318</v>
      </c>
    </row>
    <row r="482" spans="1:3" x14ac:dyDescent="0.2">
      <c r="A482" s="2">
        <v>481</v>
      </c>
      <c r="B482" s="2">
        <v>57</v>
      </c>
      <c r="C482" s="2" t="s">
        <v>1319</v>
      </c>
    </row>
    <row r="483" spans="1:3" x14ac:dyDescent="0.2">
      <c r="A483" s="2">
        <v>482</v>
      </c>
      <c r="B483" s="2">
        <v>57</v>
      </c>
      <c r="C483" s="2" t="s">
        <v>1320</v>
      </c>
    </row>
    <row r="484" spans="1:3" x14ac:dyDescent="0.2">
      <c r="A484" s="2">
        <v>483</v>
      </c>
      <c r="B484" s="2">
        <v>57</v>
      </c>
      <c r="C484" s="2" t="s">
        <v>1321</v>
      </c>
    </row>
    <row r="485" spans="1:3" x14ac:dyDescent="0.2">
      <c r="A485" s="2">
        <v>484</v>
      </c>
      <c r="B485" s="2">
        <v>57</v>
      </c>
      <c r="C485" s="2" t="s">
        <v>1322</v>
      </c>
    </row>
    <row r="486" spans="1:3" x14ac:dyDescent="0.2">
      <c r="A486" s="2">
        <v>485</v>
      </c>
      <c r="B486" s="2">
        <v>57</v>
      </c>
      <c r="C486" s="2" t="s">
        <v>1323</v>
      </c>
    </row>
    <row r="487" spans="1:3" x14ac:dyDescent="0.2">
      <c r="A487" s="2">
        <v>486</v>
      </c>
      <c r="B487" s="2">
        <v>57</v>
      </c>
      <c r="C487" s="2" t="s">
        <v>1324</v>
      </c>
    </row>
    <row r="488" spans="1:3" x14ac:dyDescent="0.2">
      <c r="A488" s="2">
        <v>487</v>
      </c>
      <c r="B488" s="2">
        <v>57</v>
      </c>
      <c r="C488" s="2" t="s">
        <v>1325</v>
      </c>
    </row>
    <row r="489" spans="1:3" x14ac:dyDescent="0.2">
      <c r="A489" s="2">
        <v>488</v>
      </c>
      <c r="B489" s="2">
        <v>57</v>
      </c>
      <c r="C489" s="2" t="s">
        <v>1326</v>
      </c>
    </row>
    <row r="490" spans="1:3" x14ac:dyDescent="0.2">
      <c r="A490" s="2">
        <v>489</v>
      </c>
      <c r="B490" s="2">
        <v>57</v>
      </c>
      <c r="C490" s="2" t="s">
        <v>969</v>
      </c>
    </row>
    <row r="491" spans="1:3" x14ac:dyDescent="0.2">
      <c r="A491" s="2">
        <v>490</v>
      </c>
      <c r="B491" s="2">
        <v>57</v>
      </c>
      <c r="C491" s="2" t="s">
        <v>1327</v>
      </c>
    </row>
    <row r="492" spans="1:3" x14ac:dyDescent="0.2">
      <c r="A492" s="2">
        <v>491</v>
      </c>
      <c r="B492" s="2">
        <v>57</v>
      </c>
      <c r="C492" s="2" t="s">
        <v>1009</v>
      </c>
    </row>
    <row r="493" spans="1:3" x14ac:dyDescent="0.2">
      <c r="A493" s="2">
        <v>492</v>
      </c>
      <c r="B493" s="2">
        <v>57</v>
      </c>
      <c r="C493" s="2" t="s">
        <v>1328</v>
      </c>
    </row>
    <row r="494" spans="1:3" x14ac:dyDescent="0.2">
      <c r="A494" s="2">
        <v>493</v>
      </c>
      <c r="B494" s="2">
        <v>57</v>
      </c>
      <c r="C494" s="2" t="s">
        <v>1329</v>
      </c>
    </row>
    <row r="495" spans="1:3" x14ac:dyDescent="0.2">
      <c r="A495" s="2">
        <v>494</v>
      </c>
      <c r="B495" s="2">
        <v>57</v>
      </c>
      <c r="C495" s="2" t="s">
        <v>1330</v>
      </c>
    </row>
    <row r="496" spans="1:3" x14ac:dyDescent="0.2">
      <c r="A496" s="2">
        <v>495</v>
      </c>
      <c r="B496" s="2">
        <v>57</v>
      </c>
      <c r="C496" s="2" t="s">
        <v>1331</v>
      </c>
    </row>
    <row r="497" spans="1:3" x14ac:dyDescent="0.2">
      <c r="A497" s="2">
        <v>496</v>
      </c>
      <c r="B497" s="2">
        <v>57</v>
      </c>
      <c r="C497" s="2" t="s">
        <v>1332</v>
      </c>
    </row>
    <row r="498" spans="1:3" x14ac:dyDescent="0.2">
      <c r="A498" s="2">
        <v>497</v>
      </c>
      <c r="B498" s="2">
        <v>57</v>
      </c>
      <c r="C498" s="2" t="s">
        <v>1333</v>
      </c>
    </row>
    <row r="499" spans="1:3" x14ac:dyDescent="0.2">
      <c r="A499" s="2">
        <v>498</v>
      </c>
      <c r="B499" s="2">
        <v>57</v>
      </c>
      <c r="C499" s="2" t="s">
        <v>1334</v>
      </c>
    </row>
    <row r="500" spans="1:3" x14ac:dyDescent="0.2">
      <c r="A500" s="2">
        <v>499</v>
      </c>
      <c r="B500" s="2">
        <v>57</v>
      </c>
      <c r="C500" s="2" t="s">
        <v>730</v>
      </c>
    </row>
    <row r="501" spans="1:3" x14ac:dyDescent="0.2">
      <c r="A501" s="2">
        <v>500</v>
      </c>
      <c r="B501" s="2">
        <v>57</v>
      </c>
      <c r="C501" s="2" t="s">
        <v>974</v>
      </c>
    </row>
    <row r="502" spans="1:3" x14ac:dyDescent="0.2">
      <c r="A502" s="2">
        <v>501</v>
      </c>
      <c r="B502" s="2">
        <v>57</v>
      </c>
      <c r="C502" s="2" t="s">
        <v>1335</v>
      </c>
    </row>
    <row r="503" spans="1:3" x14ac:dyDescent="0.2">
      <c r="A503" s="2">
        <v>502</v>
      </c>
      <c r="B503" s="2">
        <v>57</v>
      </c>
      <c r="C503" s="2" t="s">
        <v>1336</v>
      </c>
    </row>
    <row r="504" spans="1:3" x14ac:dyDescent="0.2">
      <c r="A504" s="2">
        <v>503</v>
      </c>
      <c r="B504" s="2">
        <v>57</v>
      </c>
      <c r="C504" s="2" t="s">
        <v>1337</v>
      </c>
    </row>
    <row r="505" spans="1:3" x14ac:dyDescent="0.2">
      <c r="A505" s="2">
        <v>504</v>
      </c>
      <c r="B505" s="2">
        <v>57</v>
      </c>
      <c r="C505" s="2" t="s">
        <v>1338</v>
      </c>
    </row>
    <row r="506" spans="1:3" x14ac:dyDescent="0.2">
      <c r="A506" s="2">
        <v>505</v>
      </c>
      <c r="B506" s="2">
        <v>57</v>
      </c>
      <c r="C506" s="2" t="s">
        <v>1339</v>
      </c>
    </row>
    <row r="507" spans="1:3" x14ac:dyDescent="0.2">
      <c r="A507" s="2">
        <v>506</v>
      </c>
      <c r="B507" s="2">
        <v>57</v>
      </c>
      <c r="C507" s="2" t="s">
        <v>1340</v>
      </c>
    </row>
    <row r="508" spans="1:3" x14ac:dyDescent="0.2">
      <c r="A508" s="2">
        <v>507</v>
      </c>
      <c r="B508" s="2">
        <v>57</v>
      </c>
      <c r="C508" s="2" t="s">
        <v>1341</v>
      </c>
    </row>
    <row r="509" spans="1:3" x14ac:dyDescent="0.2">
      <c r="A509" s="2">
        <v>508</v>
      </c>
      <c r="B509" s="2">
        <v>57</v>
      </c>
      <c r="C509" s="2" t="s">
        <v>1342</v>
      </c>
    </row>
    <row r="510" spans="1:3" x14ac:dyDescent="0.2">
      <c r="A510" s="2">
        <v>509</v>
      </c>
      <c r="B510" s="2">
        <v>57</v>
      </c>
      <c r="C510" s="2" t="s">
        <v>1343</v>
      </c>
    </row>
    <row r="511" spans="1:3" x14ac:dyDescent="0.2">
      <c r="A511" s="2">
        <v>510</v>
      </c>
      <c r="B511" s="2">
        <v>57</v>
      </c>
      <c r="C511" s="2" t="s">
        <v>1344</v>
      </c>
    </row>
    <row r="512" spans="1:3" x14ac:dyDescent="0.2">
      <c r="A512" s="2">
        <v>511</v>
      </c>
      <c r="B512" s="2">
        <v>57</v>
      </c>
      <c r="C512" s="2" t="s">
        <v>1345</v>
      </c>
    </row>
    <row r="513" spans="1:3" x14ac:dyDescent="0.2">
      <c r="A513" s="2">
        <v>512</v>
      </c>
      <c r="B513" s="2">
        <v>57</v>
      </c>
      <c r="C513" s="2" t="s">
        <v>1185</v>
      </c>
    </row>
    <row r="514" spans="1:3" x14ac:dyDescent="0.2">
      <c r="A514" s="2">
        <v>513</v>
      </c>
      <c r="B514" s="2">
        <v>57</v>
      </c>
      <c r="C514" s="2" t="s">
        <v>1346</v>
      </c>
    </row>
    <row r="515" spans="1:3" x14ac:dyDescent="0.2">
      <c r="A515" s="2">
        <v>514</v>
      </c>
      <c r="B515" s="2">
        <v>57</v>
      </c>
      <c r="C515" s="2" t="s">
        <v>1347</v>
      </c>
    </row>
    <row r="516" spans="1:3" x14ac:dyDescent="0.2">
      <c r="A516" s="2">
        <v>515</v>
      </c>
      <c r="B516" s="2">
        <v>57</v>
      </c>
      <c r="C516" s="2" t="s">
        <v>1348</v>
      </c>
    </row>
    <row r="517" spans="1:3" x14ac:dyDescent="0.2">
      <c r="A517" s="2">
        <v>516</v>
      </c>
      <c r="B517" s="2">
        <v>57</v>
      </c>
      <c r="C517" s="2" t="s">
        <v>1349</v>
      </c>
    </row>
    <row r="518" spans="1:3" x14ac:dyDescent="0.2">
      <c r="A518" s="2">
        <v>517</v>
      </c>
      <c r="B518" s="2">
        <v>57</v>
      </c>
      <c r="C518" s="2" t="s">
        <v>1350</v>
      </c>
    </row>
    <row r="519" spans="1:3" x14ac:dyDescent="0.2">
      <c r="A519" s="2">
        <v>518</v>
      </c>
      <c r="B519" s="2">
        <v>57</v>
      </c>
      <c r="C519" s="2" t="s">
        <v>1186</v>
      </c>
    </row>
    <row r="520" spans="1:3" x14ac:dyDescent="0.2">
      <c r="A520" s="2">
        <v>519</v>
      </c>
      <c r="B520" s="2">
        <v>57</v>
      </c>
      <c r="C520" s="2" t="s">
        <v>756</v>
      </c>
    </row>
    <row r="521" spans="1:3" x14ac:dyDescent="0.2">
      <c r="A521" s="2">
        <v>520</v>
      </c>
      <c r="B521" s="2">
        <v>57</v>
      </c>
      <c r="C521" s="2" t="s">
        <v>1351</v>
      </c>
    </row>
    <row r="522" spans="1:3" x14ac:dyDescent="0.2">
      <c r="A522" s="2">
        <v>521</v>
      </c>
      <c r="B522" s="2">
        <v>57</v>
      </c>
      <c r="C522" s="2" t="s">
        <v>1352</v>
      </c>
    </row>
    <row r="523" spans="1:3" x14ac:dyDescent="0.2">
      <c r="A523" s="2">
        <v>522</v>
      </c>
      <c r="B523" s="2">
        <v>57</v>
      </c>
      <c r="C523" s="2" t="s">
        <v>1353</v>
      </c>
    </row>
    <row r="524" spans="1:3" x14ac:dyDescent="0.2">
      <c r="A524" s="2">
        <v>523</v>
      </c>
      <c r="B524" s="2">
        <v>57</v>
      </c>
      <c r="C524" s="2" t="s">
        <v>1354</v>
      </c>
    </row>
    <row r="525" spans="1:3" x14ac:dyDescent="0.2">
      <c r="A525" s="2">
        <v>524</v>
      </c>
      <c r="B525" s="2">
        <v>57</v>
      </c>
      <c r="C525" s="2" t="s">
        <v>1355</v>
      </c>
    </row>
    <row r="526" spans="1:3" x14ac:dyDescent="0.2">
      <c r="A526" s="2">
        <v>525</v>
      </c>
      <c r="B526" s="2">
        <v>57</v>
      </c>
      <c r="C526" s="2" t="s">
        <v>1356</v>
      </c>
    </row>
    <row r="527" spans="1:3" x14ac:dyDescent="0.2">
      <c r="A527" s="2">
        <v>526</v>
      </c>
      <c r="B527" s="2">
        <v>57</v>
      </c>
      <c r="C527" s="2" t="s">
        <v>1357</v>
      </c>
    </row>
    <row r="528" spans="1:3" x14ac:dyDescent="0.2">
      <c r="A528" s="2">
        <v>527</v>
      </c>
      <c r="B528" s="2">
        <v>57</v>
      </c>
      <c r="C528" s="2" t="s">
        <v>1358</v>
      </c>
    </row>
    <row r="529" spans="1:3" x14ac:dyDescent="0.2">
      <c r="A529" s="2">
        <v>528</v>
      </c>
      <c r="B529" s="2">
        <v>57</v>
      </c>
      <c r="C529" s="2" t="s">
        <v>1359</v>
      </c>
    </row>
    <row r="530" spans="1:3" x14ac:dyDescent="0.2">
      <c r="A530" s="2">
        <v>529</v>
      </c>
      <c r="B530" s="2">
        <v>57</v>
      </c>
      <c r="C530" s="2" t="s">
        <v>1360</v>
      </c>
    </row>
    <row r="531" spans="1:3" x14ac:dyDescent="0.2">
      <c r="A531" s="2">
        <v>530</v>
      </c>
      <c r="B531" s="2">
        <v>57</v>
      </c>
      <c r="C531" s="2" t="s">
        <v>1361</v>
      </c>
    </row>
    <row r="532" spans="1:3" x14ac:dyDescent="0.2">
      <c r="A532" s="2">
        <v>531</v>
      </c>
      <c r="B532" s="2">
        <v>57</v>
      </c>
      <c r="C532" s="2" t="s">
        <v>1362</v>
      </c>
    </row>
    <row r="533" spans="1:3" x14ac:dyDescent="0.2">
      <c r="A533" s="2">
        <v>532</v>
      </c>
      <c r="B533" s="2">
        <v>57</v>
      </c>
      <c r="C533" s="2" t="s">
        <v>1363</v>
      </c>
    </row>
    <row r="534" spans="1:3" x14ac:dyDescent="0.2">
      <c r="A534" s="2">
        <v>533</v>
      </c>
      <c r="B534" s="2">
        <v>57</v>
      </c>
      <c r="C534" s="2" t="s">
        <v>1364</v>
      </c>
    </row>
    <row r="535" spans="1:3" x14ac:dyDescent="0.2">
      <c r="A535" s="2">
        <v>534</v>
      </c>
      <c r="B535" s="2">
        <v>57</v>
      </c>
      <c r="C535" s="2" t="s">
        <v>1365</v>
      </c>
    </row>
    <row r="536" spans="1:3" x14ac:dyDescent="0.2">
      <c r="A536" s="2">
        <v>535</v>
      </c>
      <c r="B536" s="2">
        <v>57</v>
      </c>
      <c r="C536" s="2" t="s">
        <v>1366</v>
      </c>
    </row>
    <row r="537" spans="1:3" x14ac:dyDescent="0.2">
      <c r="A537" s="2">
        <v>536</v>
      </c>
      <c r="B537" s="2">
        <v>57</v>
      </c>
      <c r="C537" s="2" t="s">
        <v>1367</v>
      </c>
    </row>
    <row r="538" spans="1:3" x14ac:dyDescent="0.2">
      <c r="A538" s="2">
        <v>537</v>
      </c>
      <c r="B538" s="2">
        <v>57</v>
      </c>
      <c r="C538" s="2" t="s">
        <v>1368</v>
      </c>
    </row>
    <row r="539" spans="1:3" x14ac:dyDescent="0.2">
      <c r="A539" s="2">
        <v>538</v>
      </c>
      <c r="B539" s="2">
        <v>57</v>
      </c>
      <c r="C539" s="2" t="s">
        <v>1369</v>
      </c>
    </row>
    <row r="540" spans="1:3" x14ac:dyDescent="0.2">
      <c r="A540" s="2">
        <v>539</v>
      </c>
      <c r="B540" s="2">
        <v>57</v>
      </c>
      <c r="C540" s="2" t="s">
        <v>1370</v>
      </c>
    </row>
    <row r="541" spans="1:3" x14ac:dyDescent="0.2">
      <c r="A541" s="2">
        <v>540</v>
      </c>
      <c r="B541" s="2">
        <v>57</v>
      </c>
      <c r="C541" s="2" t="s">
        <v>1371</v>
      </c>
    </row>
    <row r="542" spans="1:3" x14ac:dyDescent="0.2">
      <c r="A542" s="2">
        <v>541</v>
      </c>
      <c r="B542" s="2">
        <v>57</v>
      </c>
      <c r="C542" s="2" t="s">
        <v>1372</v>
      </c>
    </row>
    <row r="543" spans="1:3" x14ac:dyDescent="0.2">
      <c r="A543" s="2">
        <v>542</v>
      </c>
      <c r="B543" s="2">
        <v>57</v>
      </c>
      <c r="C543" s="2" t="s">
        <v>1373</v>
      </c>
    </row>
    <row r="544" spans="1:3" x14ac:dyDescent="0.2">
      <c r="A544" s="2">
        <v>543</v>
      </c>
      <c r="B544" s="2">
        <v>57</v>
      </c>
      <c r="C544" s="2" t="s">
        <v>1374</v>
      </c>
    </row>
    <row r="545" spans="1:3" x14ac:dyDescent="0.2">
      <c r="A545" s="2">
        <v>544</v>
      </c>
      <c r="B545" s="2">
        <v>57</v>
      </c>
      <c r="C545" s="2" t="s">
        <v>1375</v>
      </c>
    </row>
    <row r="546" spans="1:3" x14ac:dyDescent="0.2">
      <c r="A546" s="2">
        <v>545</v>
      </c>
      <c r="B546" s="2">
        <v>57</v>
      </c>
      <c r="C546" s="2" t="s">
        <v>1376</v>
      </c>
    </row>
    <row r="547" spans="1:3" x14ac:dyDescent="0.2">
      <c r="A547" s="2">
        <v>546</v>
      </c>
      <c r="B547" s="2">
        <v>57</v>
      </c>
      <c r="C547" s="2" t="s">
        <v>1377</v>
      </c>
    </row>
    <row r="548" spans="1:3" x14ac:dyDescent="0.2">
      <c r="A548" s="2">
        <v>547</v>
      </c>
      <c r="B548" s="2">
        <v>57</v>
      </c>
      <c r="C548" s="2" t="s">
        <v>1378</v>
      </c>
    </row>
    <row r="549" spans="1:3" x14ac:dyDescent="0.2">
      <c r="A549" s="2">
        <v>548</v>
      </c>
      <c r="B549" s="2">
        <v>58</v>
      </c>
      <c r="C549" s="2" t="s">
        <v>1379</v>
      </c>
    </row>
    <row r="550" spans="1:3" x14ac:dyDescent="0.2">
      <c r="A550" s="2">
        <v>549</v>
      </c>
      <c r="B550" s="2">
        <v>58</v>
      </c>
      <c r="C550" s="2" t="s">
        <v>702</v>
      </c>
    </row>
    <row r="551" spans="1:3" x14ac:dyDescent="0.2">
      <c r="A551" s="2">
        <v>550</v>
      </c>
      <c r="B551" s="2">
        <v>58</v>
      </c>
      <c r="C551" s="2" t="s">
        <v>1380</v>
      </c>
    </row>
    <row r="552" spans="1:3" x14ac:dyDescent="0.2">
      <c r="A552" s="2">
        <v>551</v>
      </c>
      <c r="B552" s="2">
        <v>58</v>
      </c>
      <c r="C552" s="2" t="s">
        <v>1381</v>
      </c>
    </row>
    <row r="553" spans="1:3" x14ac:dyDescent="0.2">
      <c r="A553" s="2">
        <v>552</v>
      </c>
      <c r="B553" s="2">
        <v>58</v>
      </c>
      <c r="C553" s="2" t="s">
        <v>1382</v>
      </c>
    </row>
    <row r="554" spans="1:3" x14ac:dyDescent="0.2">
      <c r="A554" s="2">
        <v>553</v>
      </c>
      <c r="B554" s="2">
        <v>58</v>
      </c>
      <c r="C554" s="2" t="s">
        <v>1383</v>
      </c>
    </row>
    <row r="555" spans="1:3" x14ac:dyDescent="0.2">
      <c r="A555" s="2">
        <v>554</v>
      </c>
      <c r="B555" s="2">
        <v>58</v>
      </c>
      <c r="C555" s="2" t="s">
        <v>1384</v>
      </c>
    </row>
    <row r="556" spans="1:3" x14ac:dyDescent="0.2">
      <c r="A556" s="2">
        <v>555</v>
      </c>
      <c r="B556" s="2">
        <v>58</v>
      </c>
      <c r="C556" s="2" t="s">
        <v>1385</v>
      </c>
    </row>
    <row r="557" spans="1:3" x14ac:dyDescent="0.2">
      <c r="A557" s="2">
        <v>556</v>
      </c>
      <c r="B557" s="2">
        <v>58</v>
      </c>
      <c r="C557" s="2" t="s">
        <v>1386</v>
      </c>
    </row>
    <row r="558" spans="1:3" x14ac:dyDescent="0.2">
      <c r="A558" s="2">
        <v>557</v>
      </c>
      <c r="B558" s="2">
        <v>58</v>
      </c>
      <c r="C558" s="2" t="s">
        <v>1387</v>
      </c>
    </row>
    <row r="559" spans="1:3" x14ac:dyDescent="0.2">
      <c r="A559" s="2">
        <v>558</v>
      </c>
      <c r="B559" s="2">
        <v>58</v>
      </c>
      <c r="C559" s="2" t="s">
        <v>1388</v>
      </c>
    </row>
    <row r="560" spans="1:3" x14ac:dyDescent="0.2">
      <c r="A560" s="2">
        <v>559</v>
      </c>
      <c r="B560" s="2">
        <v>58</v>
      </c>
      <c r="C560" s="2" t="s">
        <v>1389</v>
      </c>
    </row>
    <row r="561" spans="1:3" x14ac:dyDescent="0.2">
      <c r="A561" s="2">
        <v>560</v>
      </c>
      <c r="B561" s="2">
        <v>58</v>
      </c>
      <c r="C561" s="2" t="s">
        <v>1390</v>
      </c>
    </row>
    <row r="562" spans="1:3" x14ac:dyDescent="0.2">
      <c r="A562" s="2">
        <v>561</v>
      </c>
      <c r="B562" s="2">
        <v>58</v>
      </c>
      <c r="C562" s="2" t="s">
        <v>1391</v>
      </c>
    </row>
    <row r="563" spans="1:3" x14ac:dyDescent="0.2">
      <c r="A563" s="2">
        <v>562</v>
      </c>
      <c r="B563" s="2">
        <v>58</v>
      </c>
      <c r="C563" s="2" t="s">
        <v>1392</v>
      </c>
    </row>
    <row r="564" spans="1:3" x14ac:dyDescent="0.2">
      <c r="A564" s="2">
        <v>563</v>
      </c>
      <c r="B564" s="2">
        <v>58</v>
      </c>
      <c r="C564" s="2" t="s">
        <v>1393</v>
      </c>
    </row>
    <row r="565" spans="1:3" x14ac:dyDescent="0.2">
      <c r="A565" s="2">
        <v>564</v>
      </c>
      <c r="B565" s="2">
        <v>58</v>
      </c>
      <c r="C565" s="2" t="s">
        <v>1394</v>
      </c>
    </row>
    <row r="566" spans="1:3" x14ac:dyDescent="0.2">
      <c r="A566" s="2">
        <v>565</v>
      </c>
      <c r="B566" s="2">
        <v>58</v>
      </c>
      <c r="C566" s="2" t="s">
        <v>1395</v>
      </c>
    </row>
    <row r="567" spans="1:3" x14ac:dyDescent="0.2">
      <c r="A567" s="2">
        <v>566</v>
      </c>
      <c r="B567" s="2">
        <v>58</v>
      </c>
      <c r="C567" s="2" t="s">
        <v>707</v>
      </c>
    </row>
    <row r="568" spans="1:3" x14ac:dyDescent="0.2">
      <c r="A568" s="2">
        <v>567</v>
      </c>
      <c r="B568" s="2">
        <v>58</v>
      </c>
      <c r="C568" s="2" t="s">
        <v>1396</v>
      </c>
    </row>
    <row r="569" spans="1:3" x14ac:dyDescent="0.2">
      <c r="A569" s="2">
        <v>568</v>
      </c>
      <c r="B569" s="2">
        <v>58</v>
      </c>
      <c r="C569" s="2" t="s">
        <v>1397</v>
      </c>
    </row>
    <row r="570" spans="1:3" x14ac:dyDescent="0.2">
      <c r="A570" s="2">
        <v>569</v>
      </c>
      <c r="B570" s="2">
        <v>58</v>
      </c>
      <c r="C570" s="2" t="s">
        <v>1398</v>
      </c>
    </row>
    <row r="571" spans="1:3" x14ac:dyDescent="0.2">
      <c r="A571" s="2">
        <v>570</v>
      </c>
      <c r="B571" s="2">
        <v>58</v>
      </c>
      <c r="C571" s="2" t="s">
        <v>1399</v>
      </c>
    </row>
    <row r="572" spans="1:3" x14ac:dyDescent="0.2">
      <c r="A572" s="2">
        <v>571</v>
      </c>
      <c r="B572" s="2">
        <v>58</v>
      </c>
      <c r="C572" s="2" t="s">
        <v>1400</v>
      </c>
    </row>
    <row r="573" spans="1:3" x14ac:dyDescent="0.2">
      <c r="A573" s="2">
        <v>572</v>
      </c>
      <c r="B573" s="2">
        <v>58</v>
      </c>
      <c r="C573" s="2" t="s">
        <v>1401</v>
      </c>
    </row>
    <row r="574" spans="1:3" x14ac:dyDescent="0.2">
      <c r="A574" s="2">
        <v>573</v>
      </c>
      <c r="B574" s="2">
        <v>58</v>
      </c>
      <c r="C574" s="2" t="s">
        <v>1402</v>
      </c>
    </row>
    <row r="575" spans="1:3" x14ac:dyDescent="0.2">
      <c r="A575" s="2">
        <v>574</v>
      </c>
      <c r="B575" s="2">
        <v>58</v>
      </c>
      <c r="C575" s="2" t="s">
        <v>1403</v>
      </c>
    </row>
    <row r="576" spans="1:3" x14ac:dyDescent="0.2">
      <c r="A576" s="2">
        <v>575</v>
      </c>
      <c r="B576" s="2">
        <v>58</v>
      </c>
      <c r="C576" s="2" t="s">
        <v>1404</v>
      </c>
    </row>
    <row r="577" spans="1:3" x14ac:dyDescent="0.2">
      <c r="A577" s="2">
        <v>576</v>
      </c>
      <c r="B577" s="2">
        <v>58</v>
      </c>
      <c r="C577" s="2" t="s">
        <v>1405</v>
      </c>
    </row>
    <row r="578" spans="1:3" x14ac:dyDescent="0.2">
      <c r="A578" s="2">
        <v>577</v>
      </c>
      <c r="B578" s="2">
        <v>58</v>
      </c>
      <c r="C578" s="2" t="s">
        <v>1153</v>
      </c>
    </row>
    <row r="579" spans="1:3" x14ac:dyDescent="0.2">
      <c r="A579" s="2">
        <v>578</v>
      </c>
      <c r="B579" s="2">
        <v>58</v>
      </c>
      <c r="C579" s="2" t="s">
        <v>1406</v>
      </c>
    </row>
    <row r="580" spans="1:3" x14ac:dyDescent="0.2">
      <c r="A580" s="2">
        <v>579</v>
      </c>
      <c r="B580" s="2">
        <v>58</v>
      </c>
      <c r="C580" s="2" t="s">
        <v>1115</v>
      </c>
    </row>
    <row r="581" spans="1:3" x14ac:dyDescent="0.2">
      <c r="A581" s="2">
        <v>580</v>
      </c>
      <c r="B581" s="2">
        <v>58</v>
      </c>
      <c r="C581" s="2" t="s">
        <v>1407</v>
      </c>
    </row>
    <row r="582" spans="1:3" x14ac:dyDescent="0.2">
      <c r="A582" s="2">
        <v>581</v>
      </c>
      <c r="B582" s="2">
        <v>58</v>
      </c>
      <c r="C582" s="2" t="s">
        <v>1408</v>
      </c>
    </row>
    <row r="583" spans="1:3" x14ac:dyDescent="0.2">
      <c r="A583" s="2">
        <v>582</v>
      </c>
      <c r="B583" s="2">
        <v>58</v>
      </c>
      <c r="C583" s="2" t="s">
        <v>1409</v>
      </c>
    </row>
    <row r="584" spans="1:3" x14ac:dyDescent="0.2">
      <c r="A584" s="2">
        <v>583</v>
      </c>
      <c r="B584" s="2">
        <v>58</v>
      </c>
      <c r="C584" s="2" t="s">
        <v>1410</v>
      </c>
    </row>
    <row r="585" spans="1:3" x14ac:dyDescent="0.2">
      <c r="A585" s="2">
        <v>584</v>
      </c>
      <c r="B585" s="2">
        <v>58</v>
      </c>
      <c r="C585" s="2" t="s">
        <v>1411</v>
      </c>
    </row>
    <row r="586" spans="1:3" x14ac:dyDescent="0.2">
      <c r="A586" s="2">
        <v>585</v>
      </c>
      <c r="B586" s="2">
        <v>58</v>
      </c>
      <c r="C586" s="2" t="s">
        <v>1412</v>
      </c>
    </row>
    <row r="587" spans="1:3" x14ac:dyDescent="0.2">
      <c r="A587" s="2">
        <v>586</v>
      </c>
      <c r="B587" s="2">
        <v>58</v>
      </c>
      <c r="C587" s="2" t="s">
        <v>1413</v>
      </c>
    </row>
    <row r="588" spans="1:3" x14ac:dyDescent="0.2">
      <c r="A588" s="2">
        <v>587</v>
      </c>
      <c r="B588" s="2">
        <v>58</v>
      </c>
      <c r="C588" s="2" t="s">
        <v>1414</v>
      </c>
    </row>
    <row r="589" spans="1:3" x14ac:dyDescent="0.2">
      <c r="A589" s="2">
        <v>588</v>
      </c>
      <c r="B589" s="2">
        <v>58</v>
      </c>
      <c r="C589" s="2" t="s">
        <v>1415</v>
      </c>
    </row>
    <row r="590" spans="1:3" x14ac:dyDescent="0.2">
      <c r="A590" s="2">
        <v>589</v>
      </c>
      <c r="B590" s="2">
        <v>58</v>
      </c>
      <c r="C590" s="2" t="s">
        <v>1416</v>
      </c>
    </row>
    <row r="591" spans="1:3" x14ac:dyDescent="0.2">
      <c r="A591" s="2">
        <v>590</v>
      </c>
      <c r="B591" s="2">
        <v>58</v>
      </c>
      <c r="C591" s="2" t="s">
        <v>1364</v>
      </c>
    </row>
    <row r="592" spans="1:3" x14ac:dyDescent="0.2">
      <c r="A592" s="2">
        <v>591</v>
      </c>
      <c r="B592" s="2">
        <v>58</v>
      </c>
      <c r="C592" s="2" t="s">
        <v>1417</v>
      </c>
    </row>
    <row r="593" spans="1:3" x14ac:dyDescent="0.2">
      <c r="A593" s="2">
        <v>592</v>
      </c>
      <c r="B593" s="2">
        <v>58</v>
      </c>
      <c r="C593" s="2" t="s">
        <v>1418</v>
      </c>
    </row>
    <row r="594" spans="1:3" x14ac:dyDescent="0.2">
      <c r="A594" s="2">
        <v>593</v>
      </c>
      <c r="B594" s="2">
        <v>58</v>
      </c>
      <c r="C594" s="2" t="s">
        <v>1419</v>
      </c>
    </row>
    <row r="595" spans="1:3" x14ac:dyDescent="0.2">
      <c r="A595" s="2">
        <v>594</v>
      </c>
      <c r="B595" s="2">
        <v>58</v>
      </c>
      <c r="C595" s="2" t="s">
        <v>1420</v>
      </c>
    </row>
    <row r="596" spans="1:3" x14ac:dyDescent="0.2">
      <c r="A596" s="2">
        <v>595</v>
      </c>
      <c r="B596" s="2">
        <v>58</v>
      </c>
      <c r="C596" s="2" t="s">
        <v>1421</v>
      </c>
    </row>
    <row r="597" spans="1:3" x14ac:dyDescent="0.2">
      <c r="A597" s="2">
        <v>596</v>
      </c>
      <c r="B597" s="2">
        <v>58</v>
      </c>
      <c r="C597" s="2" t="s">
        <v>1422</v>
      </c>
    </row>
    <row r="598" spans="1:3" x14ac:dyDescent="0.2">
      <c r="A598" s="2">
        <v>597</v>
      </c>
      <c r="B598" s="2">
        <v>58</v>
      </c>
      <c r="C598" s="2" t="s">
        <v>1423</v>
      </c>
    </row>
    <row r="599" spans="1:3" x14ac:dyDescent="0.2">
      <c r="A599" s="2">
        <v>598</v>
      </c>
      <c r="B599" s="2">
        <v>58</v>
      </c>
      <c r="C599" s="2" t="s">
        <v>1424</v>
      </c>
    </row>
    <row r="600" spans="1:3" x14ac:dyDescent="0.2">
      <c r="A600" s="2">
        <v>599</v>
      </c>
      <c r="B600" s="2">
        <v>58</v>
      </c>
      <c r="C600" s="2" t="s">
        <v>750</v>
      </c>
    </row>
    <row r="601" spans="1:3" x14ac:dyDescent="0.2">
      <c r="A601" s="2">
        <v>600</v>
      </c>
      <c r="B601" s="2">
        <v>58</v>
      </c>
      <c r="C601" s="2" t="s">
        <v>1425</v>
      </c>
    </row>
    <row r="602" spans="1:3" x14ac:dyDescent="0.2">
      <c r="A602" s="2">
        <v>601</v>
      </c>
      <c r="B602" s="2">
        <v>59</v>
      </c>
      <c r="C602" s="2" t="s">
        <v>1426</v>
      </c>
    </row>
    <row r="603" spans="1:3" x14ac:dyDescent="0.2">
      <c r="A603" s="2">
        <v>602</v>
      </c>
      <c r="B603" s="2">
        <v>59</v>
      </c>
      <c r="C603" s="2" t="s">
        <v>1379</v>
      </c>
    </row>
    <row r="604" spans="1:3" x14ac:dyDescent="0.2">
      <c r="A604" s="2">
        <v>603</v>
      </c>
      <c r="B604" s="2">
        <v>59</v>
      </c>
      <c r="C604" s="2" t="s">
        <v>1427</v>
      </c>
    </row>
    <row r="605" spans="1:3" x14ac:dyDescent="0.2">
      <c r="A605" s="2">
        <v>604</v>
      </c>
      <c r="B605" s="2">
        <v>59</v>
      </c>
      <c r="C605" s="2" t="s">
        <v>1428</v>
      </c>
    </row>
    <row r="606" spans="1:3" x14ac:dyDescent="0.2">
      <c r="A606" s="2">
        <v>605</v>
      </c>
      <c r="B606" s="2">
        <v>59</v>
      </c>
      <c r="C606" s="2" t="s">
        <v>710</v>
      </c>
    </row>
    <row r="607" spans="1:3" x14ac:dyDescent="0.2">
      <c r="A607" s="2">
        <v>606</v>
      </c>
      <c r="B607" s="2">
        <v>59</v>
      </c>
      <c r="C607" s="2" t="s">
        <v>708</v>
      </c>
    </row>
    <row r="608" spans="1:3" x14ac:dyDescent="0.2">
      <c r="A608" s="2">
        <v>607</v>
      </c>
      <c r="B608" s="2">
        <v>59</v>
      </c>
      <c r="C608" s="2" t="s">
        <v>739</v>
      </c>
    </row>
    <row r="609" spans="1:3" x14ac:dyDescent="0.2">
      <c r="A609" s="2">
        <v>608</v>
      </c>
      <c r="B609" s="2">
        <v>59</v>
      </c>
      <c r="C609" s="2" t="s">
        <v>1429</v>
      </c>
    </row>
    <row r="610" spans="1:3" x14ac:dyDescent="0.2">
      <c r="A610" s="2">
        <v>609</v>
      </c>
      <c r="B610" s="2">
        <v>59</v>
      </c>
      <c r="C610" s="2" t="s">
        <v>711</v>
      </c>
    </row>
    <row r="611" spans="1:3" x14ac:dyDescent="0.2">
      <c r="A611" s="2">
        <v>610</v>
      </c>
      <c r="B611" s="2">
        <v>59</v>
      </c>
      <c r="C611" s="2" t="s">
        <v>1430</v>
      </c>
    </row>
    <row r="612" spans="1:3" x14ac:dyDescent="0.2">
      <c r="A612" s="2">
        <v>611</v>
      </c>
      <c r="B612" s="2">
        <v>59</v>
      </c>
      <c r="C612" s="2" t="s">
        <v>1431</v>
      </c>
    </row>
    <row r="613" spans="1:3" x14ac:dyDescent="0.2">
      <c r="A613" s="2">
        <v>612</v>
      </c>
      <c r="B613" s="2">
        <v>59</v>
      </c>
      <c r="C613" s="2" t="s">
        <v>1401</v>
      </c>
    </row>
    <row r="614" spans="1:3" x14ac:dyDescent="0.2">
      <c r="A614" s="2">
        <v>613</v>
      </c>
      <c r="B614" s="2">
        <v>59</v>
      </c>
      <c r="C614" s="2" t="s">
        <v>1432</v>
      </c>
    </row>
    <row r="615" spans="1:3" x14ac:dyDescent="0.2">
      <c r="A615" s="2">
        <v>614</v>
      </c>
      <c r="B615" s="2">
        <v>59</v>
      </c>
      <c r="C615" s="2" t="s">
        <v>1433</v>
      </c>
    </row>
    <row r="616" spans="1:3" x14ac:dyDescent="0.2">
      <c r="A616" s="2">
        <v>615</v>
      </c>
      <c r="B616" s="2">
        <v>59</v>
      </c>
      <c r="C616" s="2" t="s">
        <v>1434</v>
      </c>
    </row>
    <row r="617" spans="1:3" x14ac:dyDescent="0.2">
      <c r="A617" s="2">
        <v>616</v>
      </c>
      <c r="B617" s="2">
        <v>59</v>
      </c>
      <c r="C617" s="2" t="s">
        <v>712</v>
      </c>
    </row>
    <row r="618" spans="1:3" x14ac:dyDescent="0.2">
      <c r="A618" s="2">
        <v>617</v>
      </c>
      <c r="B618" s="2">
        <v>59</v>
      </c>
      <c r="C618" s="2" t="s">
        <v>1435</v>
      </c>
    </row>
    <row r="619" spans="1:3" x14ac:dyDescent="0.2">
      <c r="A619" s="2">
        <v>618</v>
      </c>
      <c r="B619" s="2">
        <v>59</v>
      </c>
      <c r="C619" s="2" t="s">
        <v>1436</v>
      </c>
    </row>
    <row r="620" spans="1:3" x14ac:dyDescent="0.2">
      <c r="A620" s="2">
        <v>619</v>
      </c>
      <c r="B620" s="2">
        <v>59</v>
      </c>
      <c r="C620" s="2" t="s">
        <v>1437</v>
      </c>
    </row>
    <row r="621" spans="1:3" x14ac:dyDescent="0.2">
      <c r="A621" s="2">
        <v>620</v>
      </c>
      <c r="B621" s="2">
        <v>59</v>
      </c>
      <c r="C621" s="2" t="s">
        <v>1438</v>
      </c>
    </row>
    <row r="622" spans="1:3" x14ac:dyDescent="0.2">
      <c r="A622" s="2">
        <v>621</v>
      </c>
      <c r="B622" s="2">
        <v>59</v>
      </c>
      <c r="C622" s="2" t="s">
        <v>1439</v>
      </c>
    </row>
    <row r="623" spans="1:3" x14ac:dyDescent="0.2">
      <c r="A623" s="2">
        <v>622</v>
      </c>
      <c r="B623" s="2">
        <v>59</v>
      </c>
      <c r="C623" s="2" t="s">
        <v>1440</v>
      </c>
    </row>
    <row r="624" spans="1:3" x14ac:dyDescent="0.2">
      <c r="A624" s="2">
        <v>623</v>
      </c>
      <c r="B624" s="2">
        <v>59</v>
      </c>
      <c r="C624" s="2" t="s">
        <v>1441</v>
      </c>
    </row>
    <row r="625" spans="1:3" x14ac:dyDescent="0.2">
      <c r="A625" s="2">
        <v>624</v>
      </c>
      <c r="B625" s="2">
        <v>59</v>
      </c>
      <c r="C625" s="2" t="s">
        <v>1442</v>
      </c>
    </row>
    <row r="626" spans="1:3" x14ac:dyDescent="0.2">
      <c r="A626" s="2">
        <v>625</v>
      </c>
      <c r="B626" s="2">
        <v>59</v>
      </c>
      <c r="C626" s="2" t="s">
        <v>743</v>
      </c>
    </row>
    <row r="627" spans="1:3" x14ac:dyDescent="0.2">
      <c r="A627" s="2">
        <v>626</v>
      </c>
      <c r="B627" s="2">
        <v>60</v>
      </c>
      <c r="C627" s="2" t="s">
        <v>1284</v>
      </c>
    </row>
    <row r="628" spans="1:3" x14ac:dyDescent="0.2">
      <c r="A628" s="2">
        <v>627</v>
      </c>
      <c r="B628" s="2">
        <v>60</v>
      </c>
      <c r="C628" s="2" t="s">
        <v>718</v>
      </c>
    </row>
    <row r="629" spans="1:3" x14ac:dyDescent="0.2">
      <c r="A629" s="2">
        <v>628</v>
      </c>
      <c r="B629" s="2">
        <v>60</v>
      </c>
      <c r="C629" s="2" t="s">
        <v>1443</v>
      </c>
    </row>
    <row r="630" spans="1:3" x14ac:dyDescent="0.2">
      <c r="A630" s="2">
        <v>629</v>
      </c>
      <c r="B630" s="2">
        <v>60</v>
      </c>
      <c r="C630" s="2" t="s">
        <v>738</v>
      </c>
    </row>
    <row r="631" spans="1:3" x14ac:dyDescent="0.2">
      <c r="A631" s="2">
        <v>630</v>
      </c>
      <c r="B631" s="2">
        <v>60</v>
      </c>
      <c r="C631" s="2" t="s">
        <v>1444</v>
      </c>
    </row>
    <row r="632" spans="1:3" x14ac:dyDescent="0.2">
      <c r="A632" s="2">
        <v>631</v>
      </c>
      <c r="B632" s="2">
        <v>60</v>
      </c>
      <c r="C632" s="2" t="s">
        <v>1445</v>
      </c>
    </row>
    <row r="633" spans="1:3" x14ac:dyDescent="0.2">
      <c r="A633" s="2">
        <v>632</v>
      </c>
      <c r="B633" s="2">
        <v>60</v>
      </c>
      <c r="C633" s="2" t="s">
        <v>1446</v>
      </c>
    </row>
    <row r="634" spans="1:3" x14ac:dyDescent="0.2">
      <c r="A634" s="2">
        <v>633</v>
      </c>
      <c r="B634" s="2">
        <v>60</v>
      </c>
      <c r="C634" s="2" t="s">
        <v>1447</v>
      </c>
    </row>
    <row r="635" spans="1:3" x14ac:dyDescent="0.2">
      <c r="A635" s="2">
        <v>634</v>
      </c>
      <c r="B635" s="2">
        <v>60</v>
      </c>
      <c r="C635" s="2" t="s">
        <v>1448</v>
      </c>
    </row>
    <row r="636" spans="1:3" x14ac:dyDescent="0.2">
      <c r="A636" s="2">
        <v>635</v>
      </c>
      <c r="B636" s="2">
        <v>60</v>
      </c>
      <c r="C636" s="2" t="s">
        <v>1449</v>
      </c>
    </row>
    <row r="637" spans="1:3" x14ac:dyDescent="0.2">
      <c r="A637" s="2">
        <v>636</v>
      </c>
      <c r="B637" s="2">
        <v>61</v>
      </c>
      <c r="C637" s="2" t="s">
        <v>1450</v>
      </c>
    </row>
    <row r="638" spans="1:3" x14ac:dyDescent="0.2">
      <c r="A638" s="2">
        <v>637</v>
      </c>
      <c r="B638" s="2">
        <v>61</v>
      </c>
      <c r="C638" s="2" t="s">
        <v>1428</v>
      </c>
    </row>
    <row r="639" spans="1:3" x14ac:dyDescent="0.2">
      <c r="A639" s="2">
        <v>638</v>
      </c>
      <c r="B639" s="2">
        <v>61</v>
      </c>
      <c r="C639" s="2" t="s">
        <v>1451</v>
      </c>
    </row>
    <row r="640" spans="1:3" x14ac:dyDescent="0.2">
      <c r="A640" s="2">
        <v>639</v>
      </c>
      <c r="B640" s="2">
        <v>61</v>
      </c>
      <c r="C640" s="2" t="s">
        <v>1452</v>
      </c>
    </row>
    <row r="641" spans="1:3" x14ac:dyDescent="0.2">
      <c r="A641" s="2">
        <v>640</v>
      </c>
      <c r="B641" s="2">
        <v>61</v>
      </c>
      <c r="C641" s="2" t="s">
        <v>1453</v>
      </c>
    </row>
    <row r="642" spans="1:3" x14ac:dyDescent="0.2">
      <c r="A642" s="2">
        <v>641</v>
      </c>
      <c r="B642" s="2">
        <v>61</v>
      </c>
      <c r="C642" s="2" t="s">
        <v>1454</v>
      </c>
    </row>
    <row r="643" spans="1:3" x14ac:dyDescent="0.2">
      <c r="A643" s="2">
        <v>642</v>
      </c>
      <c r="B643" s="2">
        <v>61</v>
      </c>
      <c r="C643" s="2" t="s">
        <v>1455</v>
      </c>
    </row>
    <row r="644" spans="1:3" x14ac:dyDescent="0.2">
      <c r="A644" s="2">
        <v>643</v>
      </c>
      <c r="B644" s="2">
        <v>61</v>
      </c>
      <c r="C644" s="2" t="s">
        <v>1152</v>
      </c>
    </row>
    <row r="645" spans="1:3" x14ac:dyDescent="0.2">
      <c r="A645" s="2">
        <v>644</v>
      </c>
      <c r="B645" s="2">
        <v>42</v>
      </c>
      <c r="C645" s="2" t="s">
        <v>1456</v>
      </c>
    </row>
    <row r="646" spans="1:3" x14ac:dyDescent="0.2">
      <c r="A646" s="2">
        <v>645</v>
      </c>
      <c r="B646" s="2">
        <v>42</v>
      </c>
      <c r="C646" s="2" t="s">
        <v>1457</v>
      </c>
    </row>
    <row r="647" spans="1:3" x14ac:dyDescent="0.2">
      <c r="A647" s="2">
        <v>646</v>
      </c>
      <c r="B647" s="2">
        <v>42</v>
      </c>
      <c r="C647" s="2" t="s">
        <v>1458</v>
      </c>
    </row>
    <row r="648" spans="1:3" x14ac:dyDescent="0.2">
      <c r="A648" s="2">
        <v>647</v>
      </c>
      <c r="B648" s="2">
        <v>42</v>
      </c>
      <c r="C648" s="2" t="s">
        <v>1459</v>
      </c>
    </row>
    <row r="649" spans="1:3" x14ac:dyDescent="0.2">
      <c r="A649" s="2">
        <v>648</v>
      </c>
      <c r="B649" s="2">
        <v>42</v>
      </c>
      <c r="C649" s="2" t="s">
        <v>1460</v>
      </c>
    </row>
    <row r="650" spans="1:3" x14ac:dyDescent="0.2">
      <c r="A650" s="2">
        <v>649</v>
      </c>
      <c r="B650" s="2">
        <v>42</v>
      </c>
      <c r="C650" s="2" t="s">
        <v>1461</v>
      </c>
    </row>
    <row r="651" spans="1:3" x14ac:dyDescent="0.2">
      <c r="A651" s="2">
        <v>650</v>
      </c>
      <c r="B651" s="2">
        <v>42</v>
      </c>
      <c r="C651" s="2" t="s">
        <v>1462</v>
      </c>
    </row>
    <row r="652" spans="1:3" x14ac:dyDescent="0.2">
      <c r="A652" s="2">
        <v>651</v>
      </c>
      <c r="B652" s="2">
        <v>42</v>
      </c>
      <c r="C652" s="2" t="s">
        <v>1463</v>
      </c>
    </row>
    <row r="653" spans="1:3" x14ac:dyDescent="0.2">
      <c r="A653" s="2">
        <v>652</v>
      </c>
      <c r="B653" s="2">
        <v>42</v>
      </c>
      <c r="C653" s="2" t="s">
        <v>1464</v>
      </c>
    </row>
    <row r="654" spans="1:3" x14ac:dyDescent="0.2">
      <c r="A654" s="2">
        <v>653</v>
      </c>
      <c r="B654" s="2">
        <v>42</v>
      </c>
      <c r="C654" s="2" t="s">
        <v>1465</v>
      </c>
    </row>
    <row r="655" spans="1:3" x14ac:dyDescent="0.2">
      <c r="A655" s="2">
        <v>654</v>
      </c>
      <c r="B655" s="2">
        <v>42</v>
      </c>
      <c r="C655" s="2" t="s">
        <v>1466</v>
      </c>
    </row>
    <row r="656" spans="1:3" x14ac:dyDescent="0.2">
      <c r="A656" s="2">
        <v>655</v>
      </c>
      <c r="B656" s="2">
        <v>42</v>
      </c>
      <c r="C656" s="2" t="s">
        <v>1467</v>
      </c>
    </row>
    <row r="657" spans="1:3" x14ac:dyDescent="0.2">
      <c r="A657" s="2">
        <v>656</v>
      </c>
      <c r="B657" s="2">
        <v>42</v>
      </c>
      <c r="C657" s="2" t="s">
        <v>1468</v>
      </c>
    </row>
    <row r="658" spans="1:3" x14ac:dyDescent="0.2">
      <c r="A658" s="2">
        <v>657</v>
      </c>
      <c r="B658" s="2">
        <v>42</v>
      </c>
      <c r="C658" s="2" t="s">
        <v>1469</v>
      </c>
    </row>
    <row r="659" spans="1:3" x14ac:dyDescent="0.2">
      <c r="A659" s="2">
        <v>658</v>
      </c>
      <c r="B659" s="2">
        <v>42</v>
      </c>
      <c r="C659" s="2" t="s">
        <v>1470</v>
      </c>
    </row>
    <row r="660" spans="1:3" x14ac:dyDescent="0.2">
      <c r="A660" s="2">
        <v>659</v>
      </c>
      <c r="B660" s="2">
        <v>42</v>
      </c>
      <c r="C660" s="2" t="s">
        <v>1137</v>
      </c>
    </row>
    <row r="661" spans="1:3" x14ac:dyDescent="0.2">
      <c r="A661" s="2">
        <v>660</v>
      </c>
      <c r="B661" s="2">
        <v>42</v>
      </c>
      <c r="C661" s="2" t="s">
        <v>1471</v>
      </c>
    </row>
    <row r="662" spans="1:3" x14ac:dyDescent="0.2">
      <c r="A662" s="2">
        <v>661</v>
      </c>
      <c r="B662" s="2">
        <v>42</v>
      </c>
      <c r="C662" s="2" t="s">
        <v>1472</v>
      </c>
    </row>
    <row r="663" spans="1:3" x14ac:dyDescent="0.2">
      <c r="A663" s="2">
        <v>662</v>
      </c>
      <c r="B663" s="2">
        <v>42</v>
      </c>
      <c r="C663" s="2" t="s">
        <v>1473</v>
      </c>
    </row>
    <row r="664" spans="1:3" x14ac:dyDescent="0.2">
      <c r="A664" s="2">
        <v>663</v>
      </c>
      <c r="B664" s="2">
        <v>42</v>
      </c>
      <c r="C664" s="2" t="s">
        <v>1474</v>
      </c>
    </row>
    <row r="665" spans="1:3" x14ac:dyDescent="0.2">
      <c r="A665" s="2">
        <v>664</v>
      </c>
      <c r="B665" s="2">
        <v>42</v>
      </c>
      <c r="C665" s="2" t="s">
        <v>1475</v>
      </c>
    </row>
    <row r="666" spans="1:3" x14ac:dyDescent="0.2">
      <c r="A666" s="2">
        <v>665</v>
      </c>
      <c r="B666" s="2">
        <v>42</v>
      </c>
      <c r="C666" s="2" t="s">
        <v>1476</v>
      </c>
    </row>
    <row r="667" spans="1:3" x14ac:dyDescent="0.2">
      <c r="A667" s="2">
        <v>666</v>
      </c>
      <c r="B667" s="2">
        <v>42</v>
      </c>
      <c r="C667" s="2" t="s">
        <v>1477</v>
      </c>
    </row>
    <row r="668" spans="1:3" x14ac:dyDescent="0.2">
      <c r="A668" s="2">
        <v>667</v>
      </c>
      <c r="B668" s="2">
        <v>61</v>
      </c>
      <c r="C668" s="2" t="s">
        <v>1478</v>
      </c>
    </row>
    <row r="669" spans="1:3" x14ac:dyDescent="0.2">
      <c r="A669" s="2">
        <v>668</v>
      </c>
      <c r="B669" s="2">
        <v>61</v>
      </c>
      <c r="C669" s="2" t="s">
        <v>1479</v>
      </c>
    </row>
    <row r="670" spans="1:3" x14ac:dyDescent="0.2">
      <c r="A670" s="2">
        <v>669</v>
      </c>
      <c r="B670" s="2">
        <v>61</v>
      </c>
      <c r="C670" s="2" t="s">
        <v>1480</v>
      </c>
    </row>
    <row r="671" spans="1:3" x14ac:dyDescent="0.2">
      <c r="A671" s="2">
        <v>670</v>
      </c>
      <c r="B671" s="2">
        <v>61</v>
      </c>
      <c r="C671" s="2" t="s">
        <v>1481</v>
      </c>
    </row>
    <row r="672" spans="1:3" x14ac:dyDescent="0.2">
      <c r="A672" s="2">
        <v>671</v>
      </c>
      <c r="B672" s="2">
        <v>61</v>
      </c>
      <c r="C672" s="2" t="s">
        <v>690</v>
      </c>
    </row>
    <row r="673" spans="1:3" x14ac:dyDescent="0.2">
      <c r="A673" s="2">
        <v>672</v>
      </c>
      <c r="B673" s="2">
        <v>49</v>
      </c>
      <c r="C673" s="2" t="s">
        <v>1482</v>
      </c>
    </row>
    <row r="674" spans="1:3" x14ac:dyDescent="0.2">
      <c r="A674" s="2">
        <v>673</v>
      </c>
      <c r="B674" s="2">
        <v>49</v>
      </c>
      <c r="C674" s="2" t="s">
        <v>1483</v>
      </c>
    </row>
    <row r="675" spans="1:3" x14ac:dyDescent="0.2">
      <c r="A675" s="2">
        <v>674</v>
      </c>
      <c r="B675" s="2">
        <v>49</v>
      </c>
      <c r="C675" s="2" t="s">
        <v>1484</v>
      </c>
    </row>
    <row r="676" spans="1:3" x14ac:dyDescent="0.2">
      <c r="A676" s="2">
        <v>675</v>
      </c>
      <c r="B676" s="2">
        <v>49</v>
      </c>
      <c r="C676" s="2" t="s">
        <v>1485</v>
      </c>
    </row>
    <row r="677" spans="1:3" x14ac:dyDescent="0.2">
      <c r="A677" s="2">
        <v>676</v>
      </c>
      <c r="B677" s="2">
        <v>49</v>
      </c>
      <c r="C677" s="2" t="s">
        <v>1486</v>
      </c>
    </row>
    <row r="678" spans="1:3" x14ac:dyDescent="0.2">
      <c r="A678" s="2">
        <v>677</v>
      </c>
      <c r="B678" s="2">
        <v>49</v>
      </c>
      <c r="C678" s="2" t="s">
        <v>724</v>
      </c>
    </row>
    <row r="679" spans="1:3" x14ac:dyDescent="0.2">
      <c r="A679" s="2">
        <v>678</v>
      </c>
      <c r="B679" s="2">
        <v>49</v>
      </c>
      <c r="C679" s="2" t="s">
        <v>1487</v>
      </c>
    </row>
    <row r="680" spans="1:3" x14ac:dyDescent="0.2">
      <c r="A680" s="2">
        <v>679</v>
      </c>
      <c r="B680" s="2">
        <v>84</v>
      </c>
      <c r="C680" s="2" t="s">
        <v>1488</v>
      </c>
    </row>
    <row r="681" spans="1:3" x14ac:dyDescent="0.2">
      <c r="A681" s="2">
        <v>680</v>
      </c>
      <c r="B681" s="2">
        <v>84</v>
      </c>
      <c r="C681" s="2" t="s">
        <v>717</v>
      </c>
    </row>
    <row r="682" spans="1:3" x14ac:dyDescent="0.2">
      <c r="A682" s="2">
        <v>681</v>
      </c>
      <c r="B682" s="2">
        <v>84</v>
      </c>
      <c r="C682" s="2" t="s">
        <v>1489</v>
      </c>
    </row>
    <row r="683" spans="1:3" x14ac:dyDescent="0.2">
      <c r="A683" s="2">
        <v>682</v>
      </c>
      <c r="B683" s="2">
        <v>84</v>
      </c>
      <c r="C683" s="2" t="s">
        <v>1312</v>
      </c>
    </row>
    <row r="684" spans="1:3" x14ac:dyDescent="0.2">
      <c r="A684" s="2">
        <v>683</v>
      </c>
      <c r="B684" s="2">
        <v>84</v>
      </c>
      <c r="C684" s="2" t="s">
        <v>1490</v>
      </c>
    </row>
    <row r="685" spans="1:3" x14ac:dyDescent="0.2">
      <c r="A685" s="2">
        <v>684</v>
      </c>
      <c r="B685" s="2">
        <v>84</v>
      </c>
      <c r="C685" s="2" t="s">
        <v>1491</v>
      </c>
    </row>
    <row r="686" spans="1:3" x14ac:dyDescent="0.2">
      <c r="A686" s="2">
        <v>685</v>
      </c>
      <c r="B686" s="2">
        <v>84</v>
      </c>
      <c r="C686" s="2" t="s">
        <v>1492</v>
      </c>
    </row>
    <row r="687" spans="1:3" x14ac:dyDescent="0.2">
      <c r="A687" s="2">
        <v>686</v>
      </c>
      <c r="B687" s="2">
        <v>84</v>
      </c>
      <c r="C687" s="2" t="s">
        <v>1493</v>
      </c>
    </row>
    <row r="688" spans="1:3" x14ac:dyDescent="0.2">
      <c r="A688" s="2">
        <v>687</v>
      </c>
      <c r="B688" s="2">
        <v>84</v>
      </c>
      <c r="C688" s="2" t="s">
        <v>1494</v>
      </c>
    </row>
    <row r="689" spans="1:3" x14ac:dyDescent="0.2">
      <c r="A689" s="2">
        <v>688</v>
      </c>
      <c r="B689" s="2">
        <v>84</v>
      </c>
      <c r="C689" s="2" t="s">
        <v>1495</v>
      </c>
    </row>
    <row r="690" spans="1:3" x14ac:dyDescent="0.2">
      <c r="A690" s="2">
        <v>689</v>
      </c>
      <c r="B690" s="2">
        <v>84</v>
      </c>
      <c r="C690" s="2" t="s">
        <v>1496</v>
      </c>
    </row>
    <row r="691" spans="1:3" x14ac:dyDescent="0.2">
      <c r="A691" s="2">
        <v>690</v>
      </c>
      <c r="B691" s="2">
        <v>84</v>
      </c>
      <c r="C691" s="2" t="s">
        <v>1497</v>
      </c>
    </row>
    <row r="692" spans="1:3" x14ac:dyDescent="0.2">
      <c r="A692" s="2">
        <v>691</v>
      </c>
      <c r="B692" s="2">
        <v>84</v>
      </c>
      <c r="C692" s="2" t="s">
        <v>1498</v>
      </c>
    </row>
    <row r="693" spans="1:3" x14ac:dyDescent="0.2">
      <c r="A693" s="2">
        <v>692</v>
      </c>
      <c r="B693" s="2">
        <v>84</v>
      </c>
      <c r="C693" s="2" t="s">
        <v>1499</v>
      </c>
    </row>
    <row r="694" spans="1:3" x14ac:dyDescent="0.2">
      <c r="A694" s="2">
        <v>693</v>
      </c>
      <c r="B694" s="2">
        <v>84</v>
      </c>
      <c r="C694" s="2" t="s">
        <v>1500</v>
      </c>
    </row>
    <row r="695" spans="1:3" x14ac:dyDescent="0.2">
      <c r="A695" s="2">
        <v>694</v>
      </c>
      <c r="B695" s="2">
        <v>84</v>
      </c>
      <c r="C695" s="2" t="s">
        <v>1501</v>
      </c>
    </row>
    <row r="696" spans="1:3" x14ac:dyDescent="0.2">
      <c r="A696" s="2">
        <v>695</v>
      </c>
      <c r="B696" s="2">
        <v>84</v>
      </c>
      <c r="C696" s="2" t="s">
        <v>1502</v>
      </c>
    </row>
    <row r="697" spans="1:3" x14ac:dyDescent="0.2">
      <c r="A697" s="2">
        <v>696</v>
      </c>
      <c r="B697" s="2">
        <v>84</v>
      </c>
      <c r="C697" s="2" t="s">
        <v>1503</v>
      </c>
    </row>
    <row r="698" spans="1:3" x14ac:dyDescent="0.2">
      <c r="A698" s="2">
        <v>697</v>
      </c>
      <c r="B698" s="2">
        <v>84</v>
      </c>
      <c r="C698" s="2" t="s">
        <v>1393</v>
      </c>
    </row>
    <row r="699" spans="1:3" x14ac:dyDescent="0.2">
      <c r="A699" s="2">
        <v>698</v>
      </c>
      <c r="B699" s="2">
        <v>84</v>
      </c>
      <c r="C699" s="2" t="s">
        <v>1504</v>
      </c>
    </row>
    <row r="700" spans="1:3" x14ac:dyDescent="0.2">
      <c r="A700" s="2">
        <v>699</v>
      </c>
      <c r="B700" s="2">
        <v>84</v>
      </c>
      <c r="C700" s="2" t="s">
        <v>1505</v>
      </c>
    </row>
    <row r="701" spans="1:3" x14ac:dyDescent="0.2">
      <c r="A701" s="2">
        <v>700</v>
      </c>
      <c r="B701" s="2">
        <v>84</v>
      </c>
      <c r="C701" s="2" t="s">
        <v>725</v>
      </c>
    </row>
    <row r="702" spans="1:3" x14ac:dyDescent="0.2">
      <c r="A702" s="2">
        <v>701</v>
      </c>
      <c r="B702" s="2">
        <v>84</v>
      </c>
      <c r="C702" s="2" t="s">
        <v>1506</v>
      </c>
    </row>
    <row r="703" spans="1:3" x14ac:dyDescent="0.2">
      <c r="A703" s="2">
        <v>702</v>
      </c>
      <c r="B703" s="2">
        <v>84</v>
      </c>
      <c r="C703" s="2" t="s">
        <v>737</v>
      </c>
    </row>
    <row r="704" spans="1:3" x14ac:dyDescent="0.2">
      <c r="A704" s="2">
        <v>703</v>
      </c>
      <c r="B704" s="2">
        <v>84</v>
      </c>
      <c r="C704" s="2" t="s">
        <v>1507</v>
      </c>
    </row>
    <row r="705" spans="1:3" x14ac:dyDescent="0.2">
      <c r="A705" s="2">
        <v>704</v>
      </c>
      <c r="B705" s="2">
        <v>84</v>
      </c>
      <c r="C705" s="2" t="s">
        <v>1508</v>
      </c>
    </row>
    <row r="706" spans="1:3" x14ac:dyDescent="0.2">
      <c r="A706" s="2">
        <v>705</v>
      </c>
      <c r="B706" s="2">
        <v>84</v>
      </c>
      <c r="C706" s="2" t="s">
        <v>1509</v>
      </c>
    </row>
    <row r="707" spans="1:3" x14ac:dyDescent="0.2">
      <c r="A707" s="2">
        <v>706</v>
      </c>
      <c r="B707" s="2">
        <v>84</v>
      </c>
      <c r="C707" s="2" t="s">
        <v>1510</v>
      </c>
    </row>
    <row r="708" spans="1:3" x14ac:dyDescent="0.2">
      <c r="A708" s="2">
        <v>707</v>
      </c>
      <c r="B708" s="2">
        <v>84</v>
      </c>
      <c r="C708" s="2" t="s">
        <v>1511</v>
      </c>
    </row>
    <row r="709" spans="1:3" x14ac:dyDescent="0.2">
      <c r="A709" s="2">
        <v>708</v>
      </c>
      <c r="B709" s="2">
        <v>84</v>
      </c>
      <c r="C709" s="2" t="s">
        <v>1512</v>
      </c>
    </row>
    <row r="710" spans="1:3" x14ac:dyDescent="0.2">
      <c r="A710" s="2">
        <v>709</v>
      </c>
      <c r="B710" s="2">
        <v>84</v>
      </c>
      <c r="C710" s="2" t="s">
        <v>1513</v>
      </c>
    </row>
    <row r="711" spans="1:3" x14ac:dyDescent="0.2">
      <c r="A711" s="2">
        <v>710</v>
      </c>
      <c r="B711" s="2">
        <v>84</v>
      </c>
      <c r="C711" s="2" t="s">
        <v>1514</v>
      </c>
    </row>
    <row r="712" spans="1:3" x14ac:dyDescent="0.2">
      <c r="A712" s="2">
        <v>711</v>
      </c>
      <c r="B712" s="2">
        <v>84</v>
      </c>
      <c r="C712" s="2" t="s">
        <v>1515</v>
      </c>
    </row>
    <row r="713" spans="1:3" x14ac:dyDescent="0.2">
      <c r="A713" s="2">
        <v>712</v>
      </c>
      <c r="B713" s="2">
        <v>84</v>
      </c>
      <c r="C713" s="2" t="s">
        <v>1516</v>
      </c>
    </row>
    <row r="714" spans="1:3" x14ac:dyDescent="0.2">
      <c r="A714" s="2">
        <v>713</v>
      </c>
      <c r="B714" s="2">
        <v>84</v>
      </c>
      <c r="C714" s="2" t="s">
        <v>708</v>
      </c>
    </row>
    <row r="715" spans="1:3" x14ac:dyDescent="0.2">
      <c r="A715" s="2">
        <v>714</v>
      </c>
      <c r="B715" s="2">
        <v>84</v>
      </c>
      <c r="C715" s="2" t="s">
        <v>1517</v>
      </c>
    </row>
    <row r="716" spans="1:3" x14ac:dyDescent="0.2">
      <c r="A716" s="2">
        <v>715</v>
      </c>
      <c r="B716" s="2">
        <v>84</v>
      </c>
      <c r="C716" s="2" t="s">
        <v>1518</v>
      </c>
    </row>
    <row r="717" spans="1:3" x14ac:dyDescent="0.2">
      <c r="A717" s="2">
        <v>716</v>
      </c>
      <c r="B717" s="2">
        <v>84</v>
      </c>
      <c r="C717" s="2" t="s">
        <v>1289</v>
      </c>
    </row>
    <row r="718" spans="1:3" x14ac:dyDescent="0.2">
      <c r="A718" s="2">
        <v>717</v>
      </c>
      <c r="B718" s="2">
        <v>84</v>
      </c>
      <c r="C718" s="2" t="s">
        <v>1519</v>
      </c>
    </row>
    <row r="719" spans="1:3" x14ac:dyDescent="0.2">
      <c r="A719" s="2">
        <v>718</v>
      </c>
      <c r="B719" s="2">
        <v>84</v>
      </c>
      <c r="C719" s="2" t="s">
        <v>1520</v>
      </c>
    </row>
    <row r="720" spans="1:3" x14ac:dyDescent="0.2">
      <c r="A720" s="2">
        <v>719</v>
      </c>
      <c r="B720" s="2">
        <v>84</v>
      </c>
      <c r="C720" s="2" t="s">
        <v>1521</v>
      </c>
    </row>
    <row r="721" spans="1:3" x14ac:dyDescent="0.2">
      <c r="A721" s="2">
        <v>720</v>
      </c>
      <c r="B721" s="2">
        <v>84</v>
      </c>
      <c r="C721" s="2" t="s">
        <v>1522</v>
      </c>
    </row>
    <row r="722" spans="1:3" x14ac:dyDescent="0.2">
      <c r="A722" s="2">
        <v>721</v>
      </c>
      <c r="B722" s="2">
        <v>84</v>
      </c>
      <c r="C722" s="2" t="s">
        <v>1523</v>
      </c>
    </row>
    <row r="723" spans="1:3" x14ac:dyDescent="0.2">
      <c r="A723" s="2">
        <v>722</v>
      </c>
      <c r="B723" s="2">
        <v>84</v>
      </c>
      <c r="C723" s="2" t="s">
        <v>1524</v>
      </c>
    </row>
    <row r="724" spans="1:3" x14ac:dyDescent="0.2">
      <c r="A724" s="2">
        <v>723</v>
      </c>
      <c r="B724" s="2">
        <v>84</v>
      </c>
      <c r="C724" s="2" t="s">
        <v>1525</v>
      </c>
    </row>
    <row r="725" spans="1:3" x14ac:dyDescent="0.2">
      <c r="A725" s="2">
        <v>724</v>
      </c>
      <c r="B725" s="2">
        <v>84</v>
      </c>
      <c r="C725" s="2" t="s">
        <v>1200</v>
      </c>
    </row>
    <row r="726" spans="1:3" x14ac:dyDescent="0.2">
      <c r="A726" s="2">
        <v>725</v>
      </c>
      <c r="B726" s="2">
        <v>84</v>
      </c>
      <c r="C726" s="2" t="s">
        <v>1399</v>
      </c>
    </row>
    <row r="727" spans="1:3" x14ac:dyDescent="0.2">
      <c r="A727" s="2">
        <v>726</v>
      </c>
      <c r="B727" s="2">
        <v>84</v>
      </c>
      <c r="C727" s="2" t="s">
        <v>1526</v>
      </c>
    </row>
    <row r="728" spans="1:3" x14ac:dyDescent="0.2">
      <c r="A728" s="2">
        <v>727</v>
      </c>
      <c r="B728" s="2">
        <v>84</v>
      </c>
      <c r="C728" s="2" t="s">
        <v>1527</v>
      </c>
    </row>
    <row r="729" spans="1:3" x14ac:dyDescent="0.2">
      <c r="A729" s="2">
        <v>728</v>
      </c>
      <c r="B729" s="2">
        <v>84</v>
      </c>
      <c r="C729" s="2" t="s">
        <v>1528</v>
      </c>
    </row>
    <row r="730" spans="1:3" x14ac:dyDescent="0.2">
      <c r="A730" s="2">
        <v>729</v>
      </c>
      <c r="B730" s="2">
        <v>84</v>
      </c>
      <c r="C730" s="2" t="s">
        <v>1529</v>
      </c>
    </row>
    <row r="731" spans="1:3" x14ac:dyDescent="0.2">
      <c r="A731" s="2">
        <v>730</v>
      </c>
      <c r="B731" s="2">
        <v>84</v>
      </c>
      <c r="C731" s="2" t="s">
        <v>1530</v>
      </c>
    </row>
    <row r="732" spans="1:3" x14ac:dyDescent="0.2">
      <c r="A732" s="2">
        <v>731</v>
      </c>
      <c r="B732" s="2">
        <v>84</v>
      </c>
      <c r="C732" s="2" t="s">
        <v>1403</v>
      </c>
    </row>
    <row r="733" spans="1:3" x14ac:dyDescent="0.2">
      <c r="A733" s="2">
        <v>732</v>
      </c>
      <c r="B733" s="2">
        <v>84</v>
      </c>
      <c r="C733" s="2" t="s">
        <v>1531</v>
      </c>
    </row>
    <row r="734" spans="1:3" x14ac:dyDescent="0.2">
      <c r="A734" s="2">
        <v>733</v>
      </c>
      <c r="B734" s="2">
        <v>84</v>
      </c>
      <c r="C734" s="2" t="s">
        <v>1532</v>
      </c>
    </row>
    <row r="735" spans="1:3" x14ac:dyDescent="0.2">
      <c r="A735" s="2">
        <v>734</v>
      </c>
      <c r="B735" s="2">
        <v>84</v>
      </c>
      <c r="C735" s="2" t="s">
        <v>1533</v>
      </c>
    </row>
    <row r="736" spans="1:3" x14ac:dyDescent="0.2">
      <c r="A736" s="2">
        <v>735</v>
      </c>
      <c r="B736" s="2">
        <v>84</v>
      </c>
      <c r="C736" s="2" t="s">
        <v>1534</v>
      </c>
    </row>
    <row r="737" spans="1:3" x14ac:dyDescent="0.2">
      <c r="A737" s="2">
        <v>736</v>
      </c>
      <c r="B737" s="2">
        <v>84</v>
      </c>
      <c r="C737" s="2" t="s">
        <v>1535</v>
      </c>
    </row>
    <row r="738" spans="1:3" x14ac:dyDescent="0.2">
      <c r="A738" s="2">
        <v>737</v>
      </c>
      <c r="B738" s="2">
        <v>84</v>
      </c>
      <c r="C738" s="2" t="s">
        <v>1536</v>
      </c>
    </row>
    <row r="739" spans="1:3" x14ac:dyDescent="0.2">
      <c r="A739" s="2">
        <v>738</v>
      </c>
      <c r="B739" s="2">
        <v>84</v>
      </c>
      <c r="C739" s="2" t="s">
        <v>1537</v>
      </c>
    </row>
    <row r="740" spans="1:3" x14ac:dyDescent="0.2">
      <c r="A740" s="2">
        <v>739</v>
      </c>
      <c r="B740" s="2">
        <v>84</v>
      </c>
      <c r="C740" s="2" t="s">
        <v>1538</v>
      </c>
    </row>
    <row r="741" spans="1:3" x14ac:dyDescent="0.2">
      <c r="A741" s="2">
        <v>740</v>
      </c>
      <c r="B741" s="2">
        <v>84</v>
      </c>
      <c r="C741" s="2" t="s">
        <v>1539</v>
      </c>
    </row>
    <row r="742" spans="1:3" x14ac:dyDescent="0.2">
      <c r="A742" s="2">
        <v>741</v>
      </c>
      <c r="B742" s="2">
        <v>84</v>
      </c>
      <c r="C742" s="2" t="s">
        <v>1540</v>
      </c>
    </row>
    <row r="743" spans="1:3" x14ac:dyDescent="0.2">
      <c r="A743" s="2">
        <v>742</v>
      </c>
      <c r="B743" s="2">
        <v>84</v>
      </c>
      <c r="C743" s="2" t="s">
        <v>1541</v>
      </c>
    </row>
    <row r="744" spans="1:3" x14ac:dyDescent="0.2">
      <c r="A744" s="2">
        <v>743</v>
      </c>
      <c r="B744" s="2">
        <v>84</v>
      </c>
      <c r="C744" s="2" t="s">
        <v>1542</v>
      </c>
    </row>
    <row r="745" spans="1:3" x14ac:dyDescent="0.2">
      <c r="A745" s="2">
        <v>744</v>
      </c>
      <c r="B745" s="2">
        <v>84</v>
      </c>
      <c r="C745" s="2" t="s">
        <v>1543</v>
      </c>
    </row>
    <row r="746" spans="1:3" x14ac:dyDescent="0.2">
      <c r="A746" s="2">
        <v>745</v>
      </c>
      <c r="B746" s="2">
        <v>84</v>
      </c>
      <c r="C746" s="2" t="s">
        <v>1544</v>
      </c>
    </row>
    <row r="747" spans="1:3" x14ac:dyDescent="0.2">
      <c r="A747" s="2">
        <v>746</v>
      </c>
      <c r="B747" s="2">
        <v>84</v>
      </c>
      <c r="C747" s="2" t="s">
        <v>1545</v>
      </c>
    </row>
    <row r="748" spans="1:3" x14ac:dyDescent="0.2">
      <c r="A748" s="2">
        <v>747</v>
      </c>
      <c r="B748" s="2">
        <v>84</v>
      </c>
      <c r="C748" s="2" t="s">
        <v>1546</v>
      </c>
    </row>
    <row r="749" spans="1:3" x14ac:dyDescent="0.2">
      <c r="A749" s="2">
        <v>748</v>
      </c>
      <c r="B749" s="2">
        <v>84</v>
      </c>
      <c r="C749" s="2" t="s">
        <v>1547</v>
      </c>
    </row>
    <row r="750" spans="1:3" x14ac:dyDescent="0.2">
      <c r="A750" s="2">
        <v>749</v>
      </c>
      <c r="B750" s="2">
        <v>84</v>
      </c>
      <c r="C750" s="2" t="s">
        <v>1548</v>
      </c>
    </row>
    <row r="751" spans="1:3" x14ac:dyDescent="0.2">
      <c r="A751" s="2">
        <v>750</v>
      </c>
      <c r="B751" s="2">
        <v>84</v>
      </c>
      <c r="C751" s="2" t="s">
        <v>1549</v>
      </c>
    </row>
    <row r="752" spans="1:3" x14ac:dyDescent="0.2">
      <c r="A752" s="2">
        <v>751</v>
      </c>
      <c r="B752" s="2">
        <v>84</v>
      </c>
      <c r="C752" s="2" t="s">
        <v>1549</v>
      </c>
    </row>
    <row r="753" spans="1:3" x14ac:dyDescent="0.2">
      <c r="A753" s="2">
        <v>752</v>
      </c>
      <c r="B753" s="2">
        <v>84</v>
      </c>
      <c r="C753" s="2" t="s">
        <v>1550</v>
      </c>
    </row>
    <row r="754" spans="1:3" x14ac:dyDescent="0.2">
      <c r="A754" s="2">
        <v>753</v>
      </c>
      <c r="B754" s="2">
        <v>84</v>
      </c>
      <c r="C754" s="2" t="s">
        <v>1551</v>
      </c>
    </row>
    <row r="755" spans="1:3" x14ac:dyDescent="0.2">
      <c r="A755" s="2">
        <v>754</v>
      </c>
      <c r="B755" s="2">
        <v>84</v>
      </c>
      <c r="C755" s="2" t="s">
        <v>1552</v>
      </c>
    </row>
    <row r="756" spans="1:3" x14ac:dyDescent="0.2">
      <c r="A756" s="2">
        <v>755</v>
      </c>
      <c r="B756" s="2">
        <v>84</v>
      </c>
      <c r="C756" s="2" t="s">
        <v>1553</v>
      </c>
    </row>
    <row r="757" spans="1:3" x14ac:dyDescent="0.2">
      <c r="A757" s="2">
        <v>756</v>
      </c>
      <c r="B757" s="2">
        <v>84</v>
      </c>
      <c r="C757" s="2" t="s">
        <v>1554</v>
      </c>
    </row>
    <row r="758" spans="1:3" x14ac:dyDescent="0.2">
      <c r="A758" s="2">
        <v>757</v>
      </c>
      <c r="B758" s="2">
        <v>84</v>
      </c>
      <c r="C758" s="2" t="s">
        <v>1555</v>
      </c>
    </row>
    <row r="759" spans="1:3" x14ac:dyDescent="0.2">
      <c r="A759" s="2">
        <v>758</v>
      </c>
      <c r="B759" s="2">
        <v>84</v>
      </c>
      <c r="C759" s="2" t="s">
        <v>1556</v>
      </c>
    </row>
    <row r="760" spans="1:3" x14ac:dyDescent="0.2">
      <c r="A760" s="2">
        <v>759</v>
      </c>
      <c r="B760" s="2">
        <v>84</v>
      </c>
      <c r="C760" s="2" t="s">
        <v>1152</v>
      </c>
    </row>
    <row r="761" spans="1:3" x14ac:dyDescent="0.2">
      <c r="A761" s="2">
        <v>760</v>
      </c>
      <c r="B761" s="2">
        <v>84</v>
      </c>
      <c r="C761" s="2" t="s">
        <v>1557</v>
      </c>
    </row>
    <row r="762" spans="1:3" x14ac:dyDescent="0.2">
      <c r="A762" s="2">
        <v>761</v>
      </c>
      <c r="B762" s="2">
        <v>84</v>
      </c>
      <c r="C762" s="2" t="s">
        <v>1558</v>
      </c>
    </row>
    <row r="763" spans="1:3" x14ac:dyDescent="0.2">
      <c r="A763" s="2">
        <v>762</v>
      </c>
      <c r="B763" s="2">
        <v>84</v>
      </c>
      <c r="C763" s="2" t="s">
        <v>1559</v>
      </c>
    </row>
    <row r="764" spans="1:3" x14ac:dyDescent="0.2">
      <c r="A764" s="2">
        <v>763</v>
      </c>
      <c r="B764" s="2">
        <v>84</v>
      </c>
      <c r="C764" s="2" t="s">
        <v>1560</v>
      </c>
    </row>
    <row r="765" spans="1:3" x14ac:dyDescent="0.2">
      <c r="A765" s="2">
        <v>764</v>
      </c>
      <c r="B765" s="2">
        <v>84</v>
      </c>
      <c r="C765" s="2" t="s">
        <v>1561</v>
      </c>
    </row>
    <row r="766" spans="1:3" x14ac:dyDescent="0.2">
      <c r="A766" s="2">
        <v>765</v>
      </c>
      <c r="B766" s="2">
        <v>84</v>
      </c>
      <c r="C766" s="2" t="s">
        <v>1562</v>
      </c>
    </row>
    <row r="767" spans="1:3" x14ac:dyDescent="0.2">
      <c r="A767" s="2">
        <v>766</v>
      </c>
      <c r="B767" s="2">
        <v>84</v>
      </c>
      <c r="C767" s="2" t="s">
        <v>753</v>
      </c>
    </row>
    <row r="768" spans="1:3" x14ac:dyDescent="0.2">
      <c r="A768" s="2">
        <v>767</v>
      </c>
      <c r="B768" s="2">
        <v>84</v>
      </c>
      <c r="C768" s="2" t="s">
        <v>1563</v>
      </c>
    </row>
    <row r="769" spans="1:3" x14ac:dyDescent="0.2">
      <c r="A769" s="2">
        <v>768</v>
      </c>
      <c r="B769" s="2">
        <v>84</v>
      </c>
      <c r="C769" s="2" t="s">
        <v>1564</v>
      </c>
    </row>
    <row r="770" spans="1:3" x14ac:dyDescent="0.2">
      <c r="A770" s="2">
        <v>769</v>
      </c>
      <c r="B770" s="2">
        <v>84</v>
      </c>
      <c r="C770" s="2" t="s">
        <v>1565</v>
      </c>
    </row>
    <row r="771" spans="1:3" x14ac:dyDescent="0.2">
      <c r="A771" s="2">
        <v>770</v>
      </c>
      <c r="B771" s="2">
        <v>84</v>
      </c>
      <c r="C771" s="2" t="s">
        <v>1566</v>
      </c>
    </row>
    <row r="772" spans="1:3" x14ac:dyDescent="0.2">
      <c r="A772" s="2">
        <v>771</v>
      </c>
      <c r="B772" s="2">
        <v>84</v>
      </c>
      <c r="C772" s="2" t="s">
        <v>1567</v>
      </c>
    </row>
    <row r="773" spans="1:3" x14ac:dyDescent="0.2">
      <c r="A773" s="2">
        <v>772</v>
      </c>
      <c r="B773" s="2">
        <v>84</v>
      </c>
      <c r="C773" s="2" t="s">
        <v>1568</v>
      </c>
    </row>
    <row r="774" spans="1:3" x14ac:dyDescent="0.2">
      <c r="A774" s="2">
        <v>773</v>
      </c>
      <c r="B774" s="2">
        <v>84</v>
      </c>
      <c r="C774" s="2" t="s">
        <v>1569</v>
      </c>
    </row>
    <row r="775" spans="1:3" x14ac:dyDescent="0.2">
      <c r="A775" s="2">
        <v>774</v>
      </c>
      <c r="B775" s="2">
        <v>84</v>
      </c>
      <c r="C775" s="2" t="s">
        <v>1570</v>
      </c>
    </row>
    <row r="776" spans="1:3" x14ac:dyDescent="0.2">
      <c r="A776" s="2">
        <v>775</v>
      </c>
      <c r="B776" s="2">
        <v>84</v>
      </c>
      <c r="C776" s="2" t="s">
        <v>1571</v>
      </c>
    </row>
    <row r="777" spans="1:3" x14ac:dyDescent="0.2">
      <c r="A777" s="2">
        <v>776</v>
      </c>
      <c r="B777" s="2">
        <v>84</v>
      </c>
      <c r="C777" s="2" t="s">
        <v>1572</v>
      </c>
    </row>
    <row r="778" spans="1:3" x14ac:dyDescent="0.2">
      <c r="A778" s="2">
        <v>777</v>
      </c>
      <c r="B778" s="2">
        <v>84</v>
      </c>
      <c r="C778" s="2" t="s">
        <v>1573</v>
      </c>
    </row>
    <row r="779" spans="1:3" x14ac:dyDescent="0.2">
      <c r="A779" s="2">
        <v>778</v>
      </c>
      <c r="B779" s="2">
        <v>84</v>
      </c>
      <c r="C779" s="2" t="s">
        <v>1574</v>
      </c>
    </row>
    <row r="780" spans="1:3" x14ac:dyDescent="0.2">
      <c r="A780" s="2">
        <v>779</v>
      </c>
      <c r="B780" s="2">
        <v>84</v>
      </c>
      <c r="C780" s="2" t="s">
        <v>1575</v>
      </c>
    </row>
    <row r="781" spans="1:3" x14ac:dyDescent="0.2">
      <c r="A781" s="2">
        <v>780</v>
      </c>
      <c r="B781" s="2">
        <v>84</v>
      </c>
      <c r="C781" s="2" t="s">
        <v>1576</v>
      </c>
    </row>
    <row r="782" spans="1:3" x14ac:dyDescent="0.2">
      <c r="A782" s="2">
        <v>781</v>
      </c>
      <c r="B782" s="2">
        <v>84</v>
      </c>
      <c r="C782" s="2" t="s">
        <v>1577</v>
      </c>
    </row>
    <row r="783" spans="1:3" x14ac:dyDescent="0.2">
      <c r="A783" s="2">
        <v>782</v>
      </c>
      <c r="B783" s="2">
        <v>84</v>
      </c>
      <c r="C783" s="2" t="s">
        <v>1578</v>
      </c>
    </row>
    <row r="784" spans="1:3" x14ac:dyDescent="0.2">
      <c r="A784" s="2">
        <v>783</v>
      </c>
      <c r="B784" s="2">
        <v>84</v>
      </c>
      <c r="C784" s="2" t="s">
        <v>1579</v>
      </c>
    </row>
    <row r="785" spans="1:3" x14ac:dyDescent="0.2">
      <c r="A785" s="2">
        <v>784</v>
      </c>
      <c r="B785" s="2">
        <v>84</v>
      </c>
      <c r="C785" s="2" t="s">
        <v>1580</v>
      </c>
    </row>
    <row r="786" spans="1:3" x14ac:dyDescent="0.2">
      <c r="A786" s="2">
        <v>785</v>
      </c>
      <c r="B786" s="2">
        <v>84</v>
      </c>
      <c r="C786" s="2" t="s">
        <v>1581</v>
      </c>
    </row>
    <row r="787" spans="1:3" x14ac:dyDescent="0.2">
      <c r="A787" s="2">
        <v>786</v>
      </c>
      <c r="B787" s="2">
        <v>84</v>
      </c>
      <c r="C787" s="2" t="s">
        <v>1582</v>
      </c>
    </row>
    <row r="788" spans="1:3" x14ac:dyDescent="0.2">
      <c r="A788" s="2">
        <v>787</v>
      </c>
      <c r="B788" s="2">
        <v>84</v>
      </c>
      <c r="C788" s="2" t="s">
        <v>1303</v>
      </c>
    </row>
    <row r="789" spans="1:3" x14ac:dyDescent="0.2">
      <c r="A789" s="2">
        <v>788</v>
      </c>
      <c r="B789" s="2">
        <v>84</v>
      </c>
      <c r="C789" s="2" t="s">
        <v>1583</v>
      </c>
    </row>
    <row r="790" spans="1:3" x14ac:dyDescent="0.2">
      <c r="A790" s="2">
        <v>789</v>
      </c>
      <c r="B790" s="2">
        <v>84</v>
      </c>
      <c r="C790" s="2" t="s">
        <v>1584</v>
      </c>
    </row>
    <row r="791" spans="1:3" x14ac:dyDescent="0.2">
      <c r="A791" s="2">
        <v>790</v>
      </c>
      <c r="B791" s="2">
        <v>84</v>
      </c>
      <c r="C791" s="2" t="s">
        <v>1585</v>
      </c>
    </row>
    <row r="792" spans="1:3" x14ac:dyDescent="0.2">
      <c r="A792" s="2">
        <v>791</v>
      </c>
      <c r="B792" s="2">
        <v>84</v>
      </c>
      <c r="C792" s="2" t="s">
        <v>1586</v>
      </c>
    </row>
    <row r="793" spans="1:3" x14ac:dyDescent="0.2">
      <c r="A793" s="2">
        <v>792</v>
      </c>
      <c r="B793" s="2">
        <v>84</v>
      </c>
      <c r="C793" s="2" t="s">
        <v>1587</v>
      </c>
    </row>
    <row r="794" spans="1:3" x14ac:dyDescent="0.2">
      <c r="A794" s="2">
        <v>793</v>
      </c>
      <c r="B794" s="2">
        <v>84</v>
      </c>
      <c r="C794" s="2" t="s">
        <v>1588</v>
      </c>
    </row>
    <row r="795" spans="1:3" x14ac:dyDescent="0.2">
      <c r="A795" s="2">
        <v>794</v>
      </c>
      <c r="B795" s="2">
        <v>84</v>
      </c>
      <c r="C795" s="2" t="s">
        <v>1589</v>
      </c>
    </row>
    <row r="796" spans="1:3" x14ac:dyDescent="0.2">
      <c r="A796" s="2">
        <v>795</v>
      </c>
      <c r="B796" s="2">
        <v>84</v>
      </c>
      <c r="C796" s="2" t="s">
        <v>1590</v>
      </c>
    </row>
    <row r="797" spans="1:3" x14ac:dyDescent="0.2">
      <c r="A797" s="2">
        <v>796</v>
      </c>
      <c r="B797" s="2">
        <v>84</v>
      </c>
      <c r="C797" s="2" t="s">
        <v>1591</v>
      </c>
    </row>
    <row r="798" spans="1:3" x14ac:dyDescent="0.2">
      <c r="A798" s="2">
        <v>797</v>
      </c>
      <c r="B798" s="2">
        <v>84</v>
      </c>
      <c r="C798" s="2" t="s">
        <v>1592</v>
      </c>
    </row>
    <row r="799" spans="1:3" x14ac:dyDescent="0.2">
      <c r="A799" s="2">
        <v>798</v>
      </c>
      <c r="B799" s="2">
        <v>84</v>
      </c>
      <c r="C799" s="2" t="s">
        <v>1593</v>
      </c>
    </row>
    <row r="800" spans="1:3" x14ac:dyDescent="0.2">
      <c r="A800" s="2">
        <v>799</v>
      </c>
      <c r="B800" s="2">
        <v>84</v>
      </c>
      <c r="C800" s="2" t="s">
        <v>1594</v>
      </c>
    </row>
    <row r="801" spans="1:3" x14ac:dyDescent="0.2">
      <c r="A801" s="2">
        <v>800</v>
      </c>
      <c r="B801" s="2">
        <v>84</v>
      </c>
      <c r="C801" s="2" t="s">
        <v>1595</v>
      </c>
    </row>
    <row r="802" spans="1:3" x14ac:dyDescent="0.2">
      <c r="A802" s="2">
        <v>801</v>
      </c>
      <c r="B802" s="2">
        <v>84</v>
      </c>
      <c r="C802" s="2" t="s">
        <v>1596</v>
      </c>
    </row>
    <row r="803" spans="1:3" x14ac:dyDescent="0.2">
      <c r="A803" s="2">
        <v>802</v>
      </c>
      <c r="B803" s="2">
        <v>84</v>
      </c>
      <c r="C803" s="2" t="s">
        <v>1160</v>
      </c>
    </row>
    <row r="804" spans="1:3" x14ac:dyDescent="0.2">
      <c r="A804" s="2">
        <v>803</v>
      </c>
      <c r="B804" s="2">
        <v>84</v>
      </c>
      <c r="C804" s="2" t="s">
        <v>1597</v>
      </c>
    </row>
    <row r="805" spans="1:3" x14ac:dyDescent="0.2">
      <c r="A805" s="2">
        <v>804</v>
      </c>
      <c r="B805" s="2">
        <v>84</v>
      </c>
      <c r="C805" s="2" t="s">
        <v>734</v>
      </c>
    </row>
    <row r="806" spans="1:3" x14ac:dyDescent="0.2">
      <c r="A806" s="2">
        <v>805</v>
      </c>
      <c r="B806" s="2">
        <v>84</v>
      </c>
      <c r="C806" s="2" t="s">
        <v>1598</v>
      </c>
    </row>
    <row r="807" spans="1:3" x14ac:dyDescent="0.2">
      <c r="A807" s="2">
        <v>806</v>
      </c>
      <c r="B807" s="2">
        <v>84</v>
      </c>
      <c r="C807" s="2" t="s">
        <v>1599</v>
      </c>
    </row>
    <row r="808" spans="1:3" x14ac:dyDescent="0.2">
      <c r="A808" s="2">
        <v>807</v>
      </c>
      <c r="B808" s="2">
        <v>84</v>
      </c>
      <c r="C808" s="2" t="s">
        <v>1186</v>
      </c>
    </row>
    <row r="809" spans="1:3" x14ac:dyDescent="0.2">
      <c r="A809" s="2">
        <v>808</v>
      </c>
      <c r="B809" s="2">
        <v>84</v>
      </c>
      <c r="C809" s="2" t="s">
        <v>1600</v>
      </c>
    </row>
    <row r="810" spans="1:3" x14ac:dyDescent="0.2">
      <c r="A810" s="2">
        <v>809</v>
      </c>
      <c r="B810" s="2">
        <v>84</v>
      </c>
      <c r="C810" s="2" t="s">
        <v>1055</v>
      </c>
    </row>
    <row r="811" spans="1:3" x14ac:dyDescent="0.2">
      <c r="A811" s="2">
        <v>810</v>
      </c>
      <c r="B811" s="2">
        <v>84</v>
      </c>
      <c r="C811" s="2" t="s">
        <v>742</v>
      </c>
    </row>
    <row r="812" spans="1:3" x14ac:dyDescent="0.2">
      <c r="A812" s="2">
        <v>811</v>
      </c>
      <c r="B812" s="2">
        <v>84</v>
      </c>
      <c r="C812" s="2" t="s">
        <v>1601</v>
      </c>
    </row>
    <row r="813" spans="1:3" x14ac:dyDescent="0.2">
      <c r="A813" s="2">
        <v>812</v>
      </c>
      <c r="B813" s="2">
        <v>84</v>
      </c>
      <c r="C813" s="2" t="s">
        <v>1602</v>
      </c>
    </row>
    <row r="814" spans="1:3" x14ac:dyDescent="0.2">
      <c r="A814" s="2">
        <v>813</v>
      </c>
      <c r="B814" s="2">
        <v>84</v>
      </c>
      <c r="C814" s="2" t="s">
        <v>1603</v>
      </c>
    </row>
    <row r="815" spans="1:3" x14ac:dyDescent="0.2">
      <c r="A815" s="2">
        <v>814</v>
      </c>
      <c r="B815" s="2">
        <v>84</v>
      </c>
      <c r="C815" s="2" t="s">
        <v>1066</v>
      </c>
    </row>
    <row r="816" spans="1:3" x14ac:dyDescent="0.2">
      <c r="A816" s="2">
        <v>815</v>
      </c>
      <c r="B816" s="2">
        <v>84</v>
      </c>
      <c r="C816" s="2" t="s">
        <v>1604</v>
      </c>
    </row>
    <row r="817" spans="1:3" x14ac:dyDescent="0.2">
      <c r="A817" s="2">
        <v>816</v>
      </c>
      <c r="B817" s="2">
        <v>84</v>
      </c>
      <c r="C817" s="2" t="s">
        <v>1605</v>
      </c>
    </row>
    <row r="818" spans="1:3" x14ac:dyDescent="0.2">
      <c r="A818" s="2">
        <v>817</v>
      </c>
      <c r="B818" s="2">
        <v>84</v>
      </c>
      <c r="C818" s="2" t="s">
        <v>1606</v>
      </c>
    </row>
    <row r="819" spans="1:3" x14ac:dyDescent="0.2">
      <c r="A819" s="2">
        <v>818</v>
      </c>
      <c r="B819" s="2">
        <v>84</v>
      </c>
      <c r="C819" s="2" t="s">
        <v>1607</v>
      </c>
    </row>
    <row r="820" spans="1:3" x14ac:dyDescent="0.2">
      <c r="A820" s="2">
        <v>819</v>
      </c>
      <c r="B820" s="2">
        <v>84</v>
      </c>
      <c r="C820" s="2" t="s">
        <v>1608</v>
      </c>
    </row>
    <row r="821" spans="1:3" x14ac:dyDescent="0.2">
      <c r="A821" s="2">
        <v>820</v>
      </c>
      <c r="B821" s="2">
        <v>84</v>
      </c>
      <c r="C821" s="2" t="s">
        <v>1609</v>
      </c>
    </row>
    <row r="822" spans="1:3" x14ac:dyDescent="0.2">
      <c r="A822" s="2">
        <v>821</v>
      </c>
      <c r="B822" s="2">
        <v>84</v>
      </c>
      <c r="C822" s="2" t="s">
        <v>1610</v>
      </c>
    </row>
    <row r="823" spans="1:3" x14ac:dyDescent="0.2">
      <c r="A823" s="2">
        <v>822</v>
      </c>
      <c r="B823" s="2">
        <v>84</v>
      </c>
      <c r="C823" s="2" t="s">
        <v>1611</v>
      </c>
    </row>
    <row r="824" spans="1:3" x14ac:dyDescent="0.2">
      <c r="A824" s="2">
        <v>823</v>
      </c>
      <c r="B824" s="2">
        <v>84</v>
      </c>
      <c r="C824" s="2" t="s">
        <v>1612</v>
      </c>
    </row>
    <row r="825" spans="1:3" x14ac:dyDescent="0.2">
      <c r="A825" s="2">
        <v>824</v>
      </c>
      <c r="B825" s="2">
        <v>84</v>
      </c>
      <c r="C825" s="2" t="s">
        <v>1613</v>
      </c>
    </row>
    <row r="826" spans="1:3" x14ac:dyDescent="0.2">
      <c r="A826" s="2">
        <v>825</v>
      </c>
      <c r="B826" s="2">
        <v>84</v>
      </c>
      <c r="C826" s="2" t="s">
        <v>1614</v>
      </c>
    </row>
    <row r="827" spans="1:3" x14ac:dyDescent="0.2">
      <c r="A827" s="2">
        <v>826</v>
      </c>
      <c r="B827" s="2">
        <v>84</v>
      </c>
      <c r="C827" s="2" t="s">
        <v>1615</v>
      </c>
    </row>
    <row r="828" spans="1:3" x14ac:dyDescent="0.2">
      <c r="A828" s="2">
        <v>827</v>
      </c>
      <c r="B828" s="2">
        <v>84</v>
      </c>
      <c r="C828" s="2" t="s">
        <v>1616</v>
      </c>
    </row>
    <row r="829" spans="1:3" x14ac:dyDescent="0.2">
      <c r="A829" s="2">
        <v>828</v>
      </c>
      <c r="B829" s="2">
        <v>84</v>
      </c>
      <c r="C829" s="2" t="s">
        <v>1617</v>
      </c>
    </row>
    <row r="830" spans="1:3" x14ac:dyDescent="0.2">
      <c r="A830" s="2">
        <v>829</v>
      </c>
      <c r="B830" s="2">
        <v>84</v>
      </c>
      <c r="C830" s="2" t="s">
        <v>1618</v>
      </c>
    </row>
    <row r="831" spans="1:3" x14ac:dyDescent="0.2">
      <c r="A831" s="2">
        <v>830</v>
      </c>
      <c r="B831" s="2">
        <v>84</v>
      </c>
      <c r="C831" s="2" t="s">
        <v>1619</v>
      </c>
    </row>
    <row r="832" spans="1:3" x14ac:dyDescent="0.2">
      <c r="A832" s="2">
        <v>831</v>
      </c>
      <c r="B832" s="2">
        <v>84</v>
      </c>
      <c r="C832" s="2" t="s">
        <v>1620</v>
      </c>
    </row>
    <row r="833" spans="1:3" x14ac:dyDescent="0.2">
      <c r="A833" s="2">
        <v>832</v>
      </c>
      <c r="B833" s="2">
        <v>84</v>
      </c>
      <c r="C833" s="2" t="s">
        <v>1621</v>
      </c>
    </row>
    <row r="834" spans="1:3" x14ac:dyDescent="0.2">
      <c r="A834" s="2">
        <v>833</v>
      </c>
      <c r="B834" s="2">
        <v>84</v>
      </c>
      <c r="C834" s="2" t="s">
        <v>1622</v>
      </c>
    </row>
    <row r="835" spans="1:3" x14ac:dyDescent="0.2">
      <c r="A835" s="2">
        <v>834</v>
      </c>
      <c r="B835" s="2">
        <v>84</v>
      </c>
      <c r="C835" s="2" t="s">
        <v>1623</v>
      </c>
    </row>
    <row r="836" spans="1:3" x14ac:dyDescent="0.2">
      <c r="A836" s="2">
        <v>835</v>
      </c>
      <c r="B836" s="2">
        <v>84</v>
      </c>
      <c r="C836" s="2" t="s">
        <v>1624</v>
      </c>
    </row>
    <row r="837" spans="1:3" x14ac:dyDescent="0.2">
      <c r="A837" s="2">
        <v>836</v>
      </c>
      <c r="B837" s="2">
        <v>84</v>
      </c>
      <c r="C837" s="2" t="s">
        <v>1625</v>
      </c>
    </row>
    <row r="838" spans="1:3" x14ac:dyDescent="0.2">
      <c r="A838" s="2">
        <v>837</v>
      </c>
      <c r="B838" s="2">
        <v>84</v>
      </c>
      <c r="C838" s="2" t="s">
        <v>1626</v>
      </c>
    </row>
    <row r="839" spans="1:3" x14ac:dyDescent="0.2">
      <c r="A839" s="2">
        <v>838</v>
      </c>
      <c r="B839" s="2">
        <v>85</v>
      </c>
      <c r="C839" s="2" t="s">
        <v>1627</v>
      </c>
    </row>
    <row r="840" spans="1:3" x14ac:dyDescent="0.2">
      <c r="A840" s="2">
        <v>839</v>
      </c>
      <c r="B840" s="2">
        <v>85</v>
      </c>
      <c r="C840" s="2" t="s">
        <v>1628</v>
      </c>
    </row>
    <row r="841" spans="1:3" x14ac:dyDescent="0.2">
      <c r="A841" s="2">
        <v>840</v>
      </c>
      <c r="B841" s="2">
        <v>85</v>
      </c>
      <c r="C841" s="2" t="s">
        <v>1629</v>
      </c>
    </row>
    <row r="842" spans="1:3" x14ac:dyDescent="0.2">
      <c r="A842" s="2">
        <v>841</v>
      </c>
      <c r="B842" s="2">
        <v>85</v>
      </c>
      <c r="C842" s="2" t="s">
        <v>1630</v>
      </c>
    </row>
    <row r="843" spans="1:3" x14ac:dyDescent="0.2">
      <c r="A843" s="2">
        <v>842</v>
      </c>
      <c r="B843" s="2">
        <v>85</v>
      </c>
      <c r="C843" s="2" t="s">
        <v>1631</v>
      </c>
    </row>
    <row r="844" spans="1:3" x14ac:dyDescent="0.2">
      <c r="A844" s="2">
        <v>843</v>
      </c>
      <c r="B844" s="2">
        <v>85</v>
      </c>
      <c r="C844" s="2" t="s">
        <v>686</v>
      </c>
    </row>
    <row r="845" spans="1:3" x14ac:dyDescent="0.2">
      <c r="A845" s="2">
        <v>844</v>
      </c>
      <c r="B845" s="2">
        <v>85</v>
      </c>
      <c r="C845" s="2" t="s">
        <v>1632</v>
      </c>
    </row>
    <row r="846" spans="1:3" x14ac:dyDescent="0.2">
      <c r="A846" s="2">
        <v>845</v>
      </c>
      <c r="B846" s="2">
        <v>85</v>
      </c>
      <c r="C846" s="2" t="s">
        <v>1633</v>
      </c>
    </row>
    <row r="847" spans="1:3" x14ac:dyDescent="0.2">
      <c r="A847" s="2">
        <v>846</v>
      </c>
      <c r="B847" s="2">
        <v>85</v>
      </c>
      <c r="C847" s="2" t="s">
        <v>1634</v>
      </c>
    </row>
    <row r="848" spans="1:3" x14ac:dyDescent="0.2">
      <c r="A848" s="2">
        <v>847</v>
      </c>
      <c r="B848" s="2">
        <v>85</v>
      </c>
      <c r="C848" s="2" t="s">
        <v>1635</v>
      </c>
    </row>
    <row r="849" spans="1:3" x14ac:dyDescent="0.2">
      <c r="A849" s="2">
        <v>848</v>
      </c>
      <c r="B849" s="2">
        <v>85</v>
      </c>
      <c r="C849" s="2" t="s">
        <v>1636</v>
      </c>
    </row>
    <row r="850" spans="1:3" x14ac:dyDescent="0.2">
      <c r="A850" s="2">
        <v>849</v>
      </c>
      <c r="B850" s="2">
        <v>85</v>
      </c>
      <c r="C850" s="2" t="s">
        <v>1637</v>
      </c>
    </row>
    <row r="851" spans="1:3" x14ac:dyDescent="0.2">
      <c r="A851" s="2">
        <v>850</v>
      </c>
      <c r="B851" s="2">
        <v>85</v>
      </c>
      <c r="C851" s="2" t="s">
        <v>1638</v>
      </c>
    </row>
    <row r="852" spans="1:3" x14ac:dyDescent="0.2">
      <c r="A852" s="2">
        <v>851</v>
      </c>
      <c r="B852" s="2">
        <v>85</v>
      </c>
      <c r="C852" s="2" t="s">
        <v>1639</v>
      </c>
    </row>
    <row r="853" spans="1:3" x14ac:dyDescent="0.2">
      <c r="A853" s="2">
        <v>852</v>
      </c>
      <c r="B853" s="2">
        <v>85</v>
      </c>
      <c r="C853" s="2" t="s">
        <v>1640</v>
      </c>
    </row>
    <row r="854" spans="1:3" x14ac:dyDescent="0.2">
      <c r="A854" s="2">
        <v>853</v>
      </c>
      <c r="B854" s="2">
        <v>85</v>
      </c>
      <c r="C854" s="2" t="s">
        <v>752</v>
      </c>
    </row>
    <row r="855" spans="1:3" x14ac:dyDescent="0.2">
      <c r="A855" s="2">
        <v>854</v>
      </c>
      <c r="B855" s="2">
        <v>85</v>
      </c>
      <c r="C855" s="2" t="s">
        <v>1641</v>
      </c>
    </row>
    <row r="856" spans="1:3" x14ac:dyDescent="0.2">
      <c r="A856" s="2">
        <v>855</v>
      </c>
      <c r="B856" s="2">
        <v>85</v>
      </c>
      <c r="C856" s="2" t="s">
        <v>1514</v>
      </c>
    </row>
    <row r="857" spans="1:3" x14ac:dyDescent="0.2">
      <c r="A857" s="2">
        <v>856</v>
      </c>
      <c r="B857" s="2">
        <v>85</v>
      </c>
      <c r="C857" s="2" t="s">
        <v>1642</v>
      </c>
    </row>
    <row r="858" spans="1:3" x14ac:dyDescent="0.2">
      <c r="A858" s="2">
        <v>857</v>
      </c>
      <c r="B858" s="2">
        <v>85</v>
      </c>
      <c r="C858" s="2" t="s">
        <v>1643</v>
      </c>
    </row>
    <row r="859" spans="1:3" x14ac:dyDescent="0.2">
      <c r="A859" s="2">
        <v>858</v>
      </c>
      <c r="B859" s="2">
        <v>85</v>
      </c>
      <c r="C859" s="2" t="s">
        <v>1644</v>
      </c>
    </row>
    <row r="860" spans="1:3" x14ac:dyDescent="0.2">
      <c r="A860" s="2">
        <v>859</v>
      </c>
      <c r="B860" s="2">
        <v>85</v>
      </c>
      <c r="C860" s="2" t="s">
        <v>1645</v>
      </c>
    </row>
    <row r="861" spans="1:3" x14ac:dyDescent="0.2">
      <c r="A861" s="2">
        <v>860</v>
      </c>
      <c r="B861" s="2">
        <v>85</v>
      </c>
      <c r="C861" s="2" t="s">
        <v>1646</v>
      </c>
    </row>
    <row r="862" spans="1:3" x14ac:dyDescent="0.2">
      <c r="A862" s="2">
        <v>861</v>
      </c>
      <c r="B862" s="2">
        <v>85</v>
      </c>
      <c r="C862" s="2" t="s">
        <v>1647</v>
      </c>
    </row>
    <row r="863" spans="1:3" x14ac:dyDescent="0.2">
      <c r="A863" s="2">
        <v>862</v>
      </c>
      <c r="B863" s="2">
        <v>85</v>
      </c>
      <c r="C863" s="2" t="s">
        <v>1288</v>
      </c>
    </row>
    <row r="864" spans="1:3" x14ac:dyDescent="0.2">
      <c r="A864" s="2">
        <v>863</v>
      </c>
      <c r="B864" s="2">
        <v>85</v>
      </c>
      <c r="C864" s="2" t="s">
        <v>1648</v>
      </c>
    </row>
    <row r="865" spans="1:3" x14ac:dyDescent="0.2">
      <c r="A865" s="2">
        <v>864</v>
      </c>
      <c r="B865" s="2">
        <v>85</v>
      </c>
      <c r="C865" s="2" t="s">
        <v>1649</v>
      </c>
    </row>
    <row r="866" spans="1:3" x14ac:dyDescent="0.2">
      <c r="A866" s="2">
        <v>865</v>
      </c>
      <c r="B866" s="2">
        <v>85</v>
      </c>
      <c r="C866" s="2" t="s">
        <v>1650</v>
      </c>
    </row>
    <row r="867" spans="1:3" x14ac:dyDescent="0.2">
      <c r="A867" s="2">
        <v>866</v>
      </c>
      <c r="B867" s="2">
        <v>85</v>
      </c>
      <c r="C867" s="2" t="s">
        <v>1651</v>
      </c>
    </row>
    <row r="868" spans="1:3" x14ac:dyDescent="0.2">
      <c r="A868" s="2">
        <v>867</v>
      </c>
      <c r="B868" s="2">
        <v>85</v>
      </c>
      <c r="C868" s="2" t="s">
        <v>1652</v>
      </c>
    </row>
    <row r="869" spans="1:3" x14ac:dyDescent="0.2">
      <c r="A869" s="2">
        <v>868</v>
      </c>
      <c r="B869" s="2">
        <v>85</v>
      </c>
      <c r="C869" s="2" t="s">
        <v>1653</v>
      </c>
    </row>
    <row r="870" spans="1:3" x14ac:dyDescent="0.2">
      <c r="A870" s="2">
        <v>869</v>
      </c>
      <c r="B870" s="2">
        <v>85</v>
      </c>
      <c r="C870" s="2" t="s">
        <v>1654</v>
      </c>
    </row>
    <row r="871" spans="1:3" x14ac:dyDescent="0.2">
      <c r="A871" s="2">
        <v>870</v>
      </c>
      <c r="B871" s="2">
        <v>85</v>
      </c>
      <c r="C871" s="2" t="s">
        <v>1655</v>
      </c>
    </row>
    <row r="872" spans="1:3" x14ac:dyDescent="0.2">
      <c r="A872" s="2">
        <v>871</v>
      </c>
      <c r="B872" s="2">
        <v>85</v>
      </c>
      <c r="C872" s="2" t="s">
        <v>749</v>
      </c>
    </row>
    <row r="873" spans="1:3" x14ac:dyDescent="0.2">
      <c r="A873" s="2">
        <v>872</v>
      </c>
      <c r="B873" s="2">
        <v>85</v>
      </c>
      <c r="C873" s="2" t="s">
        <v>1656</v>
      </c>
    </row>
    <row r="874" spans="1:3" x14ac:dyDescent="0.2">
      <c r="A874" s="2">
        <v>873</v>
      </c>
      <c r="B874" s="2">
        <v>85</v>
      </c>
      <c r="C874" s="2" t="s">
        <v>757</v>
      </c>
    </row>
    <row r="875" spans="1:3" x14ac:dyDescent="0.2">
      <c r="A875" s="2">
        <v>874</v>
      </c>
      <c r="B875" s="2">
        <v>85</v>
      </c>
      <c r="C875" s="2" t="s">
        <v>1657</v>
      </c>
    </row>
    <row r="876" spans="1:3" x14ac:dyDescent="0.2">
      <c r="A876" s="2">
        <v>875</v>
      </c>
      <c r="B876" s="2">
        <v>85</v>
      </c>
      <c r="C876" s="2" t="s">
        <v>719</v>
      </c>
    </row>
    <row r="877" spans="1:3" x14ac:dyDescent="0.2">
      <c r="A877" s="2">
        <v>876</v>
      </c>
      <c r="B877" s="2">
        <v>85</v>
      </c>
      <c r="C877" s="2" t="s">
        <v>1658</v>
      </c>
    </row>
    <row r="878" spans="1:3" x14ac:dyDescent="0.2">
      <c r="A878" s="2">
        <v>877</v>
      </c>
      <c r="B878" s="2">
        <v>85</v>
      </c>
      <c r="C878" s="2" t="s">
        <v>1659</v>
      </c>
    </row>
    <row r="879" spans="1:3" x14ac:dyDescent="0.2">
      <c r="A879" s="2">
        <v>878</v>
      </c>
      <c r="B879" s="2">
        <v>85</v>
      </c>
      <c r="C879" s="2" t="s">
        <v>1660</v>
      </c>
    </row>
    <row r="880" spans="1:3" x14ac:dyDescent="0.2">
      <c r="A880" s="2">
        <v>879</v>
      </c>
      <c r="B880" s="2">
        <v>85</v>
      </c>
      <c r="C880" s="2" t="s">
        <v>1661</v>
      </c>
    </row>
    <row r="881" spans="1:3" x14ac:dyDescent="0.2">
      <c r="A881" s="2">
        <v>880</v>
      </c>
      <c r="B881" s="2">
        <v>85</v>
      </c>
      <c r="C881" s="2" t="s">
        <v>1662</v>
      </c>
    </row>
    <row r="882" spans="1:3" x14ac:dyDescent="0.2">
      <c r="A882" s="2">
        <v>881</v>
      </c>
      <c r="B882" s="2">
        <v>85</v>
      </c>
      <c r="C882" s="2" t="s">
        <v>1663</v>
      </c>
    </row>
    <row r="883" spans="1:3" x14ac:dyDescent="0.2">
      <c r="A883" s="2">
        <v>882</v>
      </c>
      <c r="B883" s="2">
        <v>85</v>
      </c>
      <c r="C883" s="2" t="s">
        <v>1664</v>
      </c>
    </row>
    <row r="884" spans="1:3" x14ac:dyDescent="0.2">
      <c r="A884" s="2">
        <v>883</v>
      </c>
      <c r="B884" s="2">
        <v>85</v>
      </c>
      <c r="C884" s="2" t="s">
        <v>1665</v>
      </c>
    </row>
    <row r="885" spans="1:3" x14ac:dyDescent="0.2">
      <c r="A885" s="2">
        <v>884</v>
      </c>
      <c r="B885" s="2">
        <v>85</v>
      </c>
      <c r="C885" s="2" t="s">
        <v>1666</v>
      </c>
    </row>
    <row r="886" spans="1:3" x14ac:dyDescent="0.2">
      <c r="A886" s="2">
        <v>885</v>
      </c>
      <c r="B886" s="2">
        <v>85</v>
      </c>
      <c r="C886" s="2" t="s">
        <v>1334</v>
      </c>
    </row>
    <row r="887" spans="1:3" x14ac:dyDescent="0.2">
      <c r="A887" s="2">
        <v>886</v>
      </c>
      <c r="B887" s="2">
        <v>85</v>
      </c>
      <c r="C887" s="2" t="s">
        <v>1667</v>
      </c>
    </row>
    <row r="888" spans="1:3" x14ac:dyDescent="0.2">
      <c r="A888" s="2">
        <v>887</v>
      </c>
      <c r="B888" s="2">
        <v>85</v>
      </c>
      <c r="C888" s="2" t="s">
        <v>1668</v>
      </c>
    </row>
    <row r="889" spans="1:3" x14ac:dyDescent="0.2">
      <c r="A889" s="2">
        <v>888</v>
      </c>
      <c r="B889" s="2">
        <v>85</v>
      </c>
      <c r="C889" s="2" t="s">
        <v>1669</v>
      </c>
    </row>
    <row r="890" spans="1:3" x14ac:dyDescent="0.2">
      <c r="A890" s="2">
        <v>889</v>
      </c>
      <c r="B890" s="2">
        <v>85</v>
      </c>
      <c r="C890" s="2" t="s">
        <v>1670</v>
      </c>
    </row>
    <row r="891" spans="1:3" x14ac:dyDescent="0.2">
      <c r="A891" s="2">
        <v>890</v>
      </c>
      <c r="B891" s="2">
        <v>85</v>
      </c>
      <c r="C891" s="2" t="s">
        <v>1671</v>
      </c>
    </row>
    <row r="892" spans="1:3" x14ac:dyDescent="0.2">
      <c r="A892" s="2">
        <v>891</v>
      </c>
      <c r="B892" s="2">
        <v>85</v>
      </c>
      <c r="C892" s="2" t="s">
        <v>1672</v>
      </c>
    </row>
    <row r="893" spans="1:3" x14ac:dyDescent="0.2">
      <c r="A893" s="2">
        <v>892</v>
      </c>
      <c r="B893" s="2">
        <v>85</v>
      </c>
      <c r="C893" s="2" t="s">
        <v>1541</v>
      </c>
    </row>
    <row r="894" spans="1:3" x14ac:dyDescent="0.2">
      <c r="A894" s="2">
        <v>893</v>
      </c>
      <c r="B894" s="2">
        <v>85</v>
      </c>
      <c r="C894" s="2" t="s">
        <v>1673</v>
      </c>
    </row>
    <row r="895" spans="1:3" x14ac:dyDescent="0.2">
      <c r="A895" s="2">
        <v>894</v>
      </c>
      <c r="B895" s="2">
        <v>85</v>
      </c>
      <c r="C895" s="2" t="s">
        <v>1674</v>
      </c>
    </row>
    <row r="896" spans="1:3" x14ac:dyDescent="0.2">
      <c r="A896" s="2">
        <v>895</v>
      </c>
      <c r="B896" s="2">
        <v>85</v>
      </c>
      <c r="C896" s="2" t="s">
        <v>1675</v>
      </c>
    </row>
    <row r="897" spans="1:3" x14ac:dyDescent="0.2">
      <c r="A897" s="2">
        <v>896</v>
      </c>
      <c r="B897" s="2">
        <v>85</v>
      </c>
      <c r="C897" s="2" t="s">
        <v>1676</v>
      </c>
    </row>
    <row r="898" spans="1:3" x14ac:dyDescent="0.2">
      <c r="A898" s="2">
        <v>897</v>
      </c>
      <c r="B898" s="2">
        <v>85</v>
      </c>
      <c r="C898" s="2" t="s">
        <v>1677</v>
      </c>
    </row>
    <row r="899" spans="1:3" x14ac:dyDescent="0.2">
      <c r="A899" s="2">
        <v>898</v>
      </c>
      <c r="B899" s="2">
        <v>85</v>
      </c>
      <c r="C899" s="2" t="s">
        <v>1678</v>
      </c>
    </row>
    <row r="900" spans="1:3" x14ac:dyDescent="0.2">
      <c r="A900" s="2">
        <v>899</v>
      </c>
      <c r="B900" s="2">
        <v>85</v>
      </c>
      <c r="C900" s="2" t="s">
        <v>1679</v>
      </c>
    </row>
    <row r="901" spans="1:3" x14ac:dyDescent="0.2">
      <c r="A901" s="2">
        <v>900</v>
      </c>
      <c r="B901" s="2">
        <v>85</v>
      </c>
      <c r="C901" s="2" t="s">
        <v>755</v>
      </c>
    </row>
    <row r="902" spans="1:3" x14ac:dyDescent="0.2">
      <c r="A902" s="2">
        <v>901</v>
      </c>
      <c r="B902" s="2">
        <v>85</v>
      </c>
      <c r="C902" s="2" t="s">
        <v>713</v>
      </c>
    </row>
    <row r="903" spans="1:3" x14ac:dyDescent="0.2">
      <c r="A903" s="2">
        <v>902</v>
      </c>
      <c r="B903" s="2">
        <v>85</v>
      </c>
      <c r="C903" s="2" t="s">
        <v>1680</v>
      </c>
    </row>
    <row r="904" spans="1:3" x14ac:dyDescent="0.2">
      <c r="A904" s="2">
        <v>903</v>
      </c>
      <c r="B904" s="2">
        <v>85</v>
      </c>
      <c r="C904" s="2" t="s">
        <v>1681</v>
      </c>
    </row>
    <row r="905" spans="1:3" x14ac:dyDescent="0.2">
      <c r="A905" s="2">
        <v>904</v>
      </c>
      <c r="B905" s="2">
        <v>85</v>
      </c>
      <c r="C905" s="2" t="s">
        <v>1682</v>
      </c>
    </row>
    <row r="906" spans="1:3" x14ac:dyDescent="0.2">
      <c r="A906" s="2">
        <v>905</v>
      </c>
      <c r="B906" s="2">
        <v>85</v>
      </c>
      <c r="C906" s="2" t="s">
        <v>1683</v>
      </c>
    </row>
    <row r="907" spans="1:3" x14ac:dyDescent="0.2">
      <c r="A907" s="2">
        <v>906</v>
      </c>
      <c r="B907" s="2">
        <v>85</v>
      </c>
      <c r="C907" s="2" t="s">
        <v>1684</v>
      </c>
    </row>
    <row r="908" spans="1:3" x14ac:dyDescent="0.2">
      <c r="A908" s="2">
        <v>907</v>
      </c>
      <c r="B908" s="2">
        <v>85</v>
      </c>
      <c r="C908" s="2" t="s">
        <v>1685</v>
      </c>
    </row>
    <row r="909" spans="1:3" x14ac:dyDescent="0.2">
      <c r="A909" s="2">
        <v>908</v>
      </c>
      <c r="B909" s="2">
        <v>85</v>
      </c>
      <c r="C909" s="2" t="s">
        <v>1686</v>
      </c>
    </row>
    <row r="910" spans="1:3" x14ac:dyDescent="0.2">
      <c r="A910" s="2">
        <v>909</v>
      </c>
      <c r="B910" s="2">
        <v>85</v>
      </c>
      <c r="C910" s="2" t="s">
        <v>1687</v>
      </c>
    </row>
    <row r="911" spans="1:3" x14ac:dyDescent="0.2">
      <c r="A911" s="2">
        <v>910</v>
      </c>
      <c r="B911" s="2">
        <v>85</v>
      </c>
      <c r="C911" s="2" t="s">
        <v>1688</v>
      </c>
    </row>
    <row r="912" spans="1:3" x14ac:dyDescent="0.2">
      <c r="A912" s="2">
        <v>911</v>
      </c>
      <c r="B912" s="2">
        <v>85</v>
      </c>
      <c r="C912" s="2" t="s">
        <v>1689</v>
      </c>
    </row>
    <row r="913" spans="1:3" x14ac:dyDescent="0.2">
      <c r="A913" s="2">
        <v>912</v>
      </c>
      <c r="B913" s="2">
        <v>85</v>
      </c>
      <c r="C913" s="2" t="s">
        <v>1030</v>
      </c>
    </row>
    <row r="914" spans="1:3" x14ac:dyDescent="0.2">
      <c r="A914" s="2">
        <v>913</v>
      </c>
      <c r="B914" s="2">
        <v>85</v>
      </c>
      <c r="C914" s="2" t="s">
        <v>1690</v>
      </c>
    </row>
    <row r="915" spans="1:3" x14ac:dyDescent="0.2">
      <c r="A915" s="2">
        <v>914</v>
      </c>
      <c r="B915" s="2">
        <v>85</v>
      </c>
      <c r="C915" s="2" t="s">
        <v>1691</v>
      </c>
    </row>
    <row r="916" spans="1:3" x14ac:dyDescent="0.2">
      <c r="A916" s="2">
        <v>915</v>
      </c>
      <c r="B916" s="2">
        <v>85</v>
      </c>
      <c r="C916" s="2" t="s">
        <v>1692</v>
      </c>
    </row>
    <row r="917" spans="1:3" x14ac:dyDescent="0.2">
      <c r="A917" s="2">
        <v>916</v>
      </c>
      <c r="B917" s="2">
        <v>85</v>
      </c>
      <c r="C917" s="2" t="s">
        <v>1693</v>
      </c>
    </row>
    <row r="918" spans="1:3" x14ac:dyDescent="0.2">
      <c r="A918" s="2">
        <v>917</v>
      </c>
      <c r="B918" s="2">
        <v>85</v>
      </c>
      <c r="C918" s="2" t="s">
        <v>1694</v>
      </c>
    </row>
    <row r="919" spans="1:3" x14ac:dyDescent="0.2">
      <c r="A919" s="2">
        <v>918</v>
      </c>
      <c r="B919" s="2">
        <v>85</v>
      </c>
      <c r="C919" s="2" t="s">
        <v>1695</v>
      </c>
    </row>
    <row r="920" spans="1:3" x14ac:dyDescent="0.2">
      <c r="A920" s="2">
        <v>919</v>
      </c>
      <c r="B920" s="2">
        <v>85</v>
      </c>
      <c r="C920" s="2" t="s">
        <v>1696</v>
      </c>
    </row>
    <row r="921" spans="1:3" x14ac:dyDescent="0.2">
      <c r="A921" s="2">
        <v>920</v>
      </c>
      <c r="B921" s="2">
        <v>85</v>
      </c>
      <c r="C921" s="2" t="s">
        <v>1697</v>
      </c>
    </row>
    <row r="922" spans="1:3" x14ac:dyDescent="0.2">
      <c r="A922" s="2">
        <v>921</v>
      </c>
      <c r="B922" s="2">
        <v>85</v>
      </c>
      <c r="C922" s="2" t="s">
        <v>1698</v>
      </c>
    </row>
    <row r="923" spans="1:3" x14ac:dyDescent="0.2">
      <c r="A923" s="2">
        <v>922</v>
      </c>
      <c r="B923" s="2">
        <v>85</v>
      </c>
      <c r="C923" s="2" t="s">
        <v>1699</v>
      </c>
    </row>
    <row r="924" spans="1:3" x14ac:dyDescent="0.2">
      <c r="A924" s="2">
        <v>923</v>
      </c>
      <c r="B924" s="2">
        <v>85</v>
      </c>
      <c r="C924" s="2" t="s">
        <v>1700</v>
      </c>
    </row>
    <row r="925" spans="1:3" x14ac:dyDescent="0.2">
      <c r="A925" s="2">
        <v>924</v>
      </c>
      <c r="B925" s="2">
        <v>85</v>
      </c>
      <c r="C925" s="2" t="s">
        <v>1701</v>
      </c>
    </row>
    <row r="926" spans="1:3" x14ac:dyDescent="0.2">
      <c r="A926" s="2">
        <v>925</v>
      </c>
      <c r="B926" s="2">
        <v>85</v>
      </c>
      <c r="C926" s="2" t="s">
        <v>1702</v>
      </c>
    </row>
    <row r="927" spans="1:3" x14ac:dyDescent="0.2">
      <c r="A927" s="2">
        <v>926</v>
      </c>
      <c r="B927" s="2">
        <v>85</v>
      </c>
      <c r="C927" s="2" t="s">
        <v>1703</v>
      </c>
    </row>
    <row r="928" spans="1:3" x14ac:dyDescent="0.2">
      <c r="A928" s="2">
        <v>927</v>
      </c>
      <c r="B928" s="2">
        <v>85</v>
      </c>
      <c r="C928" s="2" t="s">
        <v>1704</v>
      </c>
    </row>
    <row r="929" spans="1:3" x14ac:dyDescent="0.2">
      <c r="A929" s="2">
        <v>928</v>
      </c>
      <c r="B929" s="2">
        <v>85</v>
      </c>
      <c r="C929" s="2" t="s">
        <v>742</v>
      </c>
    </row>
    <row r="930" spans="1:3" x14ac:dyDescent="0.2">
      <c r="A930" s="2">
        <v>929</v>
      </c>
      <c r="B930" s="2">
        <v>85</v>
      </c>
      <c r="C930" s="2" t="s">
        <v>1472</v>
      </c>
    </row>
    <row r="931" spans="1:3" x14ac:dyDescent="0.2">
      <c r="A931" s="2">
        <v>930</v>
      </c>
      <c r="B931" s="2">
        <v>85</v>
      </c>
      <c r="C931" s="2" t="s">
        <v>1705</v>
      </c>
    </row>
    <row r="932" spans="1:3" x14ac:dyDescent="0.2">
      <c r="A932" s="2">
        <v>931</v>
      </c>
      <c r="B932" s="2">
        <v>85</v>
      </c>
      <c r="C932" s="2" t="s">
        <v>1706</v>
      </c>
    </row>
    <row r="933" spans="1:3" x14ac:dyDescent="0.2">
      <c r="A933" s="2">
        <v>932</v>
      </c>
      <c r="B933" s="2">
        <v>85</v>
      </c>
      <c r="C933" s="2" t="s">
        <v>1707</v>
      </c>
    </row>
    <row r="934" spans="1:3" x14ac:dyDescent="0.2">
      <c r="A934" s="2">
        <v>933</v>
      </c>
      <c r="B934" s="2">
        <v>85</v>
      </c>
      <c r="C934" s="2" t="s">
        <v>1708</v>
      </c>
    </row>
    <row r="935" spans="1:3" x14ac:dyDescent="0.2">
      <c r="A935" s="2">
        <v>934</v>
      </c>
      <c r="B935" s="2">
        <v>85</v>
      </c>
      <c r="C935" s="2" t="s">
        <v>1709</v>
      </c>
    </row>
    <row r="936" spans="1:3" x14ac:dyDescent="0.2">
      <c r="A936" s="2">
        <v>935</v>
      </c>
      <c r="B936" s="2">
        <v>85</v>
      </c>
      <c r="C936" s="2" t="s">
        <v>1710</v>
      </c>
    </row>
    <row r="937" spans="1:3" x14ac:dyDescent="0.2">
      <c r="A937" s="2">
        <v>936</v>
      </c>
      <c r="B937" s="2">
        <v>85</v>
      </c>
      <c r="C937" s="2" t="s">
        <v>1711</v>
      </c>
    </row>
    <row r="938" spans="1:3" x14ac:dyDescent="0.2">
      <c r="A938" s="2">
        <v>937</v>
      </c>
      <c r="B938" s="2">
        <v>85</v>
      </c>
      <c r="C938" s="2" t="s">
        <v>1712</v>
      </c>
    </row>
    <row r="939" spans="1:3" x14ac:dyDescent="0.2">
      <c r="A939" s="2">
        <v>938</v>
      </c>
      <c r="B939" s="2">
        <v>85</v>
      </c>
      <c r="C939" s="2" t="s">
        <v>1713</v>
      </c>
    </row>
    <row r="940" spans="1:3" x14ac:dyDescent="0.2">
      <c r="A940" s="2">
        <v>939</v>
      </c>
      <c r="B940" s="2">
        <v>85</v>
      </c>
      <c r="C940" s="2" t="s">
        <v>1714</v>
      </c>
    </row>
    <row r="941" spans="1:3" x14ac:dyDescent="0.2">
      <c r="A941" s="2">
        <v>940</v>
      </c>
      <c r="B941" s="2">
        <v>85</v>
      </c>
      <c r="C941" s="2" t="s">
        <v>1620</v>
      </c>
    </row>
    <row r="942" spans="1:3" x14ac:dyDescent="0.2">
      <c r="A942" s="2">
        <v>941</v>
      </c>
      <c r="B942" s="2">
        <v>85</v>
      </c>
      <c r="C942" s="2" t="s">
        <v>1715</v>
      </c>
    </row>
    <row r="943" spans="1:3" x14ac:dyDescent="0.2">
      <c r="A943" s="2">
        <v>942</v>
      </c>
      <c r="B943" s="2">
        <v>86</v>
      </c>
      <c r="C943" s="2" t="s">
        <v>1716</v>
      </c>
    </row>
    <row r="944" spans="1:3" x14ac:dyDescent="0.2">
      <c r="A944" s="2">
        <v>943</v>
      </c>
      <c r="B944" s="2">
        <v>86</v>
      </c>
      <c r="C944" s="2" t="s">
        <v>695</v>
      </c>
    </row>
    <row r="945" spans="1:3" x14ac:dyDescent="0.2">
      <c r="A945" s="2">
        <v>944</v>
      </c>
      <c r="B945" s="2">
        <v>86</v>
      </c>
      <c r="C945" s="2" t="s">
        <v>1502</v>
      </c>
    </row>
    <row r="946" spans="1:3" x14ac:dyDescent="0.2">
      <c r="A946" s="2">
        <v>945</v>
      </c>
      <c r="B946" s="2">
        <v>86</v>
      </c>
      <c r="C946" s="2" t="s">
        <v>1717</v>
      </c>
    </row>
    <row r="947" spans="1:3" x14ac:dyDescent="0.2">
      <c r="A947" s="2">
        <v>946</v>
      </c>
      <c r="B947" s="2">
        <v>86</v>
      </c>
      <c r="C947" s="2" t="s">
        <v>1718</v>
      </c>
    </row>
    <row r="948" spans="1:3" x14ac:dyDescent="0.2">
      <c r="A948" s="2">
        <v>947</v>
      </c>
      <c r="B948" s="2">
        <v>86</v>
      </c>
      <c r="C948" s="2" t="s">
        <v>1719</v>
      </c>
    </row>
    <row r="949" spans="1:3" x14ac:dyDescent="0.2">
      <c r="A949" s="2">
        <v>948</v>
      </c>
      <c r="B949" s="2">
        <v>86</v>
      </c>
      <c r="C949" s="2" t="s">
        <v>1288</v>
      </c>
    </row>
    <row r="950" spans="1:3" x14ac:dyDescent="0.2">
      <c r="A950" s="2">
        <v>949</v>
      </c>
      <c r="B950" s="2">
        <v>86</v>
      </c>
      <c r="C950" s="2" t="s">
        <v>1519</v>
      </c>
    </row>
    <row r="951" spans="1:3" x14ac:dyDescent="0.2">
      <c r="A951" s="2">
        <v>950</v>
      </c>
      <c r="B951" s="2">
        <v>86</v>
      </c>
      <c r="C951" s="2" t="s">
        <v>1720</v>
      </c>
    </row>
    <row r="952" spans="1:3" x14ac:dyDescent="0.2">
      <c r="A952" s="2">
        <v>951</v>
      </c>
      <c r="B952" s="2">
        <v>86</v>
      </c>
      <c r="C952" s="2" t="s">
        <v>1721</v>
      </c>
    </row>
    <row r="953" spans="1:3" x14ac:dyDescent="0.2">
      <c r="A953" s="2">
        <v>952</v>
      </c>
      <c r="B953" s="2">
        <v>86</v>
      </c>
      <c r="C953" s="2" t="s">
        <v>1722</v>
      </c>
    </row>
    <row r="954" spans="1:3" x14ac:dyDescent="0.2">
      <c r="A954" s="2">
        <v>953</v>
      </c>
      <c r="B954" s="2">
        <v>86</v>
      </c>
      <c r="C954" s="2" t="s">
        <v>1723</v>
      </c>
    </row>
    <row r="955" spans="1:3" x14ac:dyDescent="0.2">
      <c r="A955" s="2">
        <v>954</v>
      </c>
      <c r="B955" s="2">
        <v>86</v>
      </c>
      <c r="C955" s="2" t="s">
        <v>1724</v>
      </c>
    </row>
    <row r="956" spans="1:3" x14ac:dyDescent="0.2">
      <c r="A956" s="2">
        <v>955</v>
      </c>
      <c r="B956" s="2">
        <v>86</v>
      </c>
      <c r="C956" s="2" t="s">
        <v>1725</v>
      </c>
    </row>
    <row r="957" spans="1:3" x14ac:dyDescent="0.2">
      <c r="A957" s="2">
        <v>956</v>
      </c>
      <c r="B957" s="2">
        <v>86</v>
      </c>
      <c r="C957" s="2" t="s">
        <v>1726</v>
      </c>
    </row>
    <row r="958" spans="1:3" x14ac:dyDescent="0.2">
      <c r="A958" s="2">
        <v>957</v>
      </c>
      <c r="B958" s="2">
        <v>86</v>
      </c>
      <c r="C958" s="2" t="s">
        <v>1727</v>
      </c>
    </row>
    <row r="959" spans="1:3" x14ac:dyDescent="0.2">
      <c r="A959" s="2">
        <v>958</v>
      </c>
      <c r="B959" s="2">
        <v>86</v>
      </c>
      <c r="C959" s="2" t="s">
        <v>730</v>
      </c>
    </row>
    <row r="960" spans="1:3" x14ac:dyDescent="0.2">
      <c r="A960" s="2">
        <v>959</v>
      </c>
      <c r="B960" s="2">
        <v>86</v>
      </c>
      <c r="C960" s="2" t="s">
        <v>1728</v>
      </c>
    </row>
    <row r="961" spans="1:3" x14ac:dyDescent="0.2">
      <c r="A961" s="2">
        <v>960</v>
      </c>
      <c r="B961" s="2">
        <v>86</v>
      </c>
      <c r="C961" s="2" t="s">
        <v>1729</v>
      </c>
    </row>
    <row r="962" spans="1:3" x14ac:dyDescent="0.2">
      <c r="A962" s="2">
        <v>961</v>
      </c>
      <c r="B962" s="2">
        <v>86</v>
      </c>
      <c r="C962" s="2" t="s">
        <v>1730</v>
      </c>
    </row>
    <row r="963" spans="1:3" x14ac:dyDescent="0.2">
      <c r="A963" s="2">
        <v>962</v>
      </c>
      <c r="B963" s="2">
        <v>86</v>
      </c>
      <c r="C963" s="2" t="s">
        <v>713</v>
      </c>
    </row>
    <row r="964" spans="1:3" x14ac:dyDescent="0.2">
      <c r="A964" s="2">
        <v>963</v>
      </c>
      <c r="B964" s="2">
        <v>86</v>
      </c>
      <c r="C964" s="2" t="s">
        <v>1731</v>
      </c>
    </row>
    <row r="965" spans="1:3" x14ac:dyDescent="0.2">
      <c r="A965" s="2">
        <v>964</v>
      </c>
      <c r="B965" s="2">
        <v>86</v>
      </c>
      <c r="C965" s="2" t="s">
        <v>1732</v>
      </c>
    </row>
    <row r="966" spans="1:3" x14ac:dyDescent="0.2">
      <c r="A966" s="2">
        <v>965</v>
      </c>
      <c r="B966" s="2">
        <v>86</v>
      </c>
      <c r="C966" s="2" t="s">
        <v>1733</v>
      </c>
    </row>
    <row r="967" spans="1:3" x14ac:dyDescent="0.2">
      <c r="A967" s="2">
        <v>966</v>
      </c>
      <c r="B967" s="2">
        <v>86</v>
      </c>
      <c r="C967" s="2" t="s">
        <v>1734</v>
      </c>
    </row>
    <row r="968" spans="1:3" x14ac:dyDescent="0.2">
      <c r="A968" s="2">
        <v>967</v>
      </c>
      <c r="B968" s="2">
        <v>86</v>
      </c>
      <c r="C968" s="2" t="s">
        <v>1735</v>
      </c>
    </row>
    <row r="969" spans="1:3" x14ac:dyDescent="0.2">
      <c r="A969" s="2">
        <v>968</v>
      </c>
      <c r="B969" s="2">
        <v>86</v>
      </c>
      <c r="C969" s="2" t="s">
        <v>1736</v>
      </c>
    </row>
    <row r="970" spans="1:3" x14ac:dyDescent="0.2">
      <c r="A970" s="2">
        <v>969</v>
      </c>
      <c r="B970" s="2">
        <v>86</v>
      </c>
      <c r="C970" s="2" t="s">
        <v>756</v>
      </c>
    </row>
    <row r="971" spans="1:3" x14ac:dyDescent="0.2">
      <c r="A971" s="2">
        <v>970</v>
      </c>
      <c r="B971" s="2">
        <v>86</v>
      </c>
      <c r="C971" s="2" t="s">
        <v>1002</v>
      </c>
    </row>
    <row r="972" spans="1:3" x14ac:dyDescent="0.2">
      <c r="A972" s="2">
        <v>971</v>
      </c>
      <c r="B972" s="2">
        <v>86</v>
      </c>
      <c r="C972" s="2" t="s">
        <v>687</v>
      </c>
    </row>
    <row r="973" spans="1:3" x14ac:dyDescent="0.2">
      <c r="A973" s="2">
        <v>972</v>
      </c>
      <c r="B973" s="2">
        <v>86</v>
      </c>
      <c r="C973" s="2" t="s">
        <v>1737</v>
      </c>
    </row>
    <row r="974" spans="1:3" x14ac:dyDescent="0.2">
      <c r="A974" s="2">
        <v>973</v>
      </c>
      <c r="B974" s="2">
        <v>86</v>
      </c>
      <c r="C974" s="2" t="s">
        <v>1738</v>
      </c>
    </row>
    <row r="975" spans="1:3" x14ac:dyDescent="0.2">
      <c r="A975" s="2">
        <v>974</v>
      </c>
      <c r="B975" s="2">
        <v>86</v>
      </c>
      <c r="C975" s="2" t="s">
        <v>1739</v>
      </c>
    </row>
    <row r="976" spans="1:3" x14ac:dyDescent="0.2">
      <c r="A976" s="2">
        <v>975</v>
      </c>
      <c r="B976" s="2">
        <v>86</v>
      </c>
      <c r="C976" s="2" t="s">
        <v>1740</v>
      </c>
    </row>
    <row r="977" spans="1:3" x14ac:dyDescent="0.2">
      <c r="A977" s="2">
        <v>976</v>
      </c>
      <c r="B977" s="2">
        <v>86</v>
      </c>
      <c r="C977" s="2" t="s">
        <v>1741</v>
      </c>
    </row>
    <row r="978" spans="1:3" x14ac:dyDescent="0.2">
      <c r="A978" s="2">
        <v>977</v>
      </c>
      <c r="B978" s="2">
        <v>86</v>
      </c>
      <c r="C978" s="2" t="s">
        <v>1742</v>
      </c>
    </row>
    <row r="979" spans="1:3" x14ac:dyDescent="0.2">
      <c r="A979" s="2">
        <v>978</v>
      </c>
      <c r="B979" s="2">
        <v>86</v>
      </c>
      <c r="C979" s="2" t="s">
        <v>1743</v>
      </c>
    </row>
    <row r="980" spans="1:3" x14ac:dyDescent="0.2">
      <c r="A980" s="2">
        <v>979</v>
      </c>
      <c r="B980" s="2">
        <v>86</v>
      </c>
      <c r="C980" s="2" t="s">
        <v>1744</v>
      </c>
    </row>
    <row r="981" spans="1:3" x14ac:dyDescent="0.2">
      <c r="A981" s="2">
        <v>980</v>
      </c>
      <c r="B981" s="2">
        <v>86</v>
      </c>
      <c r="C981" s="2" t="s">
        <v>1745</v>
      </c>
    </row>
    <row r="982" spans="1:3" x14ac:dyDescent="0.2">
      <c r="A982" s="2">
        <v>981</v>
      </c>
      <c r="B982" s="2">
        <v>87</v>
      </c>
      <c r="C982" s="2" t="s">
        <v>1746</v>
      </c>
    </row>
    <row r="983" spans="1:3" x14ac:dyDescent="0.2">
      <c r="A983" s="2">
        <v>982</v>
      </c>
      <c r="B983" s="2">
        <v>87</v>
      </c>
      <c r="C983" s="2" t="s">
        <v>1747</v>
      </c>
    </row>
    <row r="984" spans="1:3" x14ac:dyDescent="0.2">
      <c r="A984" s="2">
        <v>983</v>
      </c>
      <c r="B984" s="2">
        <v>87</v>
      </c>
      <c r="C984" s="2" t="s">
        <v>1078</v>
      </c>
    </row>
    <row r="985" spans="1:3" x14ac:dyDescent="0.2">
      <c r="A985" s="2">
        <v>984</v>
      </c>
      <c r="B985" s="2">
        <v>87</v>
      </c>
      <c r="C985" s="2" t="s">
        <v>1748</v>
      </c>
    </row>
    <row r="986" spans="1:3" x14ac:dyDescent="0.2">
      <c r="A986" s="2">
        <v>985</v>
      </c>
      <c r="B986" s="2">
        <v>87</v>
      </c>
      <c r="C986" s="2" t="s">
        <v>1749</v>
      </c>
    </row>
    <row r="987" spans="1:3" x14ac:dyDescent="0.2">
      <c r="A987" s="2">
        <v>986</v>
      </c>
      <c r="B987" s="2">
        <v>87</v>
      </c>
      <c r="C987" s="2" t="s">
        <v>1586</v>
      </c>
    </row>
    <row r="988" spans="1:3" x14ac:dyDescent="0.2">
      <c r="A988" s="2">
        <v>987</v>
      </c>
      <c r="B988" s="2">
        <v>87</v>
      </c>
      <c r="C988" s="2" t="s">
        <v>1750</v>
      </c>
    </row>
    <row r="989" spans="1:3" x14ac:dyDescent="0.2">
      <c r="A989" s="2">
        <v>988</v>
      </c>
      <c r="B989" s="2">
        <v>87</v>
      </c>
      <c r="C989" s="2" t="s">
        <v>1751</v>
      </c>
    </row>
    <row r="990" spans="1:3" x14ac:dyDescent="0.2">
      <c r="A990" s="2">
        <v>989</v>
      </c>
      <c r="B990" s="2">
        <v>87</v>
      </c>
      <c r="C990" s="2" t="s">
        <v>1752</v>
      </c>
    </row>
    <row r="991" spans="1:3" x14ac:dyDescent="0.2">
      <c r="A991" s="2">
        <v>990</v>
      </c>
      <c r="B991" s="2">
        <v>87</v>
      </c>
      <c r="C991" s="2" t="s">
        <v>1753</v>
      </c>
    </row>
    <row r="992" spans="1:3" x14ac:dyDescent="0.2">
      <c r="A992" s="2">
        <v>991</v>
      </c>
      <c r="B992" s="2">
        <v>87</v>
      </c>
      <c r="C992" s="2" t="s">
        <v>1754</v>
      </c>
    </row>
    <row r="993" spans="1:3" x14ac:dyDescent="0.2">
      <c r="A993" s="2">
        <v>992</v>
      </c>
      <c r="B993" s="2">
        <v>87</v>
      </c>
      <c r="C993" s="2" t="s">
        <v>1755</v>
      </c>
    </row>
    <row r="994" spans="1:3" x14ac:dyDescent="0.2">
      <c r="A994" s="2">
        <v>993</v>
      </c>
      <c r="B994" s="2">
        <v>87</v>
      </c>
      <c r="C994" s="2" t="s">
        <v>1756</v>
      </c>
    </row>
    <row r="995" spans="1:3" x14ac:dyDescent="0.2">
      <c r="A995" s="2">
        <v>994</v>
      </c>
      <c r="B995" s="2">
        <v>44</v>
      </c>
      <c r="C995" s="2" t="s">
        <v>1757</v>
      </c>
    </row>
    <row r="996" spans="1:3" x14ac:dyDescent="0.2">
      <c r="A996" s="2">
        <v>995</v>
      </c>
      <c r="B996" s="2">
        <v>44</v>
      </c>
      <c r="C996" s="2" t="s">
        <v>1758</v>
      </c>
    </row>
    <row r="997" spans="1:3" x14ac:dyDescent="0.2">
      <c r="A997" s="2">
        <v>996</v>
      </c>
      <c r="B997" s="2">
        <v>44</v>
      </c>
      <c r="C997" s="2" t="s">
        <v>1759</v>
      </c>
    </row>
    <row r="998" spans="1:3" x14ac:dyDescent="0.2">
      <c r="A998" s="2">
        <v>997</v>
      </c>
      <c r="B998" s="2">
        <v>44</v>
      </c>
      <c r="C998" s="2" t="s">
        <v>1760</v>
      </c>
    </row>
    <row r="999" spans="1:3" x14ac:dyDescent="0.2">
      <c r="A999" s="2">
        <v>998</v>
      </c>
      <c r="B999" s="2">
        <v>44</v>
      </c>
      <c r="C999" s="2" t="s">
        <v>1761</v>
      </c>
    </row>
    <row r="1000" spans="1:3" x14ac:dyDescent="0.2">
      <c r="A1000" s="2">
        <v>999</v>
      </c>
      <c r="B1000" s="2">
        <v>44</v>
      </c>
      <c r="C1000" s="2" t="s">
        <v>1762</v>
      </c>
    </row>
    <row r="1001" spans="1:3" x14ac:dyDescent="0.2">
      <c r="A1001" s="2">
        <v>1000</v>
      </c>
      <c r="B1001" s="2">
        <v>44</v>
      </c>
      <c r="C1001" s="2" t="s">
        <v>1763</v>
      </c>
    </row>
    <row r="1002" spans="1:3" x14ac:dyDescent="0.2">
      <c r="A1002" s="2">
        <v>1001</v>
      </c>
      <c r="B1002" s="2">
        <v>44</v>
      </c>
      <c r="C1002" s="2" t="s">
        <v>1764</v>
      </c>
    </row>
    <row r="1003" spans="1:3" x14ac:dyDescent="0.2">
      <c r="A1003" s="2">
        <v>1002</v>
      </c>
      <c r="B1003" s="2">
        <v>44</v>
      </c>
      <c r="C1003" s="2" t="s">
        <v>1765</v>
      </c>
    </row>
    <row r="1004" spans="1:3" x14ac:dyDescent="0.2">
      <c r="A1004" s="2">
        <v>1003</v>
      </c>
      <c r="B1004" s="2">
        <v>44</v>
      </c>
      <c r="C1004" s="2" t="s">
        <v>1766</v>
      </c>
    </row>
    <row r="1005" spans="1:3" x14ac:dyDescent="0.2">
      <c r="A1005" s="2">
        <v>1004</v>
      </c>
      <c r="B1005" s="2">
        <v>44</v>
      </c>
      <c r="C1005" s="2" t="s">
        <v>1767</v>
      </c>
    </row>
    <row r="1006" spans="1:3" x14ac:dyDescent="0.2">
      <c r="A1006" s="2">
        <v>1005</v>
      </c>
      <c r="B1006" s="2">
        <v>44</v>
      </c>
      <c r="C1006" s="2" t="s">
        <v>1768</v>
      </c>
    </row>
    <row r="1007" spans="1:3" x14ac:dyDescent="0.2">
      <c r="A1007" s="2">
        <v>1006</v>
      </c>
      <c r="B1007" s="2">
        <v>44</v>
      </c>
      <c r="C1007" s="2" t="s">
        <v>1769</v>
      </c>
    </row>
    <row r="1008" spans="1:3" x14ac:dyDescent="0.2">
      <c r="A1008" s="2">
        <v>1007</v>
      </c>
      <c r="B1008" s="2">
        <v>44</v>
      </c>
      <c r="C1008" s="2" t="s">
        <v>1770</v>
      </c>
    </row>
    <row r="1009" spans="1:3" x14ac:dyDescent="0.2">
      <c r="A1009" s="2">
        <v>1008</v>
      </c>
      <c r="B1009" s="2">
        <v>44</v>
      </c>
      <c r="C1009" s="2" t="s">
        <v>1771</v>
      </c>
    </row>
    <row r="1010" spans="1:3" x14ac:dyDescent="0.2">
      <c r="A1010" s="2">
        <v>1009</v>
      </c>
      <c r="B1010" s="2">
        <v>44</v>
      </c>
      <c r="C1010" s="2" t="s">
        <v>1772</v>
      </c>
    </row>
    <row r="1011" spans="1:3" x14ac:dyDescent="0.2">
      <c r="A1011" s="2">
        <v>1010</v>
      </c>
      <c r="B1011" s="2">
        <v>44</v>
      </c>
      <c r="C1011" s="2" t="s">
        <v>1773</v>
      </c>
    </row>
    <row r="1012" spans="1:3" x14ac:dyDescent="0.2">
      <c r="A1012" s="2">
        <v>1011</v>
      </c>
      <c r="B1012" s="2">
        <v>44</v>
      </c>
      <c r="C1012" s="2" t="s">
        <v>1774</v>
      </c>
    </row>
    <row r="1013" spans="1:3" x14ac:dyDescent="0.2">
      <c r="A1013" s="2">
        <v>1012</v>
      </c>
      <c r="B1013" s="2">
        <v>44</v>
      </c>
      <c r="C1013" s="2" t="s">
        <v>1775</v>
      </c>
    </row>
    <row r="1014" spans="1:3" x14ac:dyDescent="0.2">
      <c r="A1014" s="2">
        <v>1013</v>
      </c>
      <c r="B1014" s="2">
        <v>44</v>
      </c>
      <c r="C1014" s="2" t="s">
        <v>1776</v>
      </c>
    </row>
    <row r="1015" spans="1:3" x14ac:dyDescent="0.2">
      <c r="A1015" s="2">
        <v>1014</v>
      </c>
      <c r="B1015" s="2">
        <v>44</v>
      </c>
      <c r="C1015" s="2" t="s">
        <v>1777</v>
      </c>
    </row>
    <row r="1016" spans="1:3" x14ac:dyDescent="0.2">
      <c r="A1016" s="2">
        <v>1015</v>
      </c>
      <c r="B1016" s="2">
        <v>44</v>
      </c>
      <c r="C1016" s="2" t="s">
        <v>1778</v>
      </c>
    </row>
    <row r="1017" spans="1:3" x14ac:dyDescent="0.2">
      <c r="A1017" s="2">
        <v>1016</v>
      </c>
      <c r="B1017" s="2">
        <v>44</v>
      </c>
      <c r="C1017" s="2" t="s">
        <v>1574</v>
      </c>
    </row>
    <row r="1018" spans="1:3" x14ac:dyDescent="0.2">
      <c r="A1018" s="2">
        <v>1017</v>
      </c>
      <c r="B1018" s="2">
        <v>44</v>
      </c>
      <c r="C1018" s="2" t="s">
        <v>1779</v>
      </c>
    </row>
    <row r="1019" spans="1:3" x14ac:dyDescent="0.2">
      <c r="A1019" s="2">
        <v>1018</v>
      </c>
      <c r="B1019" s="2">
        <v>44</v>
      </c>
      <c r="C1019" s="2" t="s">
        <v>1780</v>
      </c>
    </row>
    <row r="1020" spans="1:3" x14ac:dyDescent="0.2">
      <c r="A1020" s="2">
        <v>1019</v>
      </c>
      <c r="B1020" s="2">
        <v>44</v>
      </c>
      <c r="C1020" s="2" t="s">
        <v>1781</v>
      </c>
    </row>
    <row r="1021" spans="1:3" x14ac:dyDescent="0.2">
      <c r="A1021" s="2">
        <v>1020</v>
      </c>
      <c r="B1021" s="2">
        <v>44</v>
      </c>
      <c r="C1021" s="2" t="s">
        <v>1782</v>
      </c>
    </row>
    <row r="1022" spans="1:3" x14ac:dyDescent="0.2">
      <c r="A1022" s="2">
        <v>1021</v>
      </c>
      <c r="B1022" s="2">
        <v>44</v>
      </c>
      <c r="C1022" s="2" t="s">
        <v>1783</v>
      </c>
    </row>
    <row r="1023" spans="1:3" x14ac:dyDescent="0.2">
      <c r="A1023" s="2">
        <v>1022</v>
      </c>
      <c r="B1023" s="2">
        <v>44</v>
      </c>
      <c r="C1023" s="2" t="s">
        <v>1784</v>
      </c>
    </row>
    <row r="1024" spans="1:3" x14ac:dyDescent="0.2">
      <c r="A1024" s="2">
        <v>1023</v>
      </c>
      <c r="B1024" s="2">
        <v>44</v>
      </c>
      <c r="C1024" s="2" t="s">
        <v>1785</v>
      </c>
    </row>
    <row r="1025" spans="1:3" x14ac:dyDescent="0.2">
      <c r="A1025" s="2">
        <v>1024</v>
      </c>
      <c r="B1025" s="2">
        <v>44</v>
      </c>
      <c r="C1025" s="2" t="s">
        <v>1786</v>
      </c>
    </row>
    <row r="1026" spans="1:3" x14ac:dyDescent="0.2">
      <c r="A1026" s="2">
        <v>1025</v>
      </c>
      <c r="B1026" s="2">
        <v>44</v>
      </c>
      <c r="C1026" s="2" t="s">
        <v>1787</v>
      </c>
    </row>
    <row r="1027" spans="1:3" x14ac:dyDescent="0.2">
      <c r="A1027" s="2">
        <v>1026</v>
      </c>
      <c r="B1027" s="2">
        <v>44</v>
      </c>
      <c r="C1027" s="2" t="s">
        <v>1788</v>
      </c>
    </row>
    <row r="1028" spans="1:3" x14ac:dyDescent="0.2">
      <c r="A1028" s="2">
        <v>1027</v>
      </c>
      <c r="B1028" s="2">
        <v>45</v>
      </c>
      <c r="C1028" s="2" t="s">
        <v>1789</v>
      </c>
    </row>
    <row r="1029" spans="1:3" x14ac:dyDescent="0.2">
      <c r="A1029" s="2">
        <v>1028</v>
      </c>
      <c r="B1029" s="2">
        <v>45</v>
      </c>
      <c r="C1029" s="2" t="s">
        <v>1790</v>
      </c>
    </row>
    <row r="1030" spans="1:3" x14ac:dyDescent="0.2">
      <c r="A1030" s="2">
        <v>1029</v>
      </c>
      <c r="B1030" s="2">
        <v>45</v>
      </c>
      <c r="C1030" s="2" t="s">
        <v>1791</v>
      </c>
    </row>
    <row r="1031" spans="1:3" x14ac:dyDescent="0.2">
      <c r="A1031" s="2">
        <v>1030</v>
      </c>
      <c r="B1031" s="2">
        <v>45</v>
      </c>
      <c r="C1031" s="2" t="s">
        <v>1792</v>
      </c>
    </row>
    <row r="1032" spans="1:3" x14ac:dyDescent="0.2">
      <c r="A1032" s="2">
        <v>1031</v>
      </c>
      <c r="B1032" s="2">
        <v>45</v>
      </c>
      <c r="C1032" s="2" t="s">
        <v>1793</v>
      </c>
    </row>
    <row r="1033" spans="1:3" x14ac:dyDescent="0.2">
      <c r="A1033" s="2">
        <v>1032</v>
      </c>
      <c r="B1033" s="2">
        <v>45</v>
      </c>
      <c r="C1033" s="2" t="s">
        <v>1794</v>
      </c>
    </row>
    <row r="1034" spans="1:3" x14ac:dyDescent="0.2">
      <c r="A1034" s="2">
        <v>1033</v>
      </c>
      <c r="B1034" s="2">
        <v>45</v>
      </c>
      <c r="C1034" s="2" t="s">
        <v>1795</v>
      </c>
    </row>
    <row r="1035" spans="1:3" x14ac:dyDescent="0.2">
      <c r="A1035" s="2">
        <v>1034</v>
      </c>
      <c r="B1035" s="2">
        <v>45</v>
      </c>
      <c r="C1035" s="2" t="s">
        <v>1796</v>
      </c>
    </row>
    <row r="1036" spans="1:3" x14ac:dyDescent="0.2">
      <c r="A1036" s="2">
        <v>1035</v>
      </c>
      <c r="B1036" s="2">
        <v>45</v>
      </c>
      <c r="C1036" s="2" t="s">
        <v>1797</v>
      </c>
    </row>
    <row r="1037" spans="1:3" x14ac:dyDescent="0.2">
      <c r="A1037" s="2">
        <v>1036</v>
      </c>
      <c r="B1037" s="2">
        <v>45</v>
      </c>
      <c r="C1037" s="2" t="s">
        <v>1798</v>
      </c>
    </row>
    <row r="1038" spans="1:3" x14ac:dyDescent="0.2">
      <c r="A1038" s="2">
        <v>1037</v>
      </c>
      <c r="B1038" s="2">
        <v>45</v>
      </c>
      <c r="C1038" s="2" t="s">
        <v>1799</v>
      </c>
    </row>
    <row r="1039" spans="1:3" x14ac:dyDescent="0.2">
      <c r="A1039" s="2">
        <v>1038</v>
      </c>
      <c r="B1039" s="2">
        <v>45</v>
      </c>
      <c r="C1039" s="2" t="s">
        <v>1800</v>
      </c>
    </row>
    <row r="1040" spans="1:3" x14ac:dyDescent="0.2">
      <c r="A1040" s="2">
        <v>1039</v>
      </c>
      <c r="B1040" s="2">
        <v>45</v>
      </c>
      <c r="C1040" s="2" t="s">
        <v>1801</v>
      </c>
    </row>
    <row r="1041" spans="1:3" x14ac:dyDescent="0.2">
      <c r="A1041" s="2">
        <v>1040</v>
      </c>
      <c r="B1041" s="2">
        <v>45</v>
      </c>
      <c r="C1041" s="2" t="s">
        <v>1802</v>
      </c>
    </row>
    <row r="1042" spans="1:3" x14ac:dyDescent="0.2">
      <c r="A1042" s="2">
        <v>1041</v>
      </c>
      <c r="B1042" s="2">
        <v>45</v>
      </c>
      <c r="C1042" s="2" t="s">
        <v>1803</v>
      </c>
    </row>
    <row r="1043" spans="1:3" x14ac:dyDescent="0.2">
      <c r="A1043" s="2">
        <v>1042</v>
      </c>
      <c r="B1043" s="2">
        <v>45</v>
      </c>
      <c r="C1043" s="2" t="s">
        <v>1431</v>
      </c>
    </row>
    <row r="1044" spans="1:3" x14ac:dyDescent="0.2">
      <c r="A1044" s="2">
        <v>1043</v>
      </c>
      <c r="B1044" s="2">
        <v>45</v>
      </c>
      <c r="C1044" s="2" t="s">
        <v>1804</v>
      </c>
    </row>
    <row r="1045" spans="1:3" x14ac:dyDescent="0.2">
      <c r="A1045" s="2">
        <v>1044</v>
      </c>
      <c r="B1045" s="2">
        <v>45</v>
      </c>
      <c r="C1045" s="2" t="s">
        <v>1805</v>
      </c>
    </row>
    <row r="1046" spans="1:3" x14ac:dyDescent="0.2">
      <c r="A1046" s="2">
        <v>1045</v>
      </c>
      <c r="B1046" s="2">
        <v>45</v>
      </c>
      <c r="C1046" s="2" t="s">
        <v>1806</v>
      </c>
    </row>
    <row r="1047" spans="1:3" x14ac:dyDescent="0.2">
      <c r="A1047" s="2">
        <v>1046</v>
      </c>
      <c r="B1047" s="2">
        <v>45</v>
      </c>
      <c r="C1047" s="2" t="s">
        <v>1807</v>
      </c>
    </row>
    <row r="1048" spans="1:3" x14ac:dyDescent="0.2">
      <c r="A1048" s="2">
        <v>1047</v>
      </c>
      <c r="B1048" s="2">
        <v>45</v>
      </c>
      <c r="C1048" s="2" t="s">
        <v>1808</v>
      </c>
    </row>
    <row r="1049" spans="1:3" x14ac:dyDescent="0.2">
      <c r="A1049" s="2">
        <v>1048</v>
      </c>
      <c r="B1049" s="2">
        <v>45</v>
      </c>
      <c r="C1049" s="2" t="s">
        <v>1809</v>
      </c>
    </row>
    <row r="1050" spans="1:3" x14ac:dyDescent="0.2">
      <c r="A1050" s="2">
        <v>1049</v>
      </c>
      <c r="B1050" s="2">
        <v>45</v>
      </c>
      <c r="C1050" s="2" t="s">
        <v>1810</v>
      </c>
    </row>
    <row r="1051" spans="1:3" x14ac:dyDescent="0.2">
      <c r="A1051" s="2">
        <v>1050</v>
      </c>
      <c r="B1051" s="2">
        <v>45</v>
      </c>
      <c r="C1051" s="2" t="s">
        <v>1811</v>
      </c>
    </row>
    <row r="1052" spans="1:3" x14ac:dyDescent="0.2">
      <c r="A1052" s="2">
        <v>1051</v>
      </c>
      <c r="B1052" s="2">
        <v>45</v>
      </c>
      <c r="C1052" s="2" t="s">
        <v>1812</v>
      </c>
    </row>
    <row r="1053" spans="1:3" x14ac:dyDescent="0.2">
      <c r="A1053" s="2">
        <v>1052</v>
      </c>
      <c r="B1053" s="2">
        <v>45</v>
      </c>
      <c r="C1053" s="2" t="s">
        <v>1813</v>
      </c>
    </row>
    <row r="1054" spans="1:3" x14ac:dyDescent="0.2">
      <c r="A1054" s="2">
        <v>1053</v>
      </c>
      <c r="B1054" s="2">
        <v>45</v>
      </c>
      <c r="C1054" s="2" t="s">
        <v>1814</v>
      </c>
    </row>
    <row r="1055" spans="1:3" x14ac:dyDescent="0.2">
      <c r="A1055" s="2">
        <v>1054</v>
      </c>
      <c r="B1055" s="2">
        <v>45</v>
      </c>
      <c r="C1055" s="2" t="s">
        <v>1815</v>
      </c>
    </row>
    <row r="1056" spans="1:3" x14ac:dyDescent="0.2">
      <c r="A1056" s="2">
        <v>1055</v>
      </c>
      <c r="B1056" s="2">
        <v>45</v>
      </c>
      <c r="C1056" s="2" t="s">
        <v>703</v>
      </c>
    </row>
    <row r="1057" spans="1:3" x14ac:dyDescent="0.2">
      <c r="A1057" s="2">
        <v>1056</v>
      </c>
      <c r="B1057" s="2">
        <v>45</v>
      </c>
      <c r="C1057" s="2" t="s">
        <v>1816</v>
      </c>
    </row>
    <row r="1058" spans="1:3" x14ac:dyDescent="0.2">
      <c r="A1058" s="2">
        <v>1057</v>
      </c>
      <c r="B1058" s="2">
        <v>45</v>
      </c>
      <c r="C1058" s="2" t="s">
        <v>1817</v>
      </c>
    </row>
    <row r="1059" spans="1:3" x14ac:dyDescent="0.2">
      <c r="A1059" s="2">
        <v>1058</v>
      </c>
      <c r="B1059" s="2">
        <v>45</v>
      </c>
      <c r="C1059" s="2" t="s">
        <v>1818</v>
      </c>
    </row>
    <row r="1060" spans="1:3" x14ac:dyDescent="0.2">
      <c r="A1060" s="2">
        <v>1059</v>
      </c>
      <c r="B1060" s="2">
        <v>45</v>
      </c>
      <c r="C1060" s="2" t="s">
        <v>1819</v>
      </c>
    </row>
    <row r="1061" spans="1:3" x14ac:dyDescent="0.2">
      <c r="A1061" s="2">
        <v>1060</v>
      </c>
      <c r="B1061" s="2">
        <v>45</v>
      </c>
      <c r="C1061" s="2" t="s">
        <v>1820</v>
      </c>
    </row>
    <row r="1062" spans="1:3" x14ac:dyDescent="0.2">
      <c r="A1062" s="2">
        <v>1061</v>
      </c>
      <c r="B1062" s="2">
        <v>45</v>
      </c>
      <c r="C1062" s="2" t="s">
        <v>1821</v>
      </c>
    </row>
    <row r="1063" spans="1:3" x14ac:dyDescent="0.2">
      <c r="A1063" s="2">
        <v>1062</v>
      </c>
      <c r="B1063" s="2">
        <v>45</v>
      </c>
      <c r="C1063" s="2" t="s">
        <v>1822</v>
      </c>
    </row>
    <row r="1064" spans="1:3" x14ac:dyDescent="0.2">
      <c r="A1064" s="2">
        <v>1063</v>
      </c>
      <c r="B1064" s="2">
        <v>45</v>
      </c>
      <c r="C1064" s="2" t="s">
        <v>1823</v>
      </c>
    </row>
    <row r="1065" spans="1:3" x14ac:dyDescent="0.2">
      <c r="A1065" s="2">
        <v>1064</v>
      </c>
      <c r="B1065" s="2">
        <v>45</v>
      </c>
      <c r="C1065" s="2" t="s">
        <v>1824</v>
      </c>
    </row>
    <row r="1066" spans="1:3" x14ac:dyDescent="0.2">
      <c r="A1066" s="2">
        <v>1065</v>
      </c>
      <c r="B1066" s="2">
        <v>45</v>
      </c>
      <c r="C1066" s="2" t="s">
        <v>1825</v>
      </c>
    </row>
    <row r="1067" spans="1:3" x14ac:dyDescent="0.2">
      <c r="A1067" s="2">
        <v>1066</v>
      </c>
      <c r="B1067" s="2">
        <v>45</v>
      </c>
      <c r="C1067" s="2" t="s">
        <v>1826</v>
      </c>
    </row>
    <row r="1068" spans="1:3" x14ac:dyDescent="0.2">
      <c r="A1068" s="2">
        <v>1067</v>
      </c>
      <c r="B1068" s="2">
        <v>46</v>
      </c>
      <c r="C1068" s="2" t="s">
        <v>1827</v>
      </c>
    </row>
    <row r="1069" spans="1:3" x14ac:dyDescent="0.2">
      <c r="A1069" s="2">
        <v>1068</v>
      </c>
      <c r="B1069" s="2">
        <v>46</v>
      </c>
      <c r="C1069" s="2" t="s">
        <v>1828</v>
      </c>
    </row>
    <row r="1070" spans="1:3" x14ac:dyDescent="0.2">
      <c r="A1070" s="2">
        <v>1069</v>
      </c>
      <c r="B1070" s="2">
        <v>46</v>
      </c>
      <c r="C1070" s="2" t="s">
        <v>1627</v>
      </c>
    </row>
    <row r="1071" spans="1:3" x14ac:dyDescent="0.2">
      <c r="A1071" s="2">
        <v>1070</v>
      </c>
      <c r="B1071" s="2">
        <v>46</v>
      </c>
      <c r="C1071" s="2" t="s">
        <v>1829</v>
      </c>
    </row>
    <row r="1072" spans="1:3" x14ac:dyDescent="0.2">
      <c r="A1072" s="2">
        <v>1071</v>
      </c>
      <c r="B1072" s="2">
        <v>46</v>
      </c>
      <c r="C1072" s="2" t="s">
        <v>1830</v>
      </c>
    </row>
    <row r="1073" spans="1:3" x14ac:dyDescent="0.2">
      <c r="A1073" s="2">
        <v>1072</v>
      </c>
      <c r="B1073" s="2">
        <v>46</v>
      </c>
      <c r="C1073" s="2" t="s">
        <v>1831</v>
      </c>
    </row>
    <row r="1074" spans="1:3" x14ac:dyDescent="0.2">
      <c r="A1074" s="2">
        <v>1073</v>
      </c>
      <c r="B1074" s="2">
        <v>46</v>
      </c>
      <c r="C1074" s="2" t="s">
        <v>1832</v>
      </c>
    </row>
    <row r="1075" spans="1:3" x14ac:dyDescent="0.2">
      <c r="A1075" s="2">
        <v>1074</v>
      </c>
      <c r="B1075" s="2">
        <v>46</v>
      </c>
      <c r="C1075" s="2" t="s">
        <v>1833</v>
      </c>
    </row>
    <row r="1076" spans="1:3" x14ac:dyDescent="0.2">
      <c r="A1076" s="2">
        <v>1075</v>
      </c>
      <c r="B1076" s="2">
        <v>46</v>
      </c>
      <c r="C1076" s="2" t="s">
        <v>1834</v>
      </c>
    </row>
    <row r="1077" spans="1:3" x14ac:dyDescent="0.2">
      <c r="A1077" s="2">
        <v>1076</v>
      </c>
      <c r="B1077" s="2">
        <v>46</v>
      </c>
      <c r="C1077" s="2" t="s">
        <v>1021</v>
      </c>
    </row>
    <row r="1078" spans="1:3" x14ac:dyDescent="0.2">
      <c r="A1078" s="2">
        <v>1077</v>
      </c>
      <c r="B1078" s="2">
        <v>46</v>
      </c>
      <c r="C1078" s="2" t="s">
        <v>1835</v>
      </c>
    </row>
    <row r="1079" spans="1:3" x14ac:dyDescent="0.2">
      <c r="A1079" s="2">
        <v>1078</v>
      </c>
      <c r="B1079" s="2">
        <v>46</v>
      </c>
      <c r="C1079" s="2" t="s">
        <v>1836</v>
      </c>
    </row>
    <row r="1080" spans="1:3" x14ac:dyDescent="0.2">
      <c r="A1080" s="2">
        <v>1079</v>
      </c>
      <c r="B1080" s="2">
        <v>46</v>
      </c>
      <c r="C1080" s="2" t="s">
        <v>1837</v>
      </c>
    </row>
    <row r="1081" spans="1:3" x14ac:dyDescent="0.2">
      <c r="A1081" s="2">
        <v>1080</v>
      </c>
      <c r="B1081" s="2">
        <v>46</v>
      </c>
      <c r="C1081" s="2" t="s">
        <v>1838</v>
      </c>
    </row>
    <row r="1082" spans="1:3" x14ac:dyDescent="0.2">
      <c r="A1082" s="2">
        <v>1081</v>
      </c>
      <c r="B1082" s="2">
        <v>46</v>
      </c>
      <c r="C1082" s="2" t="s">
        <v>1839</v>
      </c>
    </row>
    <row r="1083" spans="1:3" x14ac:dyDescent="0.2">
      <c r="A1083" s="2">
        <v>1082</v>
      </c>
      <c r="B1083" s="2">
        <v>46</v>
      </c>
      <c r="C1083" s="2" t="s">
        <v>1840</v>
      </c>
    </row>
    <row r="1084" spans="1:3" x14ac:dyDescent="0.2">
      <c r="A1084" s="2">
        <v>1083</v>
      </c>
      <c r="B1084" s="2">
        <v>46</v>
      </c>
      <c r="C1084" s="2" t="s">
        <v>1841</v>
      </c>
    </row>
    <row r="1085" spans="1:3" x14ac:dyDescent="0.2">
      <c r="A1085" s="2">
        <v>1084</v>
      </c>
      <c r="B1085" s="2">
        <v>46</v>
      </c>
      <c r="C1085" s="2" t="s">
        <v>1842</v>
      </c>
    </row>
    <row r="1086" spans="1:3" x14ac:dyDescent="0.2">
      <c r="A1086" s="2">
        <v>1085</v>
      </c>
      <c r="B1086" s="2">
        <v>46</v>
      </c>
      <c r="C1086" s="2" t="s">
        <v>1843</v>
      </c>
    </row>
    <row r="1087" spans="1:3" x14ac:dyDescent="0.2">
      <c r="A1087" s="2">
        <v>1086</v>
      </c>
      <c r="B1087" s="2">
        <v>46</v>
      </c>
      <c r="C1087" s="2" t="s">
        <v>1844</v>
      </c>
    </row>
    <row r="1088" spans="1:3" x14ac:dyDescent="0.2">
      <c r="A1088" s="2">
        <v>1087</v>
      </c>
      <c r="B1088" s="2">
        <v>46</v>
      </c>
      <c r="C1088" s="2" t="s">
        <v>1845</v>
      </c>
    </row>
    <row r="1089" spans="1:3" x14ac:dyDescent="0.2">
      <c r="A1089" s="2">
        <v>1088</v>
      </c>
      <c r="B1089" s="2">
        <v>46</v>
      </c>
      <c r="C1089" s="2" t="s">
        <v>1846</v>
      </c>
    </row>
    <row r="1090" spans="1:3" x14ac:dyDescent="0.2">
      <c r="A1090" s="2">
        <v>1089</v>
      </c>
      <c r="B1090" s="2">
        <v>46</v>
      </c>
      <c r="C1090" s="2" t="s">
        <v>1847</v>
      </c>
    </row>
    <row r="1091" spans="1:3" x14ac:dyDescent="0.2">
      <c r="A1091" s="2">
        <v>1090</v>
      </c>
      <c r="B1091" s="2">
        <v>46</v>
      </c>
      <c r="C1091" s="2" t="s">
        <v>1848</v>
      </c>
    </row>
    <row r="1092" spans="1:3" x14ac:dyDescent="0.2">
      <c r="A1092" s="2">
        <v>1091</v>
      </c>
      <c r="B1092" s="2">
        <v>46</v>
      </c>
      <c r="C1092" s="2" t="s">
        <v>1849</v>
      </c>
    </row>
    <row r="1093" spans="1:3" x14ac:dyDescent="0.2">
      <c r="A1093" s="2">
        <v>1092</v>
      </c>
      <c r="B1093" s="2">
        <v>46</v>
      </c>
      <c r="C1093" s="2" t="s">
        <v>1850</v>
      </c>
    </row>
    <row r="1094" spans="1:3" x14ac:dyDescent="0.2">
      <c r="A1094" s="2">
        <v>1093</v>
      </c>
      <c r="B1094" s="2">
        <v>46</v>
      </c>
      <c r="C1094" s="2" t="s">
        <v>1851</v>
      </c>
    </row>
    <row r="1095" spans="1:3" x14ac:dyDescent="0.2">
      <c r="A1095" s="2">
        <v>1094</v>
      </c>
      <c r="B1095" s="2">
        <v>46</v>
      </c>
      <c r="C1095" s="2" t="s">
        <v>1852</v>
      </c>
    </row>
    <row r="1096" spans="1:3" x14ac:dyDescent="0.2">
      <c r="A1096" s="2">
        <v>1095</v>
      </c>
      <c r="B1096" s="2">
        <v>46</v>
      </c>
      <c r="C1096" s="2" t="s">
        <v>1853</v>
      </c>
    </row>
    <row r="1097" spans="1:3" x14ac:dyDescent="0.2">
      <c r="A1097" s="2">
        <v>1096</v>
      </c>
      <c r="B1097" s="2">
        <v>46</v>
      </c>
      <c r="C1097" s="2" t="s">
        <v>1854</v>
      </c>
    </row>
    <row r="1098" spans="1:3" x14ac:dyDescent="0.2">
      <c r="A1098" s="2">
        <v>1097</v>
      </c>
      <c r="B1098" s="2">
        <v>46</v>
      </c>
      <c r="C1098" s="2" t="s">
        <v>720</v>
      </c>
    </row>
    <row r="1099" spans="1:3" x14ac:dyDescent="0.2">
      <c r="A1099" s="2">
        <v>1098</v>
      </c>
      <c r="B1099" s="2">
        <v>46</v>
      </c>
      <c r="C1099" s="2" t="s">
        <v>1855</v>
      </c>
    </row>
    <row r="1100" spans="1:3" x14ac:dyDescent="0.2">
      <c r="A1100" s="2">
        <v>1099</v>
      </c>
      <c r="B1100" s="2">
        <v>46</v>
      </c>
      <c r="C1100" s="2" t="s">
        <v>1856</v>
      </c>
    </row>
    <row r="1101" spans="1:3" x14ac:dyDescent="0.2">
      <c r="A1101" s="2">
        <v>1100</v>
      </c>
      <c r="B1101" s="2">
        <v>46</v>
      </c>
      <c r="C1101" s="2" t="s">
        <v>1857</v>
      </c>
    </row>
    <row r="1102" spans="1:3" x14ac:dyDescent="0.2">
      <c r="A1102" s="2">
        <v>1101</v>
      </c>
      <c r="B1102" s="2">
        <v>46</v>
      </c>
      <c r="C1102" s="2" t="s">
        <v>1858</v>
      </c>
    </row>
    <row r="1103" spans="1:3" x14ac:dyDescent="0.2">
      <c r="A1103" s="2">
        <v>1102</v>
      </c>
      <c r="B1103" s="2">
        <v>46</v>
      </c>
      <c r="C1103" s="2" t="s">
        <v>1859</v>
      </c>
    </row>
    <row r="1104" spans="1:3" x14ac:dyDescent="0.2">
      <c r="A1104" s="2">
        <v>1103</v>
      </c>
      <c r="B1104" s="2">
        <v>46</v>
      </c>
      <c r="C1104" s="2" t="s">
        <v>1860</v>
      </c>
    </row>
    <row r="1105" spans="1:3" x14ac:dyDescent="0.2">
      <c r="A1105" s="2">
        <v>1104</v>
      </c>
      <c r="B1105" s="2">
        <v>46</v>
      </c>
      <c r="C1105" s="2" t="s">
        <v>1861</v>
      </c>
    </row>
    <row r="1106" spans="1:3" x14ac:dyDescent="0.2">
      <c r="A1106" s="2">
        <v>1105</v>
      </c>
      <c r="B1106" s="2">
        <v>46</v>
      </c>
      <c r="C1106" s="2" t="s">
        <v>1862</v>
      </c>
    </row>
    <row r="1107" spans="1:3" x14ac:dyDescent="0.2">
      <c r="A1107" s="2">
        <v>1106</v>
      </c>
      <c r="B1107" s="2">
        <v>46</v>
      </c>
      <c r="C1107" s="2" t="s">
        <v>1863</v>
      </c>
    </row>
    <row r="1108" spans="1:3" x14ac:dyDescent="0.2">
      <c r="A1108" s="2">
        <v>1107</v>
      </c>
      <c r="B1108" s="2">
        <v>46</v>
      </c>
      <c r="C1108" s="2" t="s">
        <v>1864</v>
      </c>
    </row>
    <row r="1109" spans="1:3" x14ac:dyDescent="0.2">
      <c r="A1109" s="2">
        <v>1108</v>
      </c>
      <c r="B1109" s="2">
        <v>46</v>
      </c>
      <c r="C1109" s="2" t="s">
        <v>1864</v>
      </c>
    </row>
    <row r="1110" spans="1:3" x14ac:dyDescent="0.2">
      <c r="A1110" s="2">
        <v>1109</v>
      </c>
      <c r="B1110" s="2">
        <v>46</v>
      </c>
      <c r="C1110" s="2" t="s">
        <v>1865</v>
      </c>
    </row>
    <row r="1111" spans="1:3" x14ac:dyDescent="0.2">
      <c r="A1111" s="2">
        <v>1110</v>
      </c>
      <c r="B1111" s="2">
        <v>46</v>
      </c>
      <c r="C1111" s="2" t="s">
        <v>1866</v>
      </c>
    </row>
    <row r="1112" spans="1:3" x14ac:dyDescent="0.2">
      <c r="A1112" s="2">
        <v>1111</v>
      </c>
      <c r="B1112" s="2">
        <v>46</v>
      </c>
      <c r="C1112" s="2" t="s">
        <v>1867</v>
      </c>
    </row>
    <row r="1113" spans="1:3" x14ac:dyDescent="0.2">
      <c r="A1113" s="2">
        <v>1112</v>
      </c>
      <c r="B1113" s="2">
        <v>46</v>
      </c>
      <c r="C1113" s="2" t="s">
        <v>1868</v>
      </c>
    </row>
    <row r="1114" spans="1:3" x14ac:dyDescent="0.2">
      <c r="A1114" s="2">
        <v>1113</v>
      </c>
      <c r="B1114" s="2">
        <v>46</v>
      </c>
      <c r="C1114" s="2" t="s">
        <v>1869</v>
      </c>
    </row>
    <row r="1115" spans="1:3" x14ac:dyDescent="0.2">
      <c r="A1115" s="2">
        <v>1114</v>
      </c>
      <c r="B1115" s="2">
        <v>46</v>
      </c>
      <c r="C1115" s="2" t="s">
        <v>1870</v>
      </c>
    </row>
    <row r="1116" spans="1:3" x14ac:dyDescent="0.2">
      <c r="A1116" s="2">
        <v>1115</v>
      </c>
      <c r="B1116" s="2">
        <v>46</v>
      </c>
      <c r="C1116" s="2" t="s">
        <v>1871</v>
      </c>
    </row>
    <row r="1117" spans="1:3" x14ac:dyDescent="0.2">
      <c r="A1117" s="2">
        <v>1116</v>
      </c>
      <c r="B1117" s="2">
        <v>47</v>
      </c>
      <c r="C1117" s="2" t="s">
        <v>1872</v>
      </c>
    </row>
    <row r="1118" spans="1:3" x14ac:dyDescent="0.2">
      <c r="A1118" s="2">
        <v>1117</v>
      </c>
      <c r="B1118" s="2">
        <v>47</v>
      </c>
      <c r="C1118" s="2" t="s">
        <v>1873</v>
      </c>
    </row>
    <row r="1119" spans="1:3" x14ac:dyDescent="0.2">
      <c r="A1119" s="2">
        <v>1118</v>
      </c>
      <c r="B1119" s="2">
        <v>47</v>
      </c>
      <c r="C1119" s="2" t="s">
        <v>1874</v>
      </c>
    </row>
    <row r="1120" spans="1:3" x14ac:dyDescent="0.2">
      <c r="A1120" s="2">
        <v>1119</v>
      </c>
      <c r="B1120" s="2">
        <v>47</v>
      </c>
      <c r="C1120" s="2" t="s">
        <v>1875</v>
      </c>
    </row>
    <row r="1121" spans="1:3" x14ac:dyDescent="0.2">
      <c r="A1121" s="2">
        <v>1120</v>
      </c>
      <c r="B1121" s="2">
        <v>47</v>
      </c>
      <c r="C1121" s="2" t="s">
        <v>1876</v>
      </c>
    </row>
    <row r="1122" spans="1:3" x14ac:dyDescent="0.2">
      <c r="A1122" s="2">
        <v>1121</v>
      </c>
      <c r="B1122" s="2">
        <v>47</v>
      </c>
      <c r="C1122" s="2" t="s">
        <v>1877</v>
      </c>
    </row>
    <row r="1123" spans="1:3" x14ac:dyDescent="0.2">
      <c r="A1123" s="2">
        <v>1122</v>
      </c>
      <c r="B1123" s="2">
        <v>47</v>
      </c>
      <c r="C1123" s="2" t="s">
        <v>1878</v>
      </c>
    </row>
    <row r="1124" spans="1:3" x14ac:dyDescent="0.2">
      <c r="A1124" s="2">
        <v>1123</v>
      </c>
      <c r="B1124" s="2">
        <v>47</v>
      </c>
      <c r="C1124" s="2" t="s">
        <v>1879</v>
      </c>
    </row>
    <row r="1125" spans="1:3" x14ac:dyDescent="0.2">
      <c r="A1125" s="2">
        <v>1124</v>
      </c>
      <c r="B1125" s="2">
        <v>47</v>
      </c>
      <c r="C1125" s="2" t="s">
        <v>1880</v>
      </c>
    </row>
    <row r="1126" spans="1:3" x14ac:dyDescent="0.2">
      <c r="A1126" s="2">
        <v>1125</v>
      </c>
      <c r="B1126" s="2">
        <v>47</v>
      </c>
      <c r="C1126" s="2" t="s">
        <v>1881</v>
      </c>
    </row>
    <row r="1127" spans="1:3" x14ac:dyDescent="0.2">
      <c r="A1127" s="2">
        <v>1126</v>
      </c>
      <c r="B1127" s="2">
        <v>47</v>
      </c>
      <c r="C1127" s="2" t="s">
        <v>1882</v>
      </c>
    </row>
    <row r="1128" spans="1:3" x14ac:dyDescent="0.2">
      <c r="A1128" s="2">
        <v>1127</v>
      </c>
      <c r="B1128" s="2">
        <v>47</v>
      </c>
      <c r="C1128" s="2" t="s">
        <v>1883</v>
      </c>
    </row>
    <row r="1129" spans="1:3" x14ac:dyDescent="0.2">
      <c r="A1129" s="2">
        <v>1128</v>
      </c>
      <c r="B1129" s="2">
        <v>47</v>
      </c>
      <c r="C1129" s="2" t="s">
        <v>1884</v>
      </c>
    </row>
    <row r="1130" spans="1:3" x14ac:dyDescent="0.2">
      <c r="A1130" s="2">
        <v>1129</v>
      </c>
      <c r="B1130" s="2">
        <v>47</v>
      </c>
      <c r="C1130" s="2" t="s">
        <v>1885</v>
      </c>
    </row>
    <row r="1131" spans="1:3" x14ac:dyDescent="0.2">
      <c r="A1131" s="2">
        <v>1130</v>
      </c>
      <c r="B1131" s="2">
        <v>47</v>
      </c>
      <c r="C1131" s="2" t="s">
        <v>1886</v>
      </c>
    </row>
    <row r="1132" spans="1:3" x14ac:dyDescent="0.2">
      <c r="A1132" s="2">
        <v>1131</v>
      </c>
      <c r="B1132" s="2">
        <v>47</v>
      </c>
      <c r="C1132" s="2" t="s">
        <v>1887</v>
      </c>
    </row>
    <row r="1133" spans="1:3" x14ac:dyDescent="0.2">
      <c r="A1133" s="2">
        <v>1132</v>
      </c>
      <c r="B1133" s="2">
        <v>47</v>
      </c>
      <c r="C1133" s="2" t="s">
        <v>1888</v>
      </c>
    </row>
    <row r="1134" spans="1:3" x14ac:dyDescent="0.2">
      <c r="A1134" s="2">
        <v>1133</v>
      </c>
      <c r="B1134" s="2">
        <v>47</v>
      </c>
      <c r="C1134" s="2" t="s">
        <v>1889</v>
      </c>
    </row>
    <row r="1135" spans="1:3" x14ac:dyDescent="0.2">
      <c r="A1135" s="2">
        <v>1134</v>
      </c>
      <c r="B1135" s="2">
        <v>47</v>
      </c>
      <c r="C1135" s="2" t="s">
        <v>1890</v>
      </c>
    </row>
    <row r="1136" spans="1:3" x14ac:dyDescent="0.2">
      <c r="A1136" s="2">
        <v>1135</v>
      </c>
      <c r="B1136" s="2">
        <v>47</v>
      </c>
      <c r="C1136" s="2" t="s">
        <v>1891</v>
      </c>
    </row>
    <row r="1137" spans="1:3" x14ac:dyDescent="0.2">
      <c r="A1137" s="2">
        <v>1136</v>
      </c>
      <c r="B1137" s="2">
        <v>47</v>
      </c>
      <c r="C1137" s="2" t="s">
        <v>1892</v>
      </c>
    </row>
    <row r="1138" spans="1:3" x14ac:dyDescent="0.2">
      <c r="A1138" s="2">
        <v>1137</v>
      </c>
      <c r="B1138" s="2">
        <v>47</v>
      </c>
      <c r="C1138" s="2" t="s">
        <v>1893</v>
      </c>
    </row>
    <row r="1139" spans="1:3" x14ac:dyDescent="0.2">
      <c r="A1139" s="2">
        <v>1138</v>
      </c>
      <c r="B1139" s="2">
        <v>47</v>
      </c>
      <c r="C1139" s="2" t="s">
        <v>1894</v>
      </c>
    </row>
    <row r="1140" spans="1:3" x14ac:dyDescent="0.2">
      <c r="A1140" s="2">
        <v>1139</v>
      </c>
      <c r="B1140" s="2">
        <v>47</v>
      </c>
      <c r="C1140" s="2" t="s">
        <v>1895</v>
      </c>
    </row>
    <row r="1141" spans="1:3" x14ac:dyDescent="0.2">
      <c r="A1141" s="2">
        <v>1140</v>
      </c>
      <c r="B1141" s="2">
        <v>47</v>
      </c>
      <c r="C1141" s="2" t="s">
        <v>1896</v>
      </c>
    </row>
    <row r="1142" spans="1:3" x14ac:dyDescent="0.2">
      <c r="A1142" s="2">
        <v>1141</v>
      </c>
      <c r="B1142" s="2">
        <v>47</v>
      </c>
      <c r="C1142" s="2" t="s">
        <v>1897</v>
      </c>
    </row>
    <row r="1143" spans="1:3" x14ac:dyDescent="0.2">
      <c r="A1143" s="2">
        <v>1142</v>
      </c>
      <c r="B1143" s="2">
        <v>47</v>
      </c>
      <c r="C1143" s="2" t="s">
        <v>1898</v>
      </c>
    </row>
    <row r="1144" spans="1:3" x14ac:dyDescent="0.2">
      <c r="A1144" s="2">
        <v>1143</v>
      </c>
      <c r="B1144" s="2">
        <v>47</v>
      </c>
      <c r="C1144" s="2" t="s">
        <v>1899</v>
      </c>
    </row>
    <row r="1145" spans="1:3" x14ac:dyDescent="0.2">
      <c r="A1145" s="2">
        <v>1144</v>
      </c>
      <c r="B1145" s="2">
        <v>47</v>
      </c>
      <c r="C1145" s="2" t="s">
        <v>1900</v>
      </c>
    </row>
    <row r="1146" spans="1:3" x14ac:dyDescent="0.2">
      <c r="A1146" s="2">
        <v>1145</v>
      </c>
      <c r="B1146" s="2">
        <v>47</v>
      </c>
      <c r="C1146" s="2" t="s">
        <v>1901</v>
      </c>
    </row>
    <row r="1147" spans="1:3" x14ac:dyDescent="0.2">
      <c r="A1147" s="2">
        <v>1146</v>
      </c>
      <c r="B1147" s="2">
        <v>47</v>
      </c>
      <c r="C1147" s="2" t="s">
        <v>1902</v>
      </c>
    </row>
    <row r="1148" spans="1:3" x14ac:dyDescent="0.2">
      <c r="A1148" s="2">
        <v>1147</v>
      </c>
      <c r="B1148" s="2">
        <v>47</v>
      </c>
      <c r="C1148" s="2" t="s">
        <v>1903</v>
      </c>
    </row>
    <row r="1149" spans="1:3" x14ac:dyDescent="0.2">
      <c r="A1149" s="2">
        <v>1148</v>
      </c>
      <c r="B1149" s="2">
        <v>47</v>
      </c>
      <c r="C1149" s="2" t="s">
        <v>1904</v>
      </c>
    </row>
    <row r="1150" spans="1:3" x14ac:dyDescent="0.2">
      <c r="A1150" s="2">
        <v>1149</v>
      </c>
      <c r="B1150" s="2">
        <v>47</v>
      </c>
      <c r="C1150" s="2" t="s">
        <v>1905</v>
      </c>
    </row>
    <row r="1151" spans="1:3" x14ac:dyDescent="0.2">
      <c r="A1151" s="2">
        <v>1150</v>
      </c>
      <c r="B1151" s="2">
        <v>47</v>
      </c>
      <c r="C1151" s="2" t="s">
        <v>1906</v>
      </c>
    </row>
    <row r="1152" spans="1:3" x14ac:dyDescent="0.2">
      <c r="A1152" s="2">
        <v>1151</v>
      </c>
      <c r="B1152" s="2">
        <v>47</v>
      </c>
      <c r="C1152" s="2" t="s">
        <v>1907</v>
      </c>
    </row>
    <row r="1153" spans="1:3" x14ac:dyDescent="0.2">
      <c r="A1153" s="2">
        <v>1152</v>
      </c>
      <c r="B1153" s="2">
        <v>47</v>
      </c>
      <c r="C1153" s="2" t="s">
        <v>1908</v>
      </c>
    </row>
    <row r="1154" spans="1:3" x14ac:dyDescent="0.2">
      <c r="A1154" s="2">
        <v>1153</v>
      </c>
      <c r="B1154" s="2">
        <v>47</v>
      </c>
      <c r="C1154" s="2" t="s">
        <v>1909</v>
      </c>
    </row>
    <row r="1155" spans="1:3" x14ac:dyDescent="0.2">
      <c r="A1155" s="2">
        <v>1154</v>
      </c>
      <c r="B1155" s="2">
        <v>47</v>
      </c>
      <c r="C1155" s="2" t="s">
        <v>1910</v>
      </c>
    </row>
    <row r="1156" spans="1:3" x14ac:dyDescent="0.2">
      <c r="A1156" s="2">
        <v>1155</v>
      </c>
      <c r="B1156" s="2">
        <v>47</v>
      </c>
      <c r="C1156" s="2" t="s">
        <v>1911</v>
      </c>
    </row>
    <row r="1157" spans="1:3" x14ac:dyDescent="0.2">
      <c r="A1157" s="2">
        <v>1156</v>
      </c>
      <c r="B1157" s="2">
        <v>47</v>
      </c>
      <c r="C1157" s="2" t="s">
        <v>1912</v>
      </c>
    </row>
    <row r="1158" spans="1:3" x14ac:dyDescent="0.2">
      <c r="A1158" s="2">
        <v>1157</v>
      </c>
      <c r="B1158" s="2">
        <v>47</v>
      </c>
      <c r="C1158" s="2" t="s">
        <v>1913</v>
      </c>
    </row>
    <row r="1159" spans="1:3" x14ac:dyDescent="0.2">
      <c r="A1159" s="2">
        <v>1158</v>
      </c>
      <c r="B1159" s="2">
        <v>48</v>
      </c>
      <c r="C1159" s="2" t="s">
        <v>1914</v>
      </c>
    </row>
    <row r="1160" spans="1:3" x14ac:dyDescent="0.2">
      <c r="A1160" s="2">
        <v>1159</v>
      </c>
      <c r="B1160" s="2">
        <v>48</v>
      </c>
      <c r="C1160" s="2" t="s">
        <v>1915</v>
      </c>
    </row>
    <row r="1161" spans="1:3" x14ac:dyDescent="0.2">
      <c r="A1161" s="2">
        <v>1160</v>
      </c>
      <c r="B1161" s="2">
        <v>48</v>
      </c>
      <c r="C1161" s="2" t="s">
        <v>1916</v>
      </c>
    </row>
    <row r="1162" spans="1:3" x14ac:dyDescent="0.2">
      <c r="A1162" s="2">
        <v>1161</v>
      </c>
      <c r="B1162" s="2">
        <v>48</v>
      </c>
      <c r="C1162" s="2" t="s">
        <v>717</v>
      </c>
    </row>
    <row r="1163" spans="1:3" x14ac:dyDescent="0.2">
      <c r="A1163" s="2">
        <v>1162</v>
      </c>
      <c r="B1163" s="2">
        <v>48</v>
      </c>
      <c r="C1163" s="2" t="s">
        <v>1917</v>
      </c>
    </row>
    <row r="1164" spans="1:3" x14ac:dyDescent="0.2">
      <c r="A1164" s="2">
        <v>1163</v>
      </c>
      <c r="B1164" s="2">
        <v>48</v>
      </c>
      <c r="C1164" s="2" t="s">
        <v>1918</v>
      </c>
    </row>
    <row r="1165" spans="1:3" x14ac:dyDescent="0.2">
      <c r="A1165" s="2">
        <v>1164</v>
      </c>
      <c r="B1165" s="2">
        <v>48</v>
      </c>
      <c r="C1165" s="2" t="s">
        <v>1919</v>
      </c>
    </row>
    <row r="1166" spans="1:3" x14ac:dyDescent="0.2">
      <c r="A1166" s="2">
        <v>1165</v>
      </c>
      <c r="B1166" s="2">
        <v>48</v>
      </c>
      <c r="C1166" s="2" t="s">
        <v>1920</v>
      </c>
    </row>
    <row r="1167" spans="1:3" x14ac:dyDescent="0.2">
      <c r="A1167" s="2">
        <v>1166</v>
      </c>
      <c r="B1167" s="2">
        <v>48</v>
      </c>
      <c r="C1167" s="2" t="s">
        <v>1921</v>
      </c>
    </row>
    <row r="1168" spans="1:3" x14ac:dyDescent="0.2">
      <c r="A1168" s="2">
        <v>1167</v>
      </c>
      <c r="B1168" s="2">
        <v>48</v>
      </c>
      <c r="C1168" s="2" t="s">
        <v>1922</v>
      </c>
    </row>
    <row r="1169" spans="1:3" x14ac:dyDescent="0.2">
      <c r="A1169" s="2">
        <v>1168</v>
      </c>
      <c r="B1169" s="2">
        <v>48</v>
      </c>
      <c r="C1169" s="2" t="s">
        <v>1923</v>
      </c>
    </row>
    <row r="1170" spans="1:3" x14ac:dyDescent="0.2">
      <c r="A1170" s="2">
        <v>1169</v>
      </c>
      <c r="B1170" s="2">
        <v>48</v>
      </c>
      <c r="C1170" s="2" t="s">
        <v>1325</v>
      </c>
    </row>
    <row r="1171" spans="1:3" x14ac:dyDescent="0.2">
      <c r="A1171" s="2">
        <v>1170</v>
      </c>
      <c r="B1171" s="2">
        <v>48</v>
      </c>
      <c r="C1171" s="2" t="s">
        <v>1924</v>
      </c>
    </row>
    <row r="1172" spans="1:3" x14ac:dyDescent="0.2">
      <c r="A1172" s="2">
        <v>1171</v>
      </c>
      <c r="B1172" s="2">
        <v>48</v>
      </c>
      <c r="C1172" s="2" t="s">
        <v>1925</v>
      </c>
    </row>
    <row r="1173" spans="1:3" x14ac:dyDescent="0.2">
      <c r="A1173" s="2">
        <v>1172</v>
      </c>
      <c r="B1173" s="2">
        <v>48</v>
      </c>
      <c r="C1173" s="2" t="s">
        <v>1289</v>
      </c>
    </row>
    <row r="1174" spans="1:3" x14ac:dyDescent="0.2">
      <c r="A1174" s="2">
        <v>1173</v>
      </c>
      <c r="B1174" s="2">
        <v>48</v>
      </c>
      <c r="C1174" s="2" t="s">
        <v>1926</v>
      </c>
    </row>
    <row r="1175" spans="1:3" x14ac:dyDescent="0.2">
      <c r="A1175" s="2">
        <v>1174</v>
      </c>
      <c r="B1175" s="2">
        <v>48</v>
      </c>
      <c r="C1175" s="2" t="s">
        <v>1399</v>
      </c>
    </row>
    <row r="1176" spans="1:3" x14ac:dyDescent="0.2">
      <c r="A1176" s="2">
        <v>1175</v>
      </c>
      <c r="B1176" s="2">
        <v>48</v>
      </c>
      <c r="C1176" s="2" t="s">
        <v>1927</v>
      </c>
    </row>
    <row r="1177" spans="1:3" x14ac:dyDescent="0.2">
      <c r="A1177" s="2">
        <v>1176</v>
      </c>
      <c r="B1177" s="2">
        <v>48</v>
      </c>
      <c r="C1177" s="2" t="s">
        <v>1928</v>
      </c>
    </row>
    <row r="1178" spans="1:3" x14ac:dyDescent="0.2">
      <c r="A1178" s="2">
        <v>1177</v>
      </c>
      <c r="B1178" s="2">
        <v>48</v>
      </c>
      <c r="C1178" s="2" t="s">
        <v>1108</v>
      </c>
    </row>
    <row r="1179" spans="1:3" x14ac:dyDescent="0.2">
      <c r="A1179" s="2">
        <v>1178</v>
      </c>
      <c r="B1179" s="2">
        <v>48</v>
      </c>
      <c r="C1179" s="2" t="s">
        <v>1929</v>
      </c>
    </row>
    <row r="1180" spans="1:3" x14ac:dyDescent="0.2">
      <c r="A1180" s="2">
        <v>1179</v>
      </c>
      <c r="B1180" s="2">
        <v>48</v>
      </c>
      <c r="C1180" s="2" t="s">
        <v>1930</v>
      </c>
    </row>
    <row r="1181" spans="1:3" x14ac:dyDescent="0.2">
      <c r="A1181" s="2">
        <v>1180</v>
      </c>
      <c r="B1181" s="2">
        <v>48</v>
      </c>
      <c r="C1181" s="2" t="s">
        <v>1931</v>
      </c>
    </row>
    <row r="1182" spans="1:3" x14ac:dyDescent="0.2">
      <c r="A1182" s="2">
        <v>1181</v>
      </c>
      <c r="B1182" s="2">
        <v>48</v>
      </c>
      <c r="C1182" s="2" t="s">
        <v>1932</v>
      </c>
    </row>
    <row r="1183" spans="1:3" x14ac:dyDescent="0.2">
      <c r="A1183" s="2">
        <v>1182</v>
      </c>
      <c r="B1183" s="2">
        <v>48</v>
      </c>
      <c r="C1183" s="2" t="s">
        <v>1933</v>
      </c>
    </row>
    <row r="1184" spans="1:3" x14ac:dyDescent="0.2">
      <c r="A1184" s="2">
        <v>1183</v>
      </c>
      <c r="B1184" s="2">
        <v>48</v>
      </c>
      <c r="C1184" s="2" t="s">
        <v>1934</v>
      </c>
    </row>
    <row r="1185" spans="1:3" x14ac:dyDescent="0.2">
      <c r="A1185" s="2">
        <v>1184</v>
      </c>
      <c r="B1185" s="2">
        <v>48</v>
      </c>
      <c r="C1185" s="2" t="s">
        <v>1935</v>
      </c>
    </row>
    <row r="1186" spans="1:3" x14ac:dyDescent="0.2">
      <c r="A1186" s="2">
        <v>1185</v>
      </c>
      <c r="B1186" s="2">
        <v>48</v>
      </c>
      <c r="C1186" s="2" t="s">
        <v>1903</v>
      </c>
    </row>
    <row r="1187" spans="1:3" x14ac:dyDescent="0.2">
      <c r="A1187" s="2">
        <v>1186</v>
      </c>
      <c r="B1187" s="2">
        <v>48</v>
      </c>
      <c r="C1187" s="2" t="s">
        <v>1936</v>
      </c>
    </row>
    <row r="1188" spans="1:3" x14ac:dyDescent="0.2">
      <c r="A1188" s="2">
        <v>1187</v>
      </c>
      <c r="B1188" s="2">
        <v>48</v>
      </c>
      <c r="C1188" s="2" t="s">
        <v>1937</v>
      </c>
    </row>
    <row r="1189" spans="1:3" x14ac:dyDescent="0.2">
      <c r="A1189" s="2">
        <v>1188</v>
      </c>
      <c r="B1189" s="2">
        <v>48</v>
      </c>
      <c r="C1189" s="2" t="s">
        <v>1938</v>
      </c>
    </row>
    <row r="1190" spans="1:3" x14ac:dyDescent="0.2">
      <c r="A1190" s="2">
        <v>1189</v>
      </c>
      <c r="B1190" s="2">
        <v>48</v>
      </c>
      <c r="C1190" s="2" t="s">
        <v>1939</v>
      </c>
    </row>
    <row r="1191" spans="1:3" x14ac:dyDescent="0.2">
      <c r="A1191" s="2">
        <v>1190</v>
      </c>
      <c r="B1191" s="2">
        <v>48</v>
      </c>
      <c r="C1191" s="2" t="s">
        <v>1940</v>
      </c>
    </row>
    <row r="1192" spans="1:3" x14ac:dyDescent="0.2">
      <c r="A1192" s="2">
        <v>1191</v>
      </c>
      <c r="B1192" s="2">
        <v>48</v>
      </c>
      <c r="C1192" s="2" t="s">
        <v>1941</v>
      </c>
    </row>
    <row r="1193" spans="1:3" x14ac:dyDescent="0.2">
      <c r="A1193" s="2">
        <v>1192</v>
      </c>
      <c r="B1193" s="2">
        <v>48</v>
      </c>
      <c r="C1193" s="2" t="s">
        <v>1942</v>
      </c>
    </row>
    <row r="1194" spans="1:3" x14ac:dyDescent="0.2">
      <c r="A1194" s="2">
        <v>1193</v>
      </c>
      <c r="B1194" s="2">
        <v>48</v>
      </c>
      <c r="C1194" s="2" t="s">
        <v>977</v>
      </c>
    </row>
    <row r="1195" spans="1:3" x14ac:dyDescent="0.2">
      <c r="A1195" s="2">
        <v>1194</v>
      </c>
      <c r="B1195" s="2">
        <v>48</v>
      </c>
      <c r="C1195" s="2" t="s">
        <v>1033</v>
      </c>
    </row>
    <row r="1196" spans="1:3" x14ac:dyDescent="0.2">
      <c r="A1196" s="2">
        <v>1195</v>
      </c>
      <c r="B1196" s="2">
        <v>48</v>
      </c>
      <c r="C1196" s="2" t="s">
        <v>1943</v>
      </c>
    </row>
    <row r="1197" spans="1:3" x14ac:dyDescent="0.2">
      <c r="A1197" s="2">
        <v>1196</v>
      </c>
      <c r="B1197" s="2">
        <v>48</v>
      </c>
      <c r="C1197" s="2" t="s">
        <v>1944</v>
      </c>
    </row>
    <row r="1198" spans="1:3" x14ac:dyDescent="0.2">
      <c r="A1198" s="2">
        <v>1197</v>
      </c>
      <c r="B1198" s="2">
        <v>48</v>
      </c>
      <c r="C1198" s="2" t="s">
        <v>1945</v>
      </c>
    </row>
    <row r="1199" spans="1:3" x14ac:dyDescent="0.2">
      <c r="A1199" s="2">
        <v>1198</v>
      </c>
      <c r="B1199" s="2">
        <v>48</v>
      </c>
      <c r="C1199" s="2" t="s">
        <v>1946</v>
      </c>
    </row>
    <row r="1200" spans="1:3" x14ac:dyDescent="0.2">
      <c r="A1200" s="2">
        <v>1199</v>
      </c>
      <c r="B1200" s="2">
        <v>48</v>
      </c>
      <c r="C1200" s="2" t="s">
        <v>1947</v>
      </c>
    </row>
    <row r="1201" spans="1:3" x14ac:dyDescent="0.2">
      <c r="A1201" s="2">
        <v>1200</v>
      </c>
      <c r="B1201" s="2">
        <v>48</v>
      </c>
      <c r="C1201" s="2" t="s">
        <v>1948</v>
      </c>
    </row>
    <row r="1202" spans="1:3" x14ac:dyDescent="0.2">
      <c r="A1202" s="2">
        <v>1201</v>
      </c>
      <c r="B1202" s="2">
        <v>48</v>
      </c>
      <c r="C1202" s="2" t="s">
        <v>1949</v>
      </c>
    </row>
    <row r="1203" spans="1:3" x14ac:dyDescent="0.2">
      <c r="A1203" s="2">
        <v>1202</v>
      </c>
      <c r="B1203" s="2">
        <v>48</v>
      </c>
      <c r="C1203" s="2" t="s">
        <v>1950</v>
      </c>
    </row>
    <row r="1204" spans="1:3" x14ac:dyDescent="0.2">
      <c r="A1204" s="2">
        <v>1203</v>
      </c>
      <c r="B1204" s="2">
        <v>48</v>
      </c>
      <c r="C1204" s="2" t="s">
        <v>1951</v>
      </c>
    </row>
    <row r="1205" spans="1:3" x14ac:dyDescent="0.2">
      <c r="A1205" s="2">
        <v>1204</v>
      </c>
      <c r="B1205" s="2">
        <v>48</v>
      </c>
      <c r="C1205" s="2" t="s">
        <v>1952</v>
      </c>
    </row>
    <row r="1206" spans="1:3" x14ac:dyDescent="0.2">
      <c r="A1206" s="2">
        <v>1205</v>
      </c>
      <c r="B1206" s="2">
        <v>48</v>
      </c>
      <c r="C1206" s="2" t="s">
        <v>1953</v>
      </c>
    </row>
    <row r="1207" spans="1:3" x14ac:dyDescent="0.2">
      <c r="A1207" s="2">
        <v>1206</v>
      </c>
      <c r="B1207" s="2">
        <v>48</v>
      </c>
      <c r="C1207" s="2" t="s">
        <v>1954</v>
      </c>
    </row>
    <row r="1208" spans="1:3" x14ac:dyDescent="0.2">
      <c r="A1208" s="2">
        <v>1207</v>
      </c>
      <c r="B1208" s="2">
        <v>78</v>
      </c>
      <c r="C1208" s="2" t="s">
        <v>1955</v>
      </c>
    </row>
    <row r="1209" spans="1:3" x14ac:dyDescent="0.2">
      <c r="A1209" s="2">
        <v>1208</v>
      </c>
      <c r="B1209" s="2">
        <v>78</v>
      </c>
      <c r="C1209" s="2" t="s">
        <v>1956</v>
      </c>
    </row>
    <row r="1210" spans="1:3" x14ac:dyDescent="0.2">
      <c r="A1210" s="2">
        <v>1209</v>
      </c>
      <c r="B1210" s="2">
        <v>79</v>
      </c>
      <c r="C1210" s="2" t="s">
        <v>1957</v>
      </c>
    </row>
    <row r="1211" spans="1:3" x14ac:dyDescent="0.2">
      <c r="A1211" s="2">
        <v>1210</v>
      </c>
      <c r="B1211" s="2">
        <v>79</v>
      </c>
      <c r="C1211" s="2" t="s">
        <v>1958</v>
      </c>
    </row>
    <row r="1212" spans="1:3" x14ac:dyDescent="0.2">
      <c r="A1212" s="2">
        <v>1211</v>
      </c>
      <c r="B1212" s="2">
        <v>79</v>
      </c>
      <c r="C1212" s="2" t="s">
        <v>1959</v>
      </c>
    </row>
    <row r="1213" spans="1:3" x14ac:dyDescent="0.2">
      <c r="A1213" s="2">
        <v>1212</v>
      </c>
      <c r="B1213" s="2">
        <v>79</v>
      </c>
      <c r="C1213" s="2" t="s">
        <v>740</v>
      </c>
    </row>
    <row r="1214" spans="1:3" x14ac:dyDescent="0.2">
      <c r="A1214" s="2">
        <v>1213</v>
      </c>
      <c r="B1214" s="2">
        <v>79</v>
      </c>
      <c r="C1214" s="2" t="s">
        <v>1849</v>
      </c>
    </row>
    <row r="1215" spans="1:3" x14ac:dyDescent="0.2">
      <c r="A1215" s="2">
        <v>1214</v>
      </c>
      <c r="B1215" s="2">
        <v>79</v>
      </c>
      <c r="C1215" s="2" t="s">
        <v>1960</v>
      </c>
    </row>
    <row r="1216" spans="1:3" x14ac:dyDescent="0.2">
      <c r="A1216" s="2">
        <v>1215</v>
      </c>
      <c r="B1216" s="2">
        <v>79</v>
      </c>
      <c r="C1216" s="2" t="s">
        <v>1961</v>
      </c>
    </row>
    <row r="1217" spans="1:3" x14ac:dyDescent="0.2">
      <c r="A1217" s="2">
        <v>1216</v>
      </c>
      <c r="B1217" s="2">
        <v>80</v>
      </c>
      <c r="C1217" s="2" t="s">
        <v>1962</v>
      </c>
    </row>
    <row r="1218" spans="1:3" x14ac:dyDescent="0.2">
      <c r="A1218" s="2">
        <v>1217</v>
      </c>
      <c r="B1218" s="2">
        <v>80</v>
      </c>
      <c r="C1218" s="2" t="s">
        <v>1963</v>
      </c>
    </row>
    <row r="1219" spans="1:3" x14ac:dyDescent="0.2">
      <c r="A1219" s="2">
        <v>1218</v>
      </c>
      <c r="B1219" s="2">
        <v>80</v>
      </c>
      <c r="C1219" s="2" t="s">
        <v>1964</v>
      </c>
    </row>
    <row r="1220" spans="1:3" x14ac:dyDescent="0.2">
      <c r="A1220" s="2">
        <v>1219</v>
      </c>
      <c r="B1220" s="2">
        <v>80</v>
      </c>
      <c r="C1220" s="2" t="s">
        <v>1642</v>
      </c>
    </row>
    <row r="1221" spans="1:3" x14ac:dyDescent="0.2">
      <c r="A1221" s="2">
        <v>1220</v>
      </c>
      <c r="B1221" s="2">
        <v>80</v>
      </c>
      <c r="C1221" s="2" t="s">
        <v>1965</v>
      </c>
    </row>
    <row r="1222" spans="1:3" x14ac:dyDescent="0.2">
      <c r="A1222" s="2">
        <v>1221</v>
      </c>
      <c r="B1222" s="2">
        <v>80</v>
      </c>
      <c r="C1222" s="2" t="s">
        <v>1966</v>
      </c>
    </row>
    <row r="1223" spans="1:3" x14ac:dyDescent="0.2">
      <c r="A1223" s="2">
        <v>1222</v>
      </c>
      <c r="B1223" s="2">
        <v>80</v>
      </c>
      <c r="C1223" s="2" t="s">
        <v>1967</v>
      </c>
    </row>
    <row r="1224" spans="1:3" x14ac:dyDescent="0.2">
      <c r="A1224" s="2">
        <v>1223</v>
      </c>
      <c r="B1224" s="2">
        <v>80</v>
      </c>
      <c r="C1224" s="2" t="s">
        <v>1968</v>
      </c>
    </row>
    <row r="1225" spans="1:3" x14ac:dyDescent="0.2">
      <c r="A1225" s="2">
        <v>1224</v>
      </c>
      <c r="B1225" s="2">
        <v>80</v>
      </c>
      <c r="C1225" s="2" t="s">
        <v>974</v>
      </c>
    </row>
    <row r="1226" spans="1:3" x14ac:dyDescent="0.2">
      <c r="A1226" s="2">
        <v>1225</v>
      </c>
      <c r="B1226" s="2">
        <v>80</v>
      </c>
      <c r="C1226" s="2" t="s">
        <v>1152</v>
      </c>
    </row>
    <row r="1227" spans="1:3" x14ac:dyDescent="0.2">
      <c r="A1227" s="2">
        <v>1226</v>
      </c>
      <c r="B1227" s="2">
        <v>80</v>
      </c>
      <c r="C1227" s="2" t="s">
        <v>1969</v>
      </c>
    </row>
    <row r="1228" spans="1:3" x14ac:dyDescent="0.2">
      <c r="A1228" s="2">
        <v>1227</v>
      </c>
      <c r="B1228" s="2">
        <v>80</v>
      </c>
      <c r="C1228" s="2" t="s">
        <v>1970</v>
      </c>
    </row>
    <row r="1229" spans="1:3" x14ac:dyDescent="0.2">
      <c r="A1229" s="2">
        <v>1228</v>
      </c>
      <c r="B1229" s="2">
        <v>80</v>
      </c>
      <c r="C1229" s="2" t="s">
        <v>1971</v>
      </c>
    </row>
    <row r="1230" spans="1:3" x14ac:dyDescent="0.2">
      <c r="A1230" s="2">
        <v>1229</v>
      </c>
      <c r="B1230" s="2">
        <v>80</v>
      </c>
      <c r="C1230" s="2" t="s">
        <v>1972</v>
      </c>
    </row>
    <row r="1231" spans="1:3" x14ac:dyDescent="0.2">
      <c r="A1231" s="2">
        <v>1230</v>
      </c>
      <c r="B1231" s="2">
        <v>80</v>
      </c>
      <c r="C1231" s="2" t="s">
        <v>1480</v>
      </c>
    </row>
    <row r="1232" spans="1:3" x14ac:dyDescent="0.2">
      <c r="A1232" s="2">
        <v>1231</v>
      </c>
      <c r="B1232" s="2">
        <v>80</v>
      </c>
      <c r="C1232" s="2" t="s">
        <v>1973</v>
      </c>
    </row>
    <row r="1233" spans="1:3" x14ac:dyDescent="0.2">
      <c r="A1233" s="2">
        <v>1232</v>
      </c>
      <c r="B1233" s="2">
        <v>80</v>
      </c>
      <c r="C1233" s="2" t="s">
        <v>1974</v>
      </c>
    </row>
    <row r="1234" spans="1:3" x14ac:dyDescent="0.2">
      <c r="A1234" s="2">
        <v>1233</v>
      </c>
      <c r="B1234" s="2">
        <v>80</v>
      </c>
      <c r="C1234" s="2" t="s">
        <v>1975</v>
      </c>
    </row>
    <row r="1235" spans="1:3" x14ac:dyDescent="0.2">
      <c r="A1235" s="2">
        <v>1234</v>
      </c>
      <c r="B1235" s="2">
        <v>80</v>
      </c>
      <c r="C1235" s="2" t="s">
        <v>1976</v>
      </c>
    </row>
    <row r="1236" spans="1:3" x14ac:dyDescent="0.2">
      <c r="A1236" s="2">
        <v>1235</v>
      </c>
      <c r="B1236" s="2">
        <v>80</v>
      </c>
      <c r="C1236" s="2" t="s">
        <v>1375</v>
      </c>
    </row>
    <row r="1237" spans="1:3" x14ac:dyDescent="0.2">
      <c r="A1237" s="2">
        <v>1236</v>
      </c>
      <c r="B1237" s="2">
        <v>80</v>
      </c>
      <c r="C1237" s="2" t="s">
        <v>1977</v>
      </c>
    </row>
    <row r="1238" spans="1:3" x14ac:dyDescent="0.2">
      <c r="A1238" s="2">
        <v>1237</v>
      </c>
      <c r="B1238" s="2">
        <v>80</v>
      </c>
      <c r="C1238" s="2" t="s">
        <v>1978</v>
      </c>
    </row>
    <row r="1239" spans="1:3" x14ac:dyDescent="0.2">
      <c r="A1239" s="2">
        <v>1238</v>
      </c>
      <c r="B1239" s="2">
        <v>81</v>
      </c>
      <c r="C1239" s="2" t="s">
        <v>1979</v>
      </c>
    </row>
    <row r="1240" spans="1:3" x14ac:dyDescent="0.2">
      <c r="A1240" s="2">
        <v>1239</v>
      </c>
      <c r="B1240" s="2">
        <v>81</v>
      </c>
      <c r="C1240" s="2" t="s">
        <v>1980</v>
      </c>
    </row>
    <row r="1241" spans="1:3" x14ac:dyDescent="0.2">
      <c r="A1241" s="2">
        <v>1240</v>
      </c>
      <c r="B1241" s="2">
        <v>81</v>
      </c>
      <c r="C1241" s="2" t="s">
        <v>1981</v>
      </c>
    </row>
    <row r="1242" spans="1:3" x14ac:dyDescent="0.2">
      <c r="A1242" s="2">
        <v>1241</v>
      </c>
      <c r="B1242" s="2">
        <v>81</v>
      </c>
      <c r="C1242" s="2" t="s">
        <v>1982</v>
      </c>
    </row>
    <row r="1243" spans="1:3" x14ac:dyDescent="0.2">
      <c r="A1243" s="2">
        <v>1242</v>
      </c>
      <c r="B1243" s="2">
        <v>81</v>
      </c>
      <c r="C1243" s="2" t="s">
        <v>1983</v>
      </c>
    </row>
    <row r="1244" spans="1:3" x14ac:dyDescent="0.2">
      <c r="A1244" s="2">
        <v>1243</v>
      </c>
      <c r="B1244" s="2">
        <v>81</v>
      </c>
      <c r="C1244" s="2" t="s">
        <v>1984</v>
      </c>
    </row>
    <row r="1245" spans="1:3" x14ac:dyDescent="0.2">
      <c r="A1245" s="2">
        <v>1244</v>
      </c>
      <c r="B1245" s="2">
        <v>81</v>
      </c>
      <c r="C1245" s="2" t="s">
        <v>1985</v>
      </c>
    </row>
    <row r="1246" spans="1:3" x14ac:dyDescent="0.2">
      <c r="A1246" s="2">
        <v>1245</v>
      </c>
      <c r="B1246" s="2">
        <v>81</v>
      </c>
      <c r="C1246" s="2" t="s">
        <v>1986</v>
      </c>
    </row>
    <row r="1247" spans="1:3" x14ac:dyDescent="0.2">
      <c r="A1247" s="2">
        <v>1246</v>
      </c>
      <c r="B1247" s="2">
        <v>81</v>
      </c>
      <c r="C1247" s="2" t="s">
        <v>1987</v>
      </c>
    </row>
    <row r="1248" spans="1:3" x14ac:dyDescent="0.2">
      <c r="A1248" s="2">
        <v>1247</v>
      </c>
      <c r="B1248" s="2">
        <v>81</v>
      </c>
      <c r="C1248" s="2" t="s">
        <v>974</v>
      </c>
    </row>
    <row r="1249" spans="1:3" x14ac:dyDescent="0.2">
      <c r="A1249" s="2">
        <v>1248</v>
      </c>
      <c r="B1249" s="2">
        <v>81</v>
      </c>
      <c r="C1249" s="2" t="s">
        <v>1152</v>
      </c>
    </row>
    <row r="1250" spans="1:3" x14ac:dyDescent="0.2">
      <c r="A1250" s="2">
        <v>1249</v>
      </c>
      <c r="B1250" s="2">
        <v>81</v>
      </c>
      <c r="C1250" s="2" t="s">
        <v>1988</v>
      </c>
    </row>
    <row r="1251" spans="1:3" x14ac:dyDescent="0.2">
      <c r="A1251" s="2">
        <v>1250</v>
      </c>
      <c r="B1251" s="2">
        <v>81</v>
      </c>
      <c r="C1251" s="2" t="s">
        <v>1989</v>
      </c>
    </row>
    <row r="1252" spans="1:3" x14ac:dyDescent="0.2">
      <c r="A1252" s="2">
        <v>1251</v>
      </c>
      <c r="B1252" s="2">
        <v>81</v>
      </c>
      <c r="C1252" s="2" t="s">
        <v>1990</v>
      </c>
    </row>
    <row r="1253" spans="1:3" x14ac:dyDescent="0.2">
      <c r="A1253" s="2">
        <v>1252</v>
      </c>
      <c r="B1253" s="2">
        <v>81</v>
      </c>
      <c r="C1253" s="2" t="s">
        <v>1991</v>
      </c>
    </row>
    <row r="1254" spans="1:3" x14ac:dyDescent="0.2">
      <c r="A1254" s="2">
        <v>1253</v>
      </c>
      <c r="B1254" s="2">
        <v>81</v>
      </c>
      <c r="C1254" s="2" t="s">
        <v>1034</v>
      </c>
    </row>
    <row r="1255" spans="1:3" x14ac:dyDescent="0.2">
      <c r="A1255" s="2">
        <v>1254</v>
      </c>
      <c r="B1255" s="2">
        <v>81</v>
      </c>
      <c r="C1255" s="2" t="s">
        <v>1992</v>
      </c>
    </row>
    <row r="1256" spans="1:3" x14ac:dyDescent="0.2">
      <c r="A1256" s="2">
        <v>1255</v>
      </c>
      <c r="B1256" s="2">
        <v>81</v>
      </c>
      <c r="C1256" s="2" t="s">
        <v>1375</v>
      </c>
    </row>
    <row r="1257" spans="1:3" x14ac:dyDescent="0.2">
      <c r="A1257" s="2">
        <v>1256</v>
      </c>
      <c r="B1257" s="2">
        <v>81</v>
      </c>
      <c r="C1257" s="2" t="s">
        <v>1993</v>
      </c>
    </row>
    <row r="1258" spans="1:3" x14ac:dyDescent="0.2">
      <c r="A1258" s="2">
        <v>1257</v>
      </c>
      <c r="B1258" s="2">
        <v>81</v>
      </c>
      <c r="C1258" s="2" t="s">
        <v>1994</v>
      </c>
    </row>
    <row r="1259" spans="1:3" x14ac:dyDescent="0.2">
      <c r="A1259" s="2">
        <v>1258</v>
      </c>
      <c r="B1259" s="2">
        <v>82</v>
      </c>
      <c r="C1259" s="2" t="s">
        <v>1995</v>
      </c>
    </row>
    <row r="1260" spans="1:3" x14ac:dyDescent="0.2">
      <c r="A1260" s="2">
        <v>1259</v>
      </c>
      <c r="B1260" s="2">
        <v>82</v>
      </c>
      <c r="C1260" s="2" t="s">
        <v>1996</v>
      </c>
    </row>
    <row r="1261" spans="1:3" x14ac:dyDescent="0.2">
      <c r="A1261" s="2">
        <v>1260</v>
      </c>
      <c r="B1261" s="2">
        <v>82</v>
      </c>
      <c r="C1261" s="2" t="s">
        <v>1310</v>
      </c>
    </row>
    <row r="1262" spans="1:3" x14ac:dyDescent="0.2">
      <c r="A1262" s="2">
        <v>1261</v>
      </c>
      <c r="B1262" s="2">
        <v>82</v>
      </c>
      <c r="C1262" s="2" t="s">
        <v>966</v>
      </c>
    </row>
    <row r="1263" spans="1:3" x14ac:dyDescent="0.2">
      <c r="A1263" s="2">
        <v>1262</v>
      </c>
      <c r="B1263" s="2">
        <v>82</v>
      </c>
      <c r="C1263" s="2" t="s">
        <v>1502</v>
      </c>
    </row>
    <row r="1264" spans="1:3" x14ac:dyDescent="0.2">
      <c r="A1264" s="2">
        <v>1263</v>
      </c>
      <c r="B1264" s="2">
        <v>82</v>
      </c>
      <c r="C1264" s="2" t="s">
        <v>1997</v>
      </c>
    </row>
    <row r="1265" spans="1:3" x14ac:dyDescent="0.2">
      <c r="A1265" s="2">
        <v>1264</v>
      </c>
      <c r="B1265" s="2">
        <v>82</v>
      </c>
      <c r="C1265" s="2" t="s">
        <v>1998</v>
      </c>
    </row>
    <row r="1266" spans="1:3" x14ac:dyDescent="0.2">
      <c r="A1266" s="2">
        <v>1265</v>
      </c>
      <c r="B1266" s="2">
        <v>82</v>
      </c>
      <c r="C1266" s="2" t="s">
        <v>1999</v>
      </c>
    </row>
    <row r="1267" spans="1:3" x14ac:dyDescent="0.2">
      <c r="A1267" s="2">
        <v>1266</v>
      </c>
      <c r="B1267" s="2">
        <v>82</v>
      </c>
      <c r="C1267" s="2" t="s">
        <v>2000</v>
      </c>
    </row>
    <row r="1268" spans="1:3" x14ac:dyDescent="0.2">
      <c r="A1268" s="2">
        <v>1267</v>
      </c>
      <c r="B1268" s="2">
        <v>82</v>
      </c>
      <c r="C1268" s="2" t="s">
        <v>708</v>
      </c>
    </row>
    <row r="1269" spans="1:3" x14ac:dyDescent="0.2">
      <c r="A1269" s="2">
        <v>1268</v>
      </c>
      <c r="B1269" s="2">
        <v>82</v>
      </c>
      <c r="C1269" s="2" t="s">
        <v>2001</v>
      </c>
    </row>
    <row r="1270" spans="1:3" x14ac:dyDescent="0.2">
      <c r="A1270" s="2">
        <v>1269</v>
      </c>
      <c r="B1270" s="2">
        <v>82</v>
      </c>
      <c r="C1270" s="2" t="s">
        <v>2002</v>
      </c>
    </row>
    <row r="1271" spans="1:3" x14ac:dyDescent="0.2">
      <c r="A1271" s="2">
        <v>1270</v>
      </c>
      <c r="B1271" s="2">
        <v>82</v>
      </c>
      <c r="C1271" s="2" t="s">
        <v>2003</v>
      </c>
    </row>
    <row r="1272" spans="1:3" x14ac:dyDescent="0.2">
      <c r="A1272" s="2">
        <v>1271</v>
      </c>
      <c r="B1272" s="2">
        <v>82</v>
      </c>
      <c r="C1272" s="2" t="s">
        <v>1967</v>
      </c>
    </row>
    <row r="1273" spans="1:3" x14ac:dyDescent="0.2">
      <c r="A1273" s="2">
        <v>1272</v>
      </c>
      <c r="B1273" s="2">
        <v>82</v>
      </c>
      <c r="C1273" s="2" t="s">
        <v>1078</v>
      </c>
    </row>
    <row r="1274" spans="1:3" x14ac:dyDescent="0.2">
      <c r="A1274" s="2">
        <v>1273</v>
      </c>
      <c r="B1274" s="2">
        <v>82</v>
      </c>
      <c r="C1274" s="2" t="s">
        <v>2004</v>
      </c>
    </row>
    <row r="1275" spans="1:3" x14ac:dyDescent="0.2">
      <c r="A1275" s="2">
        <v>1274</v>
      </c>
      <c r="B1275" s="2">
        <v>82</v>
      </c>
      <c r="C1275" s="2" t="s">
        <v>2005</v>
      </c>
    </row>
    <row r="1276" spans="1:3" x14ac:dyDescent="0.2">
      <c r="A1276" s="2">
        <v>1275</v>
      </c>
      <c r="B1276" s="2">
        <v>82</v>
      </c>
      <c r="C1276" s="2" t="s">
        <v>2006</v>
      </c>
    </row>
    <row r="1277" spans="1:3" x14ac:dyDescent="0.2">
      <c r="A1277" s="2">
        <v>1276</v>
      </c>
      <c r="B1277" s="2">
        <v>82</v>
      </c>
      <c r="C1277" s="2" t="s">
        <v>2007</v>
      </c>
    </row>
    <row r="1278" spans="1:3" x14ac:dyDescent="0.2">
      <c r="A1278" s="2">
        <v>1277</v>
      </c>
      <c r="B1278" s="2">
        <v>82</v>
      </c>
      <c r="C1278" s="2" t="s">
        <v>741</v>
      </c>
    </row>
    <row r="1279" spans="1:3" x14ac:dyDescent="0.2">
      <c r="A1279" s="2">
        <v>1278</v>
      </c>
      <c r="B1279" s="2">
        <v>82</v>
      </c>
      <c r="C1279" s="2" t="s">
        <v>1153</v>
      </c>
    </row>
    <row r="1280" spans="1:3" x14ac:dyDescent="0.2">
      <c r="A1280" s="2">
        <v>1279</v>
      </c>
      <c r="B1280" s="2">
        <v>82</v>
      </c>
      <c r="C1280" s="2" t="s">
        <v>2008</v>
      </c>
    </row>
    <row r="1281" spans="1:3" x14ac:dyDescent="0.2">
      <c r="A1281" s="2">
        <v>1280</v>
      </c>
      <c r="B1281" s="2">
        <v>82</v>
      </c>
      <c r="C1281" s="2" t="s">
        <v>2009</v>
      </c>
    </row>
    <row r="1282" spans="1:3" x14ac:dyDescent="0.2">
      <c r="A1282" s="2">
        <v>1281</v>
      </c>
      <c r="B1282" s="2">
        <v>82</v>
      </c>
      <c r="C1282" s="2" t="s">
        <v>1571</v>
      </c>
    </row>
    <row r="1283" spans="1:3" x14ac:dyDescent="0.2">
      <c r="A1283" s="2">
        <v>1282</v>
      </c>
      <c r="B1283" s="2">
        <v>82</v>
      </c>
      <c r="C1283" s="2" t="s">
        <v>697</v>
      </c>
    </row>
    <row r="1284" spans="1:3" x14ac:dyDescent="0.2">
      <c r="A1284" s="2">
        <v>1283</v>
      </c>
      <c r="B1284" s="2">
        <v>82</v>
      </c>
      <c r="C1284" s="2" t="s">
        <v>1303</v>
      </c>
    </row>
    <row r="1285" spans="1:3" x14ac:dyDescent="0.2">
      <c r="A1285" s="2">
        <v>1284</v>
      </c>
      <c r="B1285" s="2">
        <v>82</v>
      </c>
      <c r="C1285" s="2" t="s">
        <v>2010</v>
      </c>
    </row>
    <row r="1286" spans="1:3" x14ac:dyDescent="0.2">
      <c r="A1286" s="2">
        <v>1285</v>
      </c>
      <c r="B1286" s="2">
        <v>82</v>
      </c>
      <c r="C1286" s="2" t="s">
        <v>2011</v>
      </c>
    </row>
    <row r="1287" spans="1:3" x14ac:dyDescent="0.2">
      <c r="A1287" s="2">
        <v>1286</v>
      </c>
      <c r="B1287" s="2">
        <v>82</v>
      </c>
      <c r="C1287" s="2" t="s">
        <v>2012</v>
      </c>
    </row>
    <row r="1288" spans="1:3" x14ac:dyDescent="0.2">
      <c r="A1288" s="2">
        <v>1287</v>
      </c>
      <c r="B1288" s="2">
        <v>82</v>
      </c>
      <c r="C1288" s="2" t="s">
        <v>2013</v>
      </c>
    </row>
    <row r="1289" spans="1:3" x14ac:dyDescent="0.2">
      <c r="A1289" s="2">
        <v>1288</v>
      </c>
      <c r="B1289" s="2">
        <v>82</v>
      </c>
      <c r="C1289" s="2" t="s">
        <v>1084</v>
      </c>
    </row>
    <row r="1290" spans="1:3" x14ac:dyDescent="0.2">
      <c r="A1290" s="2">
        <v>1289</v>
      </c>
      <c r="B1290" s="2">
        <v>82</v>
      </c>
      <c r="C1290" s="2" t="s">
        <v>2014</v>
      </c>
    </row>
    <row r="1291" spans="1:3" x14ac:dyDescent="0.2">
      <c r="A1291" s="2">
        <v>1290</v>
      </c>
      <c r="B1291" s="2">
        <v>82</v>
      </c>
      <c r="C1291" s="2" t="s">
        <v>939</v>
      </c>
    </row>
    <row r="1292" spans="1:3" x14ac:dyDescent="0.2">
      <c r="A1292" s="2">
        <v>1291</v>
      </c>
      <c r="B1292" s="2">
        <v>82</v>
      </c>
      <c r="C1292" s="2" t="s">
        <v>2015</v>
      </c>
    </row>
    <row r="1293" spans="1:3" x14ac:dyDescent="0.2">
      <c r="A1293" s="2">
        <v>1292</v>
      </c>
      <c r="B1293" s="2">
        <v>82</v>
      </c>
      <c r="C1293" s="2" t="s">
        <v>691</v>
      </c>
    </row>
    <row r="1294" spans="1:3" x14ac:dyDescent="0.2">
      <c r="A1294" s="2">
        <v>1293</v>
      </c>
      <c r="B1294" s="2">
        <v>82</v>
      </c>
      <c r="C1294" s="2" t="s">
        <v>2016</v>
      </c>
    </row>
    <row r="1295" spans="1:3" x14ac:dyDescent="0.2">
      <c r="A1295" s="2">
        <v>1294</v>
      </c>
      <c r="B1295" s="2">
        <v>82</v>
      </c>
      <c r="C1295" s="2" t="s">
        <v>2017</v>
      </c>
    </row>
    <row r="1296" spans="1:3" x14ac:dyDescent="0.2">
      <c r="A1296" s="2">
        <v>1295</v>
      </c>
      <c r="B1296" s="2">
        <v>82</v>
      </c>
      <c r="C1296" s="2" t="s">
        <v>2018</v>
      </c>
    </row>
    <row r="1297" spans="1:3" x14ac:dyDescent="0.2">
      <c r="A1297" s="2">
        <v>1296</v>
      </c>
      <c r="B1297" s="2">
        <v>82</v>
      </c>
      <c r="C1297" s="2" t="s">
        <v>1946</v>
      </c>
    </row>
    <row r="1298" spans="1:3" x14ac:dyDescent="0.2">
      <c r="A1298" s="2">
        <v>1297</v>
      </c>
      <c r="B1298" s="2">
        <v>82</v>
      </c>
      <c r="C1298" s="2" t="s">
        <v>2019</v>
      </c>
    </row>
    <row r="1299" spans="1:3" x14ac:dyDescent="0.2">
      <c r="A1299" s="2">
        <v>1298</v>
      </c>
      <c r="B1299" s="2">
        <v>82</v>
      </c>
      <c r="C1299" s="2" t="s">
        <v>2020</v>
      </c>
    </row>
    <row r="1300" spans="1:3" x14ac:dyDescent="0.2">
      <c r="A1300" s="2">
        <v>1299</v>
      </c>
      <c r="B1300" s="2">
        <v>82</v>
      </c>
      <c r="C1300" s="2" t="s">
        <v>2021</v>
      </c>
    </row>
    <row r="1301" spans="1:3" x14ac:dyDescent="0.2">
      <c r="A1301" s="2">
        <v>1300</v>
      </c>
      <c r="B1301" s="2">
        <v>82</v>
      </c>
      <c r="C1301" s="2" t="s">
        <v>743</v>
      </c>
    </row>
    <row r="1302" spans="1:3" x14ac:dyDescent="0.2">
      <c r="A1302" s="2">
        <v>1301</v>
      </c>
      <c r="B1302" s="2">
        <v>82</v>
      </c>
      <c r="C1302" s="2" t="s">
        <v>2022</v>
      </c>
    </row>
    <row r="1303" spans="1:3" x14ac:dyDescent="0.2">
      <c r="A1303" s="2">
        <v>1302</v>
      </c>
      <c r="B1303" s="2">
        <v>83</v>
      </c>
      <c r="C1303" s="2" t="s">
        <v>713</v>
      </c>
    </row>
    <row r="1304" spans="1:3" x14ac:dyDescent="0.2">
      <c r="A1304" s="2">
        <v>1303</v>
      </c>
      <c r="B1304" s="2">
        <v>83</v>
      </c>
      <c r="C1304" s="2" t="s">
        <v>2023</v>
      </c>
    </row>
    <row r="1305" spans="1:3" x14ac:dyDescent="0.2">
      <c r="A1305" s="2">
        <v>1304</v>
      </c>
      <c r="B1305" s="2">
        <v>83</v>
      </c>
      <c r="C1305" s="2" t="s">
        <v>2024</v>
      </c>
    </row>
    <row r="1306" spans="1:3" x14ac:dyDescent="0.2">
      <c r="A1306" s="2">
        <v>1305</v>
      </c>
      <c r="B1306" s="2">
        <v>113</v>
      </c>
      <c r="C1306" s="2" t="s">
        <v>2025</v>
      </c>
    </row>
    <row r="1307" spans="1:3" x14ac:dyDescent="0.2">
      <c r="A1307" s="2">
        <v>1306</v>
      </c>
      <c r="B1307" s="2">
        <v>113</v>
      </c>
      <c r="C1307" s="2" t="s">
        <v>2026</v>
      </c>
    </row>
    <row r="1308" spans="1:3" x14ac:dyDescent="0.2">
      <c r="A1308" s="2">
        <v>1307</v>
      </c>
      <c r="B1308" s="2">
        <v>113</v>
      </c>
      <c r="C1308" s="2" t="s">
        <v>2027</v>
      </c>
    </row>
    <row r="1309" spans="1:3" x14ac:dyDescent="0.2">
      <c r="A1309" s="2">
        <v>1308</v>
      </c>
      <c r="B1309" s="2">
        <v>113</v>
      </c>
      <c r="C1309" s="2" t="s">
        <v>2028</v>
      </c>
    </row>
    <row r="1310" spans="1:3" x14ac:dyDescent="0.2">
      <c r="A1310" s="2">
        <v>1309</v>
      </c>
      <c r="B1310" s="2">
        <v>113</v>
      </c>
      <c r="C1310" s="2" t="s">
        <v>1835</v>
      </c>
    </row>
    <row r="1311" spans="1:3" x14ac:dyDescent="0.2">
      <c r="A1311" s="2">
        <v>1310</v>
      </c>
      <c r="B1311" s="2">
        <v>113</v>
      </c>
      <c r="C1311" s="2" t="s">
        <v>2029</v>
      </c>
    </row>
    <row r="1312" spans="1:3" x14ac:dyDescent="0.2">
      <c r="A1312" s="2">
        <v>1311</v>
      </c>
      <c r="B1312" s="2">
        <v>113</v>
      </c>
      <c r="C1312" s="2" t="s">
        <v>2030</v>
      </c>
    </row>
    <row r="1313" spans="1:3" x14ac:dyDescent="0.2">
      <c r="A1313" s="2">
        <v>1312</v>
      </c>
      <c r="B1313" s="2">
        <v>113</v>
      </c>
      <c r="C1313" s="2" t="s">
        <v>2031</v>
      </c>
    </row>
    <row r="1314" spans="1:3" x14ac:dyDescent="0.2">
      <c r="A1314" s="2">
        <v>1313</v>
      </c>
      <c r="B1314" s="2">
        <v>113</v>
      </c>
      <c r="C1314" s="2" t="s">
        <v>2032</v>
      </c>
    </row>
    <row r="1315" spans="1:3" x14ac:dyDescent="0.2">
      <c r="A1315" s="2">
        <v>1314</v>
      </c>
      <c r="B1315" s="2">
        <v>113</v>
      </c>
      <c r="C1315" s="2" t="s">
        <v>2033</v>
      </c>
    </row>
    <row r="1316" spans="1:3" x14ac:dyDescent="0.2">
      <c r="A1316" s="2">
        <v>1315</v>
      </c>
      <c r="B1316" s="2">
        <v>113</v>
      </c>
      <c r="C1316" s="2" t="s">
        <v>1848</v>
      </c>
    </row>
    <row r="1317" spans="1:3" x14ac:dyDescent="0.2">
      <c r="A1317" s="2">
        <v>1316</v>
      </c>
      <c r="B1317" s="2">
        <v>113</v>
      </c>
      <c r="C1317" s="2" t="s">
        <v>1852</v>
      </c>
    </row>
    <row r="1318" spans="1:3" x14ac:dyDescent="0.2">
      <c r="A1318" s="2">
        <v>1317</v>
      </c>
      <c r="B1318" s="2">
        <v>113</v>
      </c>
      <c r="C1318" s="2" t="s">
        <v>2034</v>
      </c>
    </row>
    <row r="1319" spans="1:3" x14ac:dyDescent="0.2">
      <c r="A1319" s="2">
        <v>1318</v>
      </c>
      <c r="B1319" s="2">
        <v>113</v>
      </c>
      <c r="C1319" s="2" t="s">
        <v>1857</v>
      </c>
    </row>
    <row r="1320" spans="1:3" x14ac:dyDescent="0.2">
      <c r="A1320" s="2">
        <v>1319</v>
      </c>
      <c r="B1320" s="2">
        <v>113</v>
      </c>
      <c r="C1320" s="2" t="s">
        <v>1866</v>
      </c>
    </row>
    <row r="1321" spans="1:3" x14ac:dyDescent="0.2">
      <c r="A1321" s="2">
        <v>1320</v>
      </c>
      <c r="B1321" s="2">
        <v>62</v>
      </c>
      <c r="C1321" s="2" t="s">
        <v>1478</v>
      </c>
    </row>
    <row r="1322" spans="1:3" x14ac:dyDescent="0.2">
      <c r="A1322" s="2">
        <v>1321</v>
      </c>
      <c r="B1322" s="2">
        <v>62</v>
      </c>
      <c r="C1322" s="2" t="s">
        <v>1479</v>
      </c>
    </row>
    <row r="1323" spans="1:3" x14ac:dyDescent="0.2">
      <c r="A1323" s="2">
        <v>1322</v>
      </c>
      <c r="B1323" s="2">
        <v>62</v>
      </c>
      <c r="C1323" s="2" t="s">
        <v>1480</v>
      </c>
    </row>
    <row r="1324" spans="1:3" x14ac:dyDescent="0.2">
      <c r="A1324" s="2">
        <v>1323</v>
      </c>
      <c r="B1324" s="2">
        <v>62</v>
      </c>
      <c r="C1324" s="2" t="s">
        <v>1481</v>
      </c>
    </row>
    <row r="1325" spans="1:3" x14ac:dyDescent="0.2">
      <c r="A1325" s="2">
        <v>1324</v>
      </c>
      <c r="B1325" s="2">
        <v>62</v>
      </c>
      <c r="C1325" s="2" t="s">
        <v>690</v>
      </c>
    </row>
    <row r="1326" spans="1:3" x14ac:dyDescent="0.2">
      <c r="A1326" s="2">
        <v>1325</v>
      </c>
      <c r="B1326" s="2">
        <v>75</v>
      </c>
      <c r="C1326" s="2" t="s">
        <v>2035</v>
      </c>
    </row>
    <row r="1327" spans="1:3" x14ac:dyDescent="0.2">
      <c r="A1327" s="2">
        <v>1326</v>
      </c>
      <c r="B1327" s="2">
        <v>75</v>
      </c>
      <c r="C1327" s="2" t="s">
        <v>2036</v>
      </c>
    </row>
    <row r="1328" spans="1:3" x14ac:dyDescent="0.2">
      <c r="A1328" s="2">
        <v>1327</v>
      </c>
      <c r="B1328" s="2">
        <v>75</v>
      </c>
      <c r="C1328" s="2" t="s">
        <v>2037</v>
      </c>
    </row>
    <row r="1329" spans="1:3" x14ac:dyDescent="0.2">
      <c r="A1329" s="2">
        <v>1328</v>
      </c>
      <c r="B1329" s="2">
        <v>75</v>
      </c>
      <c r="C1329" s="2" t="s">
        <v>2038</v>
      </c>
    </row>
    <row r="1330" spans="1:3" x14ac:dyDescent="0.2">
      <c r="A1330" s="2">
        <v>1329</v>
      </c>
      <c r="B1330" s="2">
        <v>75</v>
      </c>
      <c r="C1330" s="2" t="s">
        <v>2039</v>
      </c>
    </row>
    <row r="1331" spans="1:3" x14ac:dyDescent="0.2">
      <c r="A1331" s="2">
        <v>1330</v>
      </c>
      <c r="B1331" s="2">
        <v>75</v>
      </c>
      <c r="C1331" s="2" t="s">
        <v>1312</v>
      </c>
    </row>
    <row r="1332" spans="1:3" x14ac:dyDescent="0.2">
      <c r="A1332" s="2">
        <v>1331</v>
      </c>
      <c r="B1332" s="2">
        <v>75</v>
      </c>
      <c r="C1332" s="2" t="s">
        <v>2040</v>
      </c>
    </row>
    <row r="1333" spans="1:3" x14ac:dyDescent="0.2">
      <c r="A1333" s="2">
        <v>1332</v>
      </c>
      <c r="B1333" s="2">
        <v>75</v>
      </c>
      <c r="C1333" s="2" t="s">
        <v>2041</v>
      </c>
    </row>
    <row r="1334" spans="1:3" x14ac:dyDescent="0.2">
      <c r="A1334" s="2">
        <v>1333</v>
      </c>
      <c r="B1334" s="2">
        <v>75</v>
      </c>
      <c r="C1334" s="2" t="s">
        <v>1458</v>
      </c>
    </row>
    <row r="1335" spans="1:3" x14ac:dyDescent="0.2">
      <c r="A1335" s="2">
        <v>1334</v>
      </c>
      <c r="B1335" s="2">
        <v>75</v>
      </c>
      <c r="C1335" s="2" t="s">
        <v>2042</v>
      </c>
    </row>
    <row r="1336" spans="1:3" x14ac:dyDescent="0.2">
      <c r="A1336" s="2">
        <v>1335</v>
      </c>
      <c r="B1336" s="2">
        <v>75</v>
      </c>
      <c r="C1336" s="2" t="s">
        <v>2043</v>
      </c>
    </row>
    <row r="1337" spans="1:3" x14ac:dyDescent="0.2">
      <c r="A1337" s="2">
        <v>1336</v>
      </c>
      <c r="B1337" s="2">
        <v>75</v>
      </c>
      <c r="C1337" s="2" t="s">
        <v>2044</v>
      </c>
    </row>
    <row r="1338" spans="1:3" x14ac:dyDescent="0.2">
      <c r="A1338" s="2">
        <v>1337</v>
      </c>
      <c r="B1338" s="2">
        <v>75</v>
      </c>
      <c r="C1338" s="2" t="s">
        <v>1325</v>
      </c>
    </row>
    <row r="1339" spans="1:3" x14ac:dyDescent="0.2">
      <c r="A1339" s="2">
        <v>1338</v>
      </c>
      <c r="B1339" s="2">
        <v>75</v>
      </c>
      <c r="C1339" s="2" t="s">
        <v>969</v>
      </c>
    </row>
    <row r="1340" spans="1:3" x14ac:dyDescent="0.2">
      <c r="A1340" s="2">
        <v>1339</v>
      </c>
      <c r="B1340" s="2">
        <v>75</v>
      </c>
      <c r="C1340" s="2" t="s">
        <v>1399</v>
      </c>
    </row>
    <row r="1341" spans="1:3" x14ac:dyDescent="0.2">
      <c r="A1341" s="2">
        <v>1340</v>
      </c>
      <c r="B1341" s="2">
        <v>75</v>
      </c>
      <c r="C1341" s="2" t="s">
        <v>2045</v>
      </c>
    </row>
    <row r="1342" spans="1:3" x14ac:dyDescent="0.2">
      <c r="A1342" s="2">
        <v>1341</v>
      </c>
      <c r="B1342" s="2">
        <v>75</v>
      </c>
      <c r="C1342" s="2" t="s">
        <v>2046</v>
      </c>
    </row>
    <row r="1343" spans="1:3" x14ac:dyDescent="0.2">
      <c r="A1343" s="2">
        <v>1342</v>
      </c>
      <c r="B1343" s="2">
        <v>75</v>
      </c>
      <c r="C1343" s="2" t="s">
        <v>2047</v>
      </c>
    </row>
    <row r="1344" spans="1:3" x14ac:dyDescent="0.2">
      <c r="A1344" s="2">
        <v>1343</v>
      </c>
      <c r="B1344" s="2">
        <v>75</v>
      </c>
      <c r="C1344" s="2" t="s">
        <v>2048</v>
      </c>
    </row>
    <row r="1345" spans="1:3" x14ac:dyDescent="0.2">
      <c r="A1345" s="2">
        <v>1344</v>
      </c>
      <c r="B1345" s="2">
        <v>75</v>
      </c>
      <c r="C1345" s="2" t="s">
        <v>2049</v>
      </c>
    </row>
    <row r="1346" spans="1:3" x14ac:dyDescent="0.2">
      <c r="A1346" s="2">
        <v>1345</v>
      </c>
      <c r="B1346" s="2">
        <v>75</v>
      </c>
      <c r="C1346" s="2" t="s">
        <v>2050</v>
      </c>
    </row>
    <row r="1347" spans="1:3" x14ac:dyDescent="0.2">
      <c r="A1347" s="2">
        <v>1346</v>
      </c>
      <c r="B1347" s="2">
        <v>75</v>
      </c>
      <c r="C1347" s="2" t="s">
        <v>2051</v>
      </c>
    </row>
    <row r="1348" spans="1:3" x14ac:dyDescent="0.2">
      <c r="A1348" s="2">
        <v>1347</v>
      </c>
      <c r="B1348" s="2">
        <v>75</v>
      </c>
      <c r="C1348" s="2" t="s">
        <v>1406</v>
      </c>
    </row>
    <row r="1349" spans="1:3" x14ac:dyDescent="0.2">
      <c r="A1349" s="2">
        <v>1348</v>
      </c>
      <c r="B1349" s="2">
        <v>75</v>
      </c>
      <c r="C1349" s="2" t="s">
        <v>1694</v>
      </c>
    </row>
    <row r="1350" spans="1:3" x14ac:dyDescent="0.2">
      <c r="A1350" s="2">
        <v>1349</v>
      </c>
      <c r="B1350" s="2">
        <v>75</v>
      </c>
      <c r="C1350" s="2" t="s">
        <v>2052</v>
      </c>
    </row>
    <row r="1351" spans="1:3" x14ac:dyDescent="0.2">
      <c r="A1351" s="2">
        <v>1350</v>
      </c>
      <c r="B1351" s="2">
        <v>75</v>
      </c>
      <c r="C1351" s="2" t="s">
        <v>2053</v>
      </c>
    </row>
    <row r="1352" spans="1:3" x14ac:dyDescent="0.2">
      <c r="A1352" s="2">
        <v>1351</v>
      </c>
      <c r="B1352" s="2">
        <v>75</v>
      </c>
      <c r="C1352" s="2" t="s">
        <v>2054</v>
      </c>
    </row>
    <row r="1353" spans="1:3" x14ac:dyDescent="0.2">
      <c r="A1353" s="2">
        <v>1352</v>
      </c>
      <c r="B1353" s="2">
        <v>75</v>
      </c>
      <c r="C1353" s="2" t="s">
        <v>926</v>
      </c>
    </row>
    <row r="1354" spans="1:3" x14ac:dyDescent="0.2">
      <c r="A1354" s="2">
        <v>1353</v>
      </c>
      <c r="B1354" s="2">
        <v>75</v>
      </c>
      <c r="C1354" s="2" t="s">
        <v>2055</v>
      </c>
    </row>
    <row r="1355" spans="1:3" x14ac:dyDescent="0.2">
      <c r="A1355" s="2">
        <v>1354</v>
      </c>
      <c r="B1355" s="2">
        <v>75</v>
      </c>
      <c r="C1355" s="2" t="s">
        <v>2056</v>
      </c>
    </row>
    <row r="1356" spans="1:3" x14ac:dyDescent="0.2">
      <c r="A1356" s="2">
        <v>1355</v>
      </c>
      <c r="B1356" s="2">
        <v>75</v>
      </c>
      <c r="C1356" s="2" t="s">
        <v>2057</v>
      </c>
    </row>
    <row r="1357" spans="1:3" x14ac:dyDescent="0.2">
      <c r="A1357" s="2">
        <v>1356</v>
      </c>
      <c r="B1357" s="2">
        <v>75</v>
      </c>
      <c r="C1357" s="2" t="s">
        <v>2058</v>
      </c>
    </row>
    <row r="1358" spans="1:3" x14ac:dyDescent="0.2">
      <c r="A1358" s="2">
        <v>1357</v>
      </c>
      <c r="B1358" s="2">
        <v>75</v>
      </c>
      <c r="C1358" s="2" t="s">
        <v>2059</v>
      </c>
    </row>
    <row r="1359" spans="1:3" x14ac:dyDescent="0.2">
      <c r="A1359" s="2">
        <v>1358</v>
      </c>
      <c r="B1359" s="2">
        <v>75</v>
      </c>
      <c r="C1359" s="2" t="s">
        <v>2060</v>
      </c>
    </row>
    <row r="1360" spans="1:3" x14ac:dyDescent="0.2">
      <c r="A1360" s="2">
        <v>1359</v>
      </c>
      <c r="B1360" s="2">
        <v>75</v>
      </c>
      <c r="C1360" s="2" t="s">
        <v>2061</v>
      </c>
    </row>
    <row r="1361" spans="1:3" x14ac:dyDescent="0.2">
      <c r="A1361" s="2">
        <v>1360</v>
      </c>
      <c r="B1361" s="2">
        <v>76</v>
      </c>
      <c r="C1361" s="2" t="s">
        <v>2062</v>
      </c>
    </row>
    <row r="1362" spans="1:3" x14ac:dyDescent="0.2">
      <c r="A1362" s="2">
        <v>1361</v>
      </c>
      <c r="B1362" s="2">
        <v>76</v>
      </c>
      <c r="C1362" s="2" t="s">
        <v>2063</v>
      </c>
    </row>
    <row r="1363" spans="1:3" x14ac:dyDescent="0.2">
      <c r="A1363" s="2">
        <v>1362</v>
      </c>
      <c r="B1363" s="2">
        <v>76</v>
      </c>
      <c r="C1363" s="2" t="s">
        <v>2064</v>
      </c>
    </row>
    <row r="1364" spans="1:3" x14ac:dyDescent="0.2">
      <c r="A1364" s="2">
        <v>1363</v>
      </c>
      <c r="B1364" s="2">
        <v>76</v>
      </c>
      <c r="C1364" s="2" t="s">
        <v>1009</v>
      </c>
    </row>
    <row r="1365" spans="1:3" x14ac:dyDescent="0.2">
      <c r="A1365" s="2">
        <v>1364</v>
      </c>
      <c r="B1365" s="2">
        <v>76</v>
      </c>
      <c r="C1365" s="2" t="s">
        <v>1431</v>
      </c>
    </row>
    <row r="1366" spans="1:3" x14ac:dyDescent="0.2">
      <c r="A1366" s="2">
        <v>1365</v>
      </c>
      <c r="B1366" s="2">
        <v>76</v>
      </c>
      <c r="C1366" s="2" t="s">
        <v>2065</v>
      </c>
    </row>
    <row r="1367" spans="1:3" x14ac:dyDescent="0.2">
      <c r="A1367" s="2">
        <v>1366</v>
      </c>
      <c r="B1367" s="2">
        <v>76</v>
      </c>
      <c r="C1367" s="2" t="s">
        <v>2066</v>
      </c>
    </row>
    <row r="1368" spans="1:3" x14ac:dyDescent="0.2">
      <c r="A1368" s="2">
        <v>1367</v>
      </c>
      <c r="B1368" s="2">
        <v>76</v>
      </c>
      <c r="C1368" s="2" t="s">
        <v>2067</v>
      </c>
    </row>
    <row r="1369" spans="1:3" x14ac:dyDescent="0.2">
      <c r="A1369" s="2">
        <v>1368</v>
      </c>
      <c r="B1369" s="2">
        <v>76</v>
      </c>
      <c r="C1369" s="2" t="s">
        <v>1674</v>
      </c>
    </row>
    <row r="1370" spans="1:3" x14ac:dyDescent="0.2">
      <c r="A1370" s="2">
        <v>1369</v>
      </c>
      <c r="B1370" s="2">
        <v>76</v>
      </c>
      <c r="C1370" s="2" t="s">
        <v>2068</v>
      </c>
    </row>
    <row r="1371" spans="1:3" x14ac:dyDescent="0.2">
      <c r="A1371" s="2">
        <v>1370</v>
      </c>
      <c r="B1371" s="2">
        <v>76</v>
      </c>
      <c r="C1371" s="2" t="s">
        <v>2069</v>
      </c>
    </row>
    <row r="1372" spans="1:3" x14ac:dyDescent="0.2">
      <c r="A1372" s="2">
        <v>1371</v>
      </c>
      <c r="B1372" s="2">
        <v>76</v>
      </c>
      <c r="C1372" s="2" t="s">
        <v>1153</v>
      </c>
    </row>
    <row r="1373" spans="1:3" x14ac:dyDescent="0.2">
      <c r="A1373" s="2">
        <v>1372</v>
      </c>
      <c r="B1373" s="2">
        <v>76</v>
      </c>
      <c r="C1373" s="2" t="s">
        <v>2070</v>
      </c>
    </row>
    <row r="1374" spans="1:3" x14ac:dyDescent="0.2">
      <c r="A1374" s="2">
        <v>1373</v>
      </c>
      <c r="B1374" s="2">
        <v>76</v>
      </c>
      <c r="C1374" s="2" t="s">
        <v>2071</v>
      </c>
    </row>
    <row r="1375" spans="1:3" x14ac:dyDescent="0.2">
      <c r="A1375" s="2">
        <v>1374</v>
      </c>
      <c r="B1375" s="2">
        <v>76</v>
      </c>
      <c r="C1375" s="2" t="s">
        <v>756</v>
      </c>
    </row>
    <row r="1376" spans="1:3" x14ac:dyDescent="0.2">
      <c r="A1376" s="2">
        <v>1375</v>
      </c>
      <c r="B1376" s="2">
        <v>76</v>
      </c>
      <c r="C1376" s="2" t="s">
        <v>2072</v>
      </c>
    </row>
    <row r="1377" spans="1:3" x14ac:dyDescent="0.2">
      <c r="A1377" s="2">
        <v>1376</v>
      </c>
      <c r="B1377" s="2">
        <v>76</v>
      </c>
      <c r="C1377" s="2" t="s">
        <v>1869</v>
      </c>
    </row>
    <row r="1378" spans="1:3" x14ac:dyDescent="0.2">
      <c r="A1378" s="2">
        <v>1377</v>
      </c>
      <c r="B1378" s="2">
        <v>77</v>
      </c>
      <c r="C1378" s="2" t="s">
        <v>2073</v>
      </c>
    </row>
    <row r="1379" spans="1:3" x14ac:dyDescent="0.2">
      <c r="A1379" s="2">
        <v>1378</v>
      </c>
      <c r="B1379" s="2">
        <v>77</v>
      </c>
      <c r="C1379" s="2" t="s">
        <v>2074</v>
      </c>
    </row>
    <row r="1380" spans="1:3" x14ac:dyDescent="0.2">
      <c r="A1380" s="2">
        <v>1379</v>
      </c>
      <c r="B1380" s="2">
        <v>110</v>
      </c>
      <c r="C1380" s="2" t="s">
        <v>2075</v>
      </c>
    </row>
    <row r="1381" spans="1:3" x14ac:dyDescent="0.2">
      <c r="A1381" s="2">
        <v>1380</v>
      </c>
      <c r="B1381" s="2">
        <v>110</v>
      </c>
      <c r="C1381" s="2" t="s">
        <v>2076</v>
      </c>
    </row>
    <row r="1382" spans="1:3" x14ac:dyDescent="0.2">
      <c r="A1382" s="2">
        <v>1381</v>
      </c>
      <c r="B1382" s="2">
        <v>110</v>
      </c>
      <c r="C1382" s="2" t="s">
        <v>2077</v>
      </c>
    </row>
    <row r="1383" spans="1:3" x14ac:dyDescent="0.2">
      <c r="A1383" s="2">
        <v>1382</v>
      </c>
      <c r="B1383" s="2">
        <v>110</v>
      </c>
      <c r="C1383" s="2" t="s">
        <v>2078</v>
      </c>
    </row>
    <row r="1384" spans="1:3" x14ac:dyDescent="0.2">
      <c r="A1384" s="2">
        <v>1383</v>
      </c>
      <c r="B1384" s="2">
        <v>112</v>
      </c>
      <c r="C1384" s="2" t="s">
        <v>2079</v>
      </c>
    </row>
    <row r="1385" spans="1:3" x14ac:dyDescent="0.2">
      <c r="A1385" s="2">
        <v>1384</v>
      </c>
      <c r="B1385" s="2">
        <v>112</v>
      </c>
      <c r="C1385" s="2" t="s">
        <v>2080</v>
      </c>
    </row>
    <row r="1386" spans="1:3" x14ac:dyDescent="0.2">
      <c r="A1386" s="2">
        <v>1385</v>
      </c>
      <c r="B1386" s="2">
        <v>112</v>
      </c>
      <c r="C1386" s="2" t="s">
        <v>1412</v>
      </c>
    </row>
    <row r="1387" spans="1:3" x14ac:dyDescent="0.2">
      <c r="A1387" s="2">
        <v>1386</v>
      </c>
      <c r="B1387" s="2">
        <v>112</v>
      </c>
      <c r="C1387" s="2" t="s">
        <v>2081</v>
      </c>
    </row>
    <row r="1388" spans="1:3" x14ac:dyDescent="0.2">
      <c r="A1388" s="2">
        <v>1387</v>
      </c>
      <c r="B1388" s="2">
        <v>112</v>
      </c>
      <c r="C1388" s="2" t="s">
        <v>2082</v>
      </c>
    </row>
    <row r="1389" spans="1:3" x14ac:dyDescent="0.2">
      <c r="A1389" s="2">
        <v>1388</v>
      </c>
      <c r="B1389" s="2">
        <v>114</v>
      </c>
      <c r="C1389" s="2" t="s">
        <v>2083</v>
      </c>
    </row>
    <row r="1390" spans="1:3" x14ac:dyDescent="0.2">
      <c r="A1390" s="2">
        <v>1389</v>
      </c>
      <c r="B1390" s="2">
        <v>114</v>
      </c>
      <c r="C1390" s="2" t="s">
        <v>2084</v>
      </c>
    </row>
    <row r="1391" spans="1:3" x14ac:dyDescent="0.2">
      <c r="A1391" s="2">
        <v>1390</v>
      </c>
      <c r="B1391" s="2">
        <v>114</v>
      </c>
      <c r="C1391" s="2" t="s">
        <v>2085</v>
      </c>
    </row>
    <row r="1392" spans="1:3" x14ac:dyDescent="0.2">
      <c r="A1392" s="2">
        <v>1391</v>
      </c>
      <c r="B1392" s="2">
        <v>114</v>
      </c>
      <c r="C1392" s="2" t="s">
        <v>2086</v>
      </c>
    </row>
    <row r="1393" spans="1:3" x14ac:dyDescent="0.2">
      <c r="A1393" s="2">
        <v>1392</v>
      </c>
      <c r="B1393" s="2">
        <v>114</v>
      </c>
      <c r="C1393" s="2" t="s">
        <v>2087</v>
      </c>
    </row>
    <row r="1394" spans="1:3" x14ac:dyDescent="0.2">
      <c r="A1394" s="2">
        <v>1393</v>
      </c>
      <c r="B1394" s="2">
        <v>114</v>
      </c>
      <c r="C1394" s="2" t="s">
        <v>974</v>
      </c>
    </row>
    <row r="1395" spans="1:3" x14ac:dyDescent="0.2">
      <c r="A1395" s="2">
        <v>1394</v>
      </c>
      <c r="B1395" s="2">
        <v>114</v>
      </c>
      <c r="C1395" s="2" t="s">
        <v>2088</v>
      </c>
    </row>
    <row r="1396" spans="1:3" x14ac:dyDescent="0.2">
      <c r="A1396" s="2">
        <v>1395</v>
      </c>
      <c r="B1396" s="2">
        <v>114</v>
      </c>
      <c r="C1396" s="2" t="s">
        <v>2089</v>
      </c>
    </row>
    <row r="1397" spans="1:3" x14ac:dyDescent="0.2">
      <c r="A1397" s="2">
        <v>1396</v>
      </c>
      <c r="B1397" s="2">
        <v>114</v>
      </c>
      <c r="C1397" s="2" t="s">
        <v>2090</v>
      </c>
    </row>
    <row r="1398" spans="1:3" x14ac:dyDescent="0.2">
      <c r="A1398" s="2">
        <v>1397</v>
      </c>
      <c r="B1398" s="2">
        <v>114</v>
      </c>
      <c r="C1398" s="2" t="s">
        <v>720</v>
      </c>
    </row>
    <row r="1399" spans="1:3" x14ac:dyDescent="0.2">
      <c r="A1399" s="2">
        <v>1398</v>
      </c>
      <c r="B1399" s="2">
        <v>114</v>
      </c>
      <c r="C1399" s="2" t="s">
        <v>2091</v>
      </c>
    </row>
    <row r="1400" spans="1:3" x14ac:dyDescent="0.2">
      <c r="A1400" s="2">
        <v>1399</v>
      </c>
      <c r="B1400" s="2">
        <v>115</v>
      </c>
      <c r="C1400" s="2" t="s">
        <v>752</v>
      </c>
    </row>
    <row r="1401" spans="1:3" x14ac:dyDescent="0.2">
      <c r="A1401" s="2">
        <v>1400</v>
      </c>
      <c r="B1401" s="2">
        <v>115</v>
      </c>
      <c r="C1401" s="2" t="s">
        <v>2092</v>
      </c>
    </row>
    <row r="1402" spans="1:3" x14ac:dyDescent="0.2">
      <c r="A1402" s="2">
        <v>1401</v>
      </c>
      <c r="B1402" s="2">
        <v>115</v>
      </c>
      <c r="C1402" s="2" t="s">
        <v>2093</v>
      </c>
    </row>
    <row r="1403" spans="1:3" x14ac:dyDescent="0.2">
      <c r="A1403" s="2">
        <v>1402</v>
      </c>
      <c r="B1403" s="2">
        <v>115</v>
      </c>
      <c r="C1403" s="2" t="s">
        <v>1223</v>
      </c>
    </row>
    <row r="1404" spans="1:3" x14ac:dyDescent="0.2">
      <c r="A1404" s="2">
        <v>1403</v>
      </c>
      <c r="B1404" s="2">
        <v>115</v>
      </c>
      <c r="C1404" s="2" t="s">
        <v>2057</v>
      </c>
    </row>
    <row r="1405" spans="1:3" x14ac:dyDescent="0.2">
      <c r="A1405" s="2">
        <v>1404</v>
      </c>
      <c r="B1405" s="2">
        <v>117</v>
      </c>
      <c r="C1405" s="2" t="s">
        <v>2094</v>
      </c>
    </row>
    <row r="1406" spans="1:3" x14ac:dyDescent="0.2">
      <c r="A1406" s="2">
        <v>1405</v>
      </c>
      <c r="B1406" s="2">
        <v>26</v>
      </c>
      <c r="C1406" s="2" t="s">
        <v>2095</v>
      </c>
    </row>
    <row r="1407" spans="1:3" x14ac:dyDescent="0.2">
      <c r="A1407" s="2">
        <v>1406</v>
      </c>
      <c r="B1407" s="2">
        <v>26</v>
      </c>
      <c r="C1407" s="2" t="s">
        <v>2096</v>
      </c>
    </row>
    <row r="1408" spans="1:3" x14ac:dyDescent="0.2">
      <c r="A1408" s="2">
        <v>1407</v>
      </c>
      <c r="B1408" s="2">
        <v>26</v>
      </c>
      <c r="C1408" s="2" t="s">
        <v>2097</v>
      </c>
    </row>
    <row r="1409" spans="1:3" x14ac:dyDescent="0.2">
      <c r="A1409" s="2">
        <v>1408</v>
      </c>
      <c r="B1409" s="2">
        <v>26</v>
      </c>
      <c r="C1409" s="2" t="s">
        <v>2098</v>
      </c>
    </row>
    <row r="1410" spans="1:3" x14ac:dyDescent="0.2">
      <c r="A1410" s="2">
        <v>1409</v>
      </c>
      <c r="B1410" s="2">
        <v>26</v>
      </c>
      <c r="C1410" s="2" t="s">
        <v>1047</v>
      </c>
    </row>
    <row r="1411" spans="1:3" x14ac:dyDescent="0.2">
      <c r="A1411" s="2">
        <v>1410</v>
      </c>
      <c r="B1411" s="2">
        <v>26</v>
      </c>
      <c r="C1411" s="2" t="s">
        <v>2099</v>
      </c>
    </row>
    <row r="1412" spans="1:3" x14ac:dyDescent="0.2">
      <c r="A1412" s="2">
        <v>1411</v>
      </c>
      <c r="B1412" s="2">
        <v>26</v>
      </c>
      <c r="C1412" s="2" t="s">
        <v>2100</v>
      </c>
    </row>
    <row r="1413" spans="1:3" x14ac:dyDescent="0.2">
      <c r="A1413" s="2">
        <v>1412</v>
      </c>
      <c r="B1413" s="2">
        <v>26</v>
      </c>
      <c r="C1413" s="2" t="s">
        <v>2101</v>
      </c>
    </row>
    <row r="1414" spans="1:3" x14ac:dyDescent="0.2">
      <c r="A1414" s="2">
        <v>1413</v>
      </c>
      <c r="B1414" s="2">
        <v>26</v>
      </c>
      <c r="C1414" s="2" t="s">
        <v>2102</v>
      </c>
    </row>
    <row r="1415" spans="1:3" x14ac:dyDescent="0.2">
      <c r="A1415" s="2">
        <v>1414</v>
      </c>
      <c r="B1415" s="2">
        <v>26</v>
      </c>
      <c r="C1415" s="2" t="s">
        <v>2103</v>
      </c>
    </row>
    <row r="1416" spans="1:3" x14ac:dyDescent="0.2">
      <c r="A1416" s="2">
        <v>1415</v>
      </c>
      <c r="B1416" s="2">
        <v>26</v>
      </c>
      <c r="C1416" s="2" t="s">
        <v>2104</v>
      </c>
    </row>
    <row r="1417" spans="1:3" x14ac:dyDescent="0.2">
      <c r="A1417" s="2">
        <v>1416</v>
      </c>
      <c r="B1417" s="2">
        <v>26</v>
      </c>
      <c r="C1417" s="2" t="s">
        <v>730</v>
      </c>
    </row>
    <row r="1418" spans="1:3" x14ac:dyDescent="0.2">
      <c r="A1418" s="2">
        <v>1417</v>
      </c>
      <c r="B1418" s="2">
        <v>26</v>
      </c>
      <c r="C1418" s="2" t="s">
        <v>2105</v>
      </c>
    </row>
    <row r="1419" spans="1:3" x14ac:dyDescent="0.2">
      <c r="A1419" s="2">
        <v>1418</v>
      </c>
      <c r="B1419" s="2">
        <v>26</v>
      </c>
      <c r="C1419" s="2" t="s">
        <v>2106</v>
      </c>
    </row>
    <row r="1420" spans="1:3" x14ac:dyDescent="0.2">
      <c r="A1420" s="2">
        <v>1419</v>
      </c>
      <c r="B1420" s="2">
        <v>26</v>
      </c>
      <c r="C1420" s="2" t="s">
        <v>2107</v>
      </c>
    </row>
    <row r="1421" spans="1:3" x14ac:dyDescent="0.2">
      <c r="A1421" s="2">
        <v>1420</v>
      </c>
      <c r="B1421" s="2">
        <v>26</v>
      </c>
      <c r="C1421" s="2" t="s">
        <v>2108</v>
      </c>
    </row>
    <row r="1422" spans="1:3" x14ac:dyDescent="0.2">
      <c r="A1422" s="2">
        <v>1421</v>
      </c>
      <c r="B1422" s="2">
        <v>26</v>
      </c>
      <c r="C1422" s="2" t="s">
        <v>2109</v>
      </c>
    </row>
    <row r="1423" spans="1:3" x14ac:dyDescent="0.2">
      <c r="A1423" s="2">
        <v>1422</v>
      </c>
      <c r="B1423" s="2">
        <v>26</v>
      </c>
      <c r="C1423" s="2" t="s">
        <v>2110</v>
      </c>
    </row>
    <row r="1424" spans="1:3" x14ac:dyDescent="0.2">
      <c r="A1424" s="2">
        <v>1423</v>
      </c>
      <c r="B1424" s="2">
        <v>26</v>
      </c>
      <c r="C1424" s="2" t="s">
        <v>2111</v>
      </c>
    </row>
    <row r="1425" spans="1:3" x14ac:dyDescent="0.2">
      <c r="A1425" s="2">
        <v>1424</v>
      </c>
      <c r="B1425" s="2">
        <v>26</v>
      </c>
      <c r="C1425" s="2" t="s">
        <v>2112</v>
      </c>
    </row>
    <row r="1426" spans="1:3" x14ac:dyDescent="0.2">
      <c r="A1426" s="2">
        <v>1425</v>
      </c>
      <c r="B1426" s="2">
        <v>26</v>
      </c>
      <c r="C1426" s="2" t="s">
        <v>2113</v>
      </c>
    </row>
    <row r="1427" spans="1:3" x14ac:dyDescent="0.2">
      <c r="A1427" s="2">
        <v>1426</v>
      </c>
      <c r="B1427" s="2">
        <v>29</v>
      </c>
      <c r="C1427" s="2" t="s">
        <v>1627</v>
      </c>
    </row>
    <row r="1428" spans="1:3" x14ac:dyDescent="0.2">
      <c r="A1428" s="2">
        <v>1427</v>
      </c>
      <c r="B1428" s="2">
        <v>29</v>
      </c>
      <c r="C1428" s="2" t="s">
        <v>2114</v>
      </c>
    </row>
    <row r="1429" spans="1:3" x14ac:dyDescent="0.2">
      <c r="A1429" s="2">
        <v>1428</v>
      </c>
      <c r="B1429" s="2">
        <v>29</v>
      </c>
      <c r="C1429" s="2" t="s">
        <v>2115</v>
      </c>
    </row>
    <row r="1430" spans="1:3" x14ac:dyDescent="0.2">
      <c r="A1430" s="2">
        <v>1429</v>
      </c>
      <c r="B1430" s="2">
        <v>29</v>
      </c>
      <c r="C1430" s="2" t="s">
        <v>2116</v>
      </c>
    </row>
    <row r="1431" spans="1:3" x14ac:dyDescent="0.2">
      <c r="A1431" s="2">
        <v>1430</v>
      </c>
      <c r="B1431" s="2">
        <v>29</v>
      </c>
      <c r="C1431" s="2" t="s">
        <v>2117</v>
      </c>
    </row>
    <row r="1432" spans="1:3" x14ac:dyDescent="0.2">
      <c r="A1432" s="2">
        <v>1431</v>
      </c>
      <c r="B1432" s="2">
        <v>29</v>
      </c>
      <c r="C1432" s="2" t="s">
        <v>2118</v>
      </c>
    </row>
    <row r="1433" spans="1:3" x14ac:dyDescent="0.2">
      <c r="A1433" s="2">
        <v>1432</v>
      </c>
      <c r="B1433" s="2">
        <v>29</v>
      </c>
      <c r="C1433" s="2" t="s">
        <v>2119</v>
      </c>
    </row>
    <row r="1434" spans="1:3" x14ac:dyDescent="0.2">
      <c r="A1434" s="2">
        <v>1433</v>
      </c>
      <c r="B1434" s="2">
        <v>29</v>
      </c>
      <c r="C1434" s="2" t="s">
        <v>2120</v>
      </c>
    </row>
    <row r="1435" spans="1:3" x14ac:dyDescent="0.2">
      <c r="A1435" s="2">
        <v>1434</v>
      </c>
      <c r="B1435" s="2">
        <v>29</v>
      </c>
      <c r="C1435" s="2" t="s">
        <v>2121</v>
      </c>
    </row>
    <row r="1436" spans="1:3" x14ac:dyDescent="0.2">
      <c r="A1436" s="2">
        <v>1435</v>
      </c>
      <c r="B1436" s="2">
        <v>29</v>
      </c>
      <c r="C1436" s="2" t="s">
        <v>2122</v>
      </c>
    </row>
    <row r="1437" spans="1:3" x14ac:dyDescent="0.2">
      <c r="A1437" s="2">
        <v>1436</v>
      </c>
      <c r="B1437" s="2">
        <v>29</v>
      </c>
      <c r="C1437" s="2" t="s">
        <v>2123</v>
      </c>
    </row>
    <row r="1438" spans="1:3" x14ac:dyDescent="0.2">
      <c r="A1438" s="2">
        <v>1437</v>
      </c>
      <c r="B1438" s="2">
        <v>29</v>
      </c>
      <c r="C1438" s="2" t="s">
        <v>2124</v>
      </c>
    </row>
    <row r="1439" spans="1:3" x14ac:dyDescent="0.2">
      <c r="A1439" s="2">
        <v>1438</v>
      </c>
      <c r="B1439" s="2">
        <v>29</v>
      </c>
      <c r="C1439" s="2" t="s">
        <v>2125</v>
      </c>
    </row>
    <row r="1440" spans="1:3" x14ac:dyDescent="0.2">
      <c r="A1440" s="2">
        <v>1439</v>
      </c>
      <c r="B1440" s="2">
        <v>29</v>
      </c>
      <c r="C1440" s="2" t="s">
        <v>2126</v>
      </c>
    </row>
    <row r="1441" spans="1:3" x14ac:dyDescent="0.2">
      <c r="A1441" s="2">
        <v>1440</v>
      </c>
      <c r="B1441" s="2">
        <v>29</v>
      </c>
      <c r="C1441" s="2" t="s">
        <v>2127</v>
      </c>
    </row>
    <row r="1442" spans="1:3" x14ac:dyDescent="0.2">
      <c r="A1442" s="2">
        <v>1441</v>
      </c>
      <c r="B1442" s="2">
        <v>29</v>
      </c>
      <c r="C1442" s="2" t="s">
        <v>2128</v>
      </c>
    </row>
    <row r="1443" spans="1:3" x14ac:dyDescent="0.2">
      <c r="A1443" s="2">
        <v>1442</v>
      </c>
      <c r="B1443" s="2">
        <v>29</v>
      </c>
      <c r="C1443" s="2" t="s">
        <v>2129</v>
      </c>
    </row>
    <row r="1444" spans="1:3" x14ac:dyDescent="0.2">
      <c r="A1444" s="2">
        <v>1443</v>
      </c>
      <c r="B1444" s="2">
        <v>30</v>
      </c>
      <c r="C1444" s="2" t="s">
        <v>2130</v>
      </c>
    </row>
    <row r="1445" spans="1:3" x14ac:dyDescent="0.2">
      <c r="A1445" s="2">
        <v>1444</v>
      </c>
      <c r="B1445" s="2">
        <v>30</v>
      </c>
      <c r="C1445" s="2" t="s">
        <v>1986</v>
      </c>
    </row>
    <row r="1446" spans="1:3" x14ac:dyDescent="0.2">
      <c r="A1446" s="2">
        <v>1445</v>
      </c>
      <c r="B1446" s="2">
        <v>30</v>
      </c>
      <c r="C1446" s="2" t="s">
        <v>1009</v>
      </c>
    </row>
    <row r="1447" spans="1:3" x14ac:dyDescent="0.2">
      <c r="A1447" s="2">
        <v>1446</v>
      </c>
      <c r="B1447" s="2">
        <v>30</v>
      </c>
      <c r="C1447" s="2" t="s">
        <v>2065</v>
      </c>
    </row>
    <row r="1448" spans="1:3" x14ac:dyDescent="0.2">
      <c r="A1448" s="2">
        <v>1447</v>
      </c>
      <c r="B1448" s="2">
        <v>30</v>
      </c>
      <c r="C1448" s="2" t="s">
        <v>2131</v>
      </c>
    </row>
    <row r="1449" spans="1:3" x14ac:dyDescent="0.2">
      <c r="A1449" s="2">
        <v>1448</v>
      </c>
      <c r="B1449" s="2">
        <v>30</v>
      </c>
      <c r="C1449" s="2" t="s">
        <v>2132</v>
      </c>
    </row>
    <row r="1450" spans="1:3" x14ac:dyDescent="0.2">
      <c r="A1450" s="2">
        <v>1449</v>
      </c>
      <c r="B1450" s="2">
        <v>30</v>
      </c>
      <c r="C1450" s="2" t="s">
        <v>2133</v>
      </c>
    </row>
    <row r="1451" spans="1:3" x14ac:dyDescent="0.2">
      <c r="A1451" s="2">
        <v>1450</v>
      </c>
      <c r="B1451" s="2">
        <v>30</v>
      </c>
      <c r="C1451" s="2" t="s">
        <v>2134</v>
      </c>
    </row>
    <row r="1452" spans="1:3" x14ac:dyDescent="0.2">
      <c r="A1452" s="2">
        <v>1451</v>
      </c>
      <c r="B1452" s="2">
        <v>30</v>
      </c>
      <c r="C1452" s="2" t="s">
        <v>2135</v>
      </c>
    </row>
    <row r="1453" spans="1:3" x14ac:dyDescent="0.2">
      <c r="A1453" s="2">
        <v>1452</v>
      </c>
      <c r="B1453" s="2">
        <v>30</v>
      </c>
      <c r="C1453" s="2" t="s">
        <v>2136</v>
      </c>
    </row>
    <row r="1454" spans="1:3" x14ac:dyDescent="0.2">
      <c r="A1454" s="2">
        <v>1453</v>
      </c>
      <c r="B1454" s="2">
        <v>30</v>
      </c>
      <c r="C1454" s="2" t="s">
        <v>2137</v>
      </c>
    </row>
    <row r="1455" spans="1:3" x14ac:dyDescent="0.2">
      <c r="A1455" s="2">
        <v>1454</v>
      </c>
      <c r="B1455" s="2">
        <v>30</v>
      </c>
      <c r="C1455" s="2" t="s">
        <v>2138</v>
      </c>
    </row>
    <row r="1456" spans="1:3" x14ac:dyDescent="0.2">
      <c r="A1456" s="2">
        <v>1455</v>
      </c>
      <c r="B1456" s="2">
        <v>30</v>
      </c>
      <c r="C1456" s="2" t="s">
        <v>2139</v>
      </c>
    </row>
    <row r="1457" spans="1:3" x14ac:dyDescent="0.2">
      <c r="A1457" s="2">
        <v>1456</v>
      </c>
      <c r="B1457" s="2">
        <v>30</v>
      </c>
      <c r="C1457" s="2" t="s">
        <v>2140</v>
      </c>
    </row>
    <row r="1458" spans="1:3" x14ac:dyDescent="0.2">
      <c r="A1458" s="2">
        <v>1457</v>
      </c>
      <c r="B1458" s="2">
        <v>30</v>
      </c>
      <c r="C1458" s="2" t="s">
        <v>2141</v>
      </c>
    </row>
    <row r="1459" spans="1:3" x14ac:dyDescent="0.2">
      <c r="A1459" s="2">
        <v>1458</v>
      </c>
      <c r="B1459" s="2">
        <v>30</v>
      </c>
      <c r="C1459" s="2" t="s">
        <v>2057</v>
      </c>
    </row>
    <row r="1460" spans="1:3" x14ac:dyDescent="0.2">
      <c r="A1460" s="2">
        <v>1459</v>
      </c>
      <c r="B1460" s="2">
        <v>30</v>
      </c>
      <c r="C1460" s="2" t="s">
        <v>2142</v>
      </c>
    </row>
    <row r="1461" spans="1:3" x14ac:dyDescent="0.2">
      <c r="A1461" s="2">
        <v>1460</v>
      </c>
      <c r="B1461" s="2">
        <v>31</v>
      </c>
      <c r="C1461" s="2" t="s">
        <v>1177</v>
      </c>
    </row>
    <row r="1462" spans="1:3" x14ac:dyDescent="0.2">
      <c r="A1462" s="2">
        <v>1461</v>
      </c>
      <c r="B1462" s="2">
        <v>31</v>
      </c>
      <c r="C1462" s="2" t="s">
        <v>2143</v>
      </c>
    </row>
    <row r="1463" spans="1:3" x14ac:dyDescent="0.2">
      <c r="A1463" s="2">
        <v>1462</v>
      </c>
      <c r="B1463" s="2">
        <v>31</v>
      </c>
      <c r="C1463" s="2" t="s">
        <v>2144</v>
      </c>
    </row>
    <row r="1464" spans="1:3" x14ac:dyDescent="0.2">
      <c r="A1464" s="2">
        <v>1463</v>
      </c>
      <c r="B1464" s="2">
        <v>31</v>
      </c>
      <c r="C1464" s="2" t="s">
        <v>2145</v>
      </c>
    </row>
    <row r="1465" spans="1:3" x14ac:dyDescent="0.2">
      <c r="A1465" s="2">
        <v>1464</v>
      </c>
      <c r="B1465" s="2">
        <v>31</v>
      </c>
      <c r="C1465" s="2" t="s">
        <v>2146</v>
      </c>
    </row>
    <row r="1466" spans="1:3" x14ac:dyDescent="0.2">
      <c r="A1466" s="2">
        <v>1465</v>
      </c>
      <c r="B1466" s="2">
        <v>31</v>
      </c>
      <c r="C1466" s="2" t="s">
        <v>2147</v>
      </c>
    </row>
    <row r="1467" spans="1:3" x14ac:dyDescent="0.2">
      <c r="A1467" s="2">
        <v>1466</v>
      </c>
      <c r="B1467" s="2">
        <v>31</v>
      </c>
      <c r="C1467" s="2" t="s">
        <v>2148</v>
      </c>
    </row>
    <row r="1468" spans="1:3" x14ac:dyDescent="0.2">
      <c r="A1468" s="2">
        <v>1467</v>
      </c>
      <c r="B1468" s="2">
        <v>31</v>
      </c>
      <c r="C1468" s="2" t="s">
        <v>2149</v>
      </c>
    </row>
    <row r="1469" spans="1:3" x14ac:dyDescent="0.2">
      <c r="A1469" s="2">
        <v>1468</v>
      </c>
      <c r="B1469" s="2">
        <v>31</v>
      </c>
      <c r="C1469" s="2" t="s">
        <v>720</v>
      </c>
    </row>
    <row r="1470" spans="1:3" x14ac:dyDescent="0.2">
      <c r="A1470" s="2">
        <v>1469</v>
      </c>
      <c r="B1470" s="2">
        <v>31</v>
      </c>
      <c r="C1470" s="2" t="s">
        <v>2150</v>
      </c>
    </row>
    <row r="1471" spans="1:3" x14ac:dyDescent="0.2">
      <c r="A1471" s="2">
        <v>1470</v>
      </c>
      <c r="B1471" s="2">
        <v>72</v>
      </c>
      <c r="C1471" s="2" t="s">
        <v>2151</v>
      </c>
    </row>
    <row r="1472" spans="1:3" x14ac:dyDescent="0.2">
      <c r="A1472" s="2">
        <v>1471</v>
      </c>
      <c r="B1472" s="2">
        <v>72</v>
      </c>
      <c r="C1472" s="2" t="s">
        <v>2152</v>
      </c>
    </row>
    <row r="1473" spans="1:3" x14ac:dyDescent="0.2">
      <c r="A1473" s="2">
        <v>1472</v>
      </c>
      <c r="B1473" s="2">
        <v>72</v>
      </c>
      <c r="C1473" s="2" t="s">
        <v>2153</v>
      </c>
    </row>
    <row r="1474" spans="1:3" x14ac:dyDescent="0.2">
      <c r="A1474" s="2">
        <v>1473</v>
      </c>
      <c r="B1474" s="2">
        <v>72</v>
      </c>
      <c r="C1474" s="2" t="s">
        <v>1323</v>
      </c>
    </row>
    <row r="1475" spans="1:3" x14ac:dyDescent="0.2">
      <c r="A1475" s="2">
        <v>1474</v>
      </c>
      <c r="B1475" s="2">
        <v>72</v>
      </c>
      <c r="C1475" s="2" t="s">
        <v>1075</v>
      </c>
    </row>
    <row r="1476" spans="1:3" x14ac:dyDescent="0.2">
      <c r="A1476" s="2">
        <v>1475</v>
      </c>
      <c r="B1476" s="2">
        <v>73</v>
      </c>
      <c r="C1476" s="2" t="s">
        <v>2154</v>
      </c>
    </row>
    <row r="1477" spans="1:3" x14ac:dyDescent="0.2">
      <c r="A1477" s="2">
        <v>1476</v>
      </c>
      <c r="B1477" s="2">
        <v>73</v>
      </c>
      <c r="C1477" s="2" t="s">
        <v>2155</v>
      </c>
    </row>
    <row r="1478" spans="1:3" x14ac:dyDescent="0.2">
      <c r="A1478" s="2">
        <v>1477</v>
      </c>
      <c r="B1478" s="2">
        <v>73</v>
      </c>
      <c r="C1478" s="2" t="s">
        <v>2156</v>
      </c>
    </row>
    <row r="1479" spans="1:3" x14ac:dyDescent="0.2">
      <c r="A1479" s="2">
        <v>1478</v>
      </c>
      <c r="B1479" s="2">
        <v>73</v>
      </c>
      <c r="C1479" s="2" t="s">
        <v>2157</v>
      </c>
    </row>
    <row r="1480" spans="1:3" x14ac:dyDescent="0.2">
      <c r="A1480" s="2">
        <v>1479</v>
      </c>
      <c r="B1480" s="2">
        <v>73</v>
      </c>
      <c r="C1480" s="2" t="s">
        <v>2158</v>
      </c>
    </row>
    <row r="1481" spans="1:3" x14ac:dyDescent="0.2">
      <c r="A1481" s="2">
        <v>1480</v>
      </c>
      <c r="B1481" s="2">
        <v>73</v>
      </c>
      <c r="C1481" s="2" t="s">
        <v>2159</v>
      </c>
    </row>
    <row r="1482" spans="1:3" x14ac:dyDescent="0.2">
      <c r="A1482" s="2">
        <v>1481</v>
      </c>
      <c r="B1482" s="2">
        <v>73</v>
      </c>
      <c r="C1482" s="2" t="s">
        <v>2160</v>
      </c>
    </row>
    <row r="1483" spans="1:3" x14ac:dyDescent="0.2">
      <c r="A1483" s="2">
        <v>1482</v>
      </c>
      <c r="B1483" s="2">
        <v>73</v>
      </c>
      <c r="C1483" s="2" t="s">
        <v>2161</v>
      </c>
    </row>
    <row r="1484" spans="1:3" x14ac:dyDescent="0.2">
      <c r="A1484" s="2">
        <v>1483</v>
      </c>
      <c r="B1484" s="2">
        <v>73</v>
      </c>
      <c r="C1484" s="2" t="s">
        <v>2162</v>
      </c>
    </row>
    <row r="1485" spans="1:3" x14ac:dyDescent="0.2">
      <c r="A1485" s="2">
        <v>1484</v>
      </c>
      <c r="B1485" s="2">
        <v>73</v>
      </c>
      <c r="C1485" s="2" t="s">
        <v>939</v>
      </c>
    </row>
    <row r="1486" spans="1:3" x14ac:dyDescent="0.2">
      <c r="A1486" s="2">
        <v>1485</v>
      </c>
      <c r="B1486" s="2">
        <v>73</v>
      </c>
      <c r="C1486" s="2" t="s">
        <v>2163</v>
      </c>
    </row>
    <row r="1487" spans="1:3" x14ac:dyDescent="0.2">
      <c r="A1487" s="2">
        <v>1486</v>
      </c>
      <c r="B1487" s="2">
        <v>73</v>
      </c>
      <c r="C1487" s="2" t="s">
        <v>2164</v>
      </c>
    </row>
    <row r="1488" spans="1:3" x14ac:dyDescent="0.2">
      <c r="A1488" s="2">
        <v>1487</v>
      </c>
      <c r="B1488" s="2">
        <v>73</v>
      </c>
      <c r="C1488" s="2" t="s">
        <v>2165</v>
      </c>
    </row>
    <row r="1489" spans="1:3" x14ac:dyDescent="0.2">
      <c r="A1489" s="2">
        <v>1488</v>
      </c>
      <c r="B1489" s="2">
        <v>73</v>
      </c>
      <c r="C1489" s="2" t="s">
        <v>2166</v>
      </c>
    </row>
    <row r="1490" spans="1:3" x14ac:dyDescent="0.2">
      <c r="A1490" s="2">
        <v>1489</v>
      </c>
      <c r="B1490" s="2">
        <v>73</v>
      </c>
      <c r="C1490" s="2" t="s">
        <v>2167</v>
      </c>
    </row>
    <row r="1491" spans="1:3" x14ac:dyDescent="0.2">
      <c r="A1491" s="2">
        <v>1490</v>
      </c>
      <c r="B1491" s="2">
        <v>74</v>
      </c>
      <c r="C1491" s="2" t="s">
        <v>2168</v>
      </c>
    </row>
    <row r="1492" spans="1:3" x14ac:dyDescent="0.2">
      <c r="A1492" s="2">
        <v>1491</v>
      </c>
      <c r="B1492" s="2">
        <v>74</v>
      </c>
      <c r="C1492" s="2" t="s">
        <v>2169</v>
      </c>
    </row>
    <row r="1493" spans="1:3" x14ac:dyDescent="0.2">
      <c r="A1493" s="2">
        <v>1492</v>
      </c>
      <c r="B1493" s="2">
        <v>74</v>
      </c>
      <c r="C1493" s="2" t="s">
        <v>2157</v>
      </c>
    </row>
    <row r="1494" spans="1:3" x14ac:dyDescent="0.2">
      <c r="A1494" s="2">
        <v>1493</v>
      </c>
      <c r="B1494" s="2">
        <v>74</v>
      </c>
      <c r="C1494" s="2" t="s">
        <v>729</v>
      </c>
    </row>
    <row r="1495" spans="1:3" x14ac:dyDescent="0.2">
      <c r="A1495" s="2">
        <v>1494</v>
      </c>
      <c r="B1495" s="2">
        <v>74</v>
      </c>
      <c r="C1495" s="2" t="s">
        <v>2170</v>
      </c>
    </row>
    <row r="1496" spans="1:3" x14ac:dyDescent="0.2">
      <c r="A1496" s="2">
        <v>1495</v>
      </c>
      <c r="B1496" s="2">
        <v>74</v>
      </c>
      <c r="C1496" s="2" t="s">
        <v>1646</v>
      </c>
    </row>
    <row r="1497" spans="1:3" x14ac:dyDescent="0.2">
      <c r="A1497" s="2">
        <v>1496</v>
      </c>
      <c r="B1497" s="2">
        <v>74</v>
      </c>
      <c r="C1497" s="2" t="s">
        <v>1431</v>
      </c>
    </row>
    <row r="1498" spans="1:3" x14ac:dyDescent="0.2">
      <c r="A1498" s="2">
        <v>1497</v>
      </c>
      <c r="B1498" s="2">
        <v>74</v>
      </c>
      <c r="C1498" s="2" t="s">
        <v>2171</v>
      </c>
    </row>
    <row r="1499" spans="1:3" x14ac:dyDescent="0.2">
      <c r="A1499" s="2">
        <v>1498</v>
      </c>
      <c r="B1499" s="2">
        <v>74</v>
      </c>
      <c r="C1499" s="2" t="s">
        <v>2172</v>
      </c>
    </row>
    <row r="1500" spans="1:3" x14ac:dyDescent="0.2">
      <c r="A1500" s="2">
        <v>1499</v>
      </c>
      <c r="B1500" s="2">
        <v>74</v>
      </c>
      <c r="C1500" s="2" t="s">
        <v>2173</v>
      </c>
    </row>
    <row r="1501" spans="1:3" x14ac:dyDescent="0.2">
      <c r="A1501" s="2">
        <v>1500</v>
      </c>
      <c r="B1501" s="2">
        <v>74</v>
      </c>
      <c r="C1501" s="2" t="s">
        <v>730</v>
      </c>
    </row>
    <row r="1502" spans="1:3" x14ac:dyDescent="0.2">
      <c r="A1502" s="2">
        <v>1501</v>
      </c>
      <c r="B1502" s="2">
        <v>74</v>
      </c>
      <c r="C1502" s="2" t="s">
        <v>974</v>
      </c>
    </row>
    <row r="1503" spans="1:3" x14ac:dyDescent="0.2">
      <c r="A1503" s="2">
        <v>1502</v>
      </c>
      <c r="B1503" s="2">
        <v>74</v>
      </c>
      <c r="C1503" s="2" t="s">
        <v>2174</v>
      </c>
    </row>
    <row r="1504" spans="1:3" x14ac:dyDescent="0.2">
      <c r="A1504" s="2">
        <v>1503</v>
      </c>
      <c r="B1504" s="2">
        <v>74</v>
      </c>
      <c r="C1504" s="2" t="s">
        <v>2175</v>
      </c>
    </row>
    <row r="1505" spans="1:3" x14ac:dyDescent="0.2">
      <c r="A1505" s="2">
        <v>1504</v>
      </c>
      <c r="B1505" s="2">
        <v>74</v>
      </c>
      <c r="C1505" s="2" t="s">
        <v>2176</v>
      </c>
    </row>
    <row r="1506" spans="1:3" x14ac:dyDescent="0.2">
      <c r="A1506" s="2">
        <v>1505</v>
      </c>
      <c r="B1506" s="2">
        <v>74</v>
      </c>
      <c r="C1506" s="2" t="s">
        <v>1115</v>
      </c>
    </row>
    <row r="1507" spans="1:3" x14ac:dyDescent="0.2">
      <c r="A1507" s="2">
        <v>1506</v>
      </c>
      <c r="B1507" s="2">
        <v>74</v>
      </c>
      <c r="C1507" s="2" t="s">
        <v>2177</v>
      </c>
    </row>
    <row r="1508" spans="1:3" x14ac:dyDescent="0.2">
      <c r="A1508" s="2">
        <v>1507</v>
      </c>
      <c r="B1508" s="2">
        <v>74</v>
      </c>
      <c r="C1508" s="2" t="s">
        <v>2178</v>
      </c>
    </row>
    <row r="1509" spans="1:3" x14ac:dyDescent="0.2">
      <c r="A1509" s="2">
        <v>1508</v>
      </c>
      <c r="B1509" s="2">
        <v>74</v>
      </c>
      <c r="C1509" s="2" t="s">
        <v>2179</v>
      </c>
    </row>
    <row r="1510" spans="1:3" x14ac:dyDescent="0.2">
      <c r="A1510" s="2">
        <v>1509</v>
      </c>
      <c r="B1510" s="2">
        <v>74</v>
      </c>
      <c r="C1510" s="2" t="s">
        <v>2180</v>
      </c>
    </row>
    <row r="1511" spans="1:3" x14ac:dyDescent="0.2">
      <c r="A1511" s="2">
        <v>1510</v>
      </c>
      <c r="B1511" s="2">
        <v>74</v>
      </c>
      <c r="C1511" s="2" t="s">
        <v>2181</v>
      </c>
    </row>
    <row r="1512" spans="1:3" x14ac:dyDescent="0.2">
      <c r="A1512" s="2">
        <v>1511</v>
      </c>
      <c r="B1512" s="2">
        <v>74</v>
      </c>
      <c r="C1512" s="2" t="s">
        <v>1306</v>
      </c>
    </row>
    <row r="1513" spans="1:3" x14ac:dyDescent="0.2">
      <c r="A1513" s="2">
        <v>1512</v>
      </c>
      <c r="B1513" s="2">
        <v>74</v>
      </c>
      <c r="C1513" s="2" t="s">
        <v>2182</v>
      </c>
    </row>
    <row r="1514" spans="1:3" x14ac:dyDescent="0.2">
      <c r="A1514" s="2">
        <v>1513</v>
      </c>
      <c r="B1514" s="2">
        <v>74</v>
      </c>
      <c r="C1514" s="2" t="s">
        <v>897</v>
      </c>
    </row>
    <row r="1515" spans="1:3" x14ac:dyDescent="0.2">
      <c r="A1515" s="2">
        <v>1514</v>
      </c>
      <c r="B1515" s="2">
        <v>74</v>
      </c>
      <c r="C1515" s="2" t="s">
        <v>2162</v>
      </c>
    </row>
    <row r="1516" spans="1:3" x14ac:dyDescent="0.2">
      <c r="A1516" s="2">
        <v>1515</v>
      </c>
      <c r="B1516" s="2">
        <v>74</v>
      </c>
      <c r="C1516" s="2" t="s">
        <v>2183</v>
      </c>
    </row>
    <row r="1517" spans="1:3" x14ac:dyDescent="0.2">
      <c r="A1517" s="2">
        <v>1516</v>
      </c>
      <c r="B1517" s="2">
        <v>74</v>
      </c>
      <c r="C1517" s="2" t="s">
        <v>1351</v>
      </c>
    </row>
    <row r="1518" spans="1:3" x14ac:dyDescent="0.2">
      <c r="A1518" s="2">
        <v>1517</v>
      </c>
      <c r="B1518" s="2">
        <v>74</v>
      </c>
      <c r="C1518" s="2" t="s">
        <v>2184</v>
      </c>
    </row>
    <row r="1519" spans="1:3" x14ac:dyDescent="0.2">
      <c r="A1519" s="2">
        <v>1518</v>
      </c>
      <c r="B1519" s="2">
        <v>74</v>
      </c>
      <c r="C1519" s="2" t="s">
        <v>2185</v>
      </c>
    </row>
    <row r="1520" spans="1:3" x14ac:dyDescent="0.2">
      <c r="A1520" s="2">
        <v>1519</v>
      </c>
      <c r="B1520" s="2">
        <v>74</v>
      </c>
      <c r="C1520" s="2" t="s">
        <v>2186</v>
      </c>
    </row>
    <row r="1521" spans="1:3" x14ac:dyDescent="0.2">
      <c r="A1521" s="2">
        <v>1520</v>
      </c>
      <c r="B1521" s="2">
        <v>74</v>
      </c>
      <c r="C1521" s="2" t="s">
        <v>2187</v>
      </c>
    </row>
    <row r="1522" spans="1:3" x14ac:dyDescent="0.2">
      <c r="A1522" s="2">
        <v>1521</v>
      </c>
      <c r="B1522" s="2">
        <v>74</v>
      </c>
      <c r="C1522" s="2" t="s">
        <v>2188</v>
      </c>
    </row>
    <row r="1523" spans="1:3" x14ac:dyDescent="0.2">
      <c r="A1523" s="2">
        <v>1522</v>
      </c>
      <c r="B1523" s="2">
        <v>74</v>
      </c>
      <c r="C1523" s="2" t="s">
        <v>2189</v>
      </c>
    </row>
    <row r="1524" spans="1:3" x14ac:dyDescent="0.2">
      <c r="A1524" s="2">
        <v>1523</v>
      </c>
      <c r="B1524" s="2">
        <v>74</v>
      </c>
      <c r="C1524" s="2" t="s">
        <v>2190</v>
      </c>
    </row>
    <row r="1525" spans="1:3" x14ac:dyDescent="0.2">
      <c r="A1525" s="2">
        <v>1524</v>
      </c>
      <c r="B1525" s="2">
        <v>74</v>
      </c>
      <c r="C1525" s="2" t="s">
        <v>2191</v>
      </c>
    </row>
    <row r="1526" spans="1:3" x14ac:dyDescent="0.2">
      <c r="A1526" s="2">
        <v>1525</v>
      </c>
      <c r="B1526" s="2">
        <v>74</v>
      </c>
      <c r="C1526" s="2" t="s">
        <v>901</v>
      </c>
    </row>
    <row r="1527" spans="1:3" x14ac:dyDescent="0.2">
      <c r="A1527" s="2">
        <v>1526</v>
      </c>
      <c r="B1527" s="2">
        <v>105</v>
      </c>
      <c r="C1527" s="2" t="s">
        <v>2192</v>
      </c>
    </row>
    <row r="1528" spans="1:3" x14ac:dyDescent="0.2">
      <c r="A1528" s="2">
        <v>1527</v>
      </c>
      <c r="B1528" s="2">
        <v>116</v>
      </c>
      <c r="C1528" s="2" t="s">
        <v>2148</v>
      </c>
    </row>
    <row r="1529" spans="1:3" x14ac:dyDescent="0.2">
      <c r="A1529" s="2">
        <v>1528</v>
      </c>
      <c r="B1529" s="2">
        <v>116</v>
      </c>
      <c r="C1529" s="2" t="s">
        <v>2193</v>
      </c>
    </row>
    <row r="1530" spans="1:3" x14ac:dyDescent="0.2">
      <c r="A1530" s="2">
        <v>1529</v>
      </c>
      <c r="B1530" s="2">
        <v>2</v>
      </c>
      <c r="C1530" s="2" t="s">
        <v>2194</v>
      </c>
    </row>
    <row r="1531" spans="1:3" x14ac:dyDescent="0.2">
      <c r="A1531" s="2">
        <v>1530</v>
      </c>
      <c r="B1531" s="2">
        <v>3</v>
      </c>
      <c r="C1531" s="2" t="s">
        <v>2195</v>
      </c>
    </row>
    <row r="1532" spans="1:3" x14ac:dyDescent="0.2">
      <c r="A1532" s="2">
        <v>1531</v>
      </c>
      <c r="B1532" s="2">
        <v>3</v>
      </c>
      <c r="C1532" s="2" t="s">
        <v>2196</v>
      </c>
    </row>
    <row r="1533" spans="1:3" x14ac:dyDescent="0.2">
      <c r="A1533" s="2">
        <v>1532</v>
      </c>
      <c r="B1533" s="2">
        <v>17</v>
      </c>
      <c r="C1533" s="2" t="s">
        <v>2197</v>
      </c>
    </row>
    <row r="1534" spans="1:3" x14ac:dyDescent="0.2">
      <c r="A1534" s="2">
        <v>1533</v>
      </c>
      <c r="B1534" s="2">
        <v>17</v>
      </c>
      <c r="C1534" s="2" t="s">
        <v>2198</v>
      </c>
    </row>
    <row r="1535" spans="1:3" x14ac:dyDescent="0.2">
      <c r="A1535" s="2">
        <v>1534</v>
      </c>
      <c r="B1535" s="2">
        <v>17</v>
      </c>
      <c r="C1535" s="2" t="s">
        <v>2199</v>
      </c>
    </row>
    <row r="1536" spans="1:3" x14ac:dyDescent="0.2">
      <c r="A1536" s="2">
        <v>1535</v>
      </c>
      <c r="B1536" s="2">
        <v>17</v>
      </c>
      <c r="C1536" s="2" t="s">
        <v>2200</v>
      </c>
    </row>
    <row r="1537" spans="1:3" x14ac:dyDescent="0.2">
      <c r="A1537" s="2">
        <v>1536</v>
      </c>
      <c r="B1537" s="2">
        <v>17</v>
      </c>
      <c r="C1537" s="2" t="s">
        <v>2201</v>
      </c>
    </row>
    <row r="1538" spans="1:3" x14ac:dyDescent="0.2">
      <c r="A1538" s="2">
        <v>1537</v>
      </c>
      <c r="B1538" s="2">
        <v>17</v>
      </c>
      <c r="C1538" s="2" t="s">
        <v>1345</v>
      </c>
    </row>
    <row r="1539" spans="1:3" x14ac:dyDescent="0.2">
      <c r="A1539" s="2">
        <v>1538</v>
      </c>
      <c r="B1539" s="2">
        <v>17</v>
      </c>
      <c r="C1539" s="2" t="s">
        <v>2202</v>
      </c>
    </row>
    <row r="1540" spans="1:3" x14ac:dyDescent="0.2">
      <c r="A1540" s="2">
        <v>1539</v>
      </c>
      <c r="B1540" s="2">
        <v>17</v>
      </c>
      <c r="C1540" s="2" t="s">
        <v>1943</v>
      </c>
    </row>
    <row r="1541" spans="1:3" x14ac:dyDescent="0.2">
      <c r="A1541" s="2">
        <v>1540</v>
      </c>
      <c r="B1541" s="2">
        <v>17</v>
      </c>
      <c r="C1541" s="2" t="s">
        <v>2203</v>
      </c>
    </row>
    <row r="1542" spans="1:3" x14ac:dyDescent="0.2">
      <c r="A1542" s="2">
        <v>1541</v>
      </c>
      <c r="B1542" s="2">
        <v>17</v>
      </c>
      <c r="C1542" s="2" t="s">
        <v>2204</v>
      </c>
    </row>
    <row r="1543" spans="1:3" x14ac:dyDescent="0.2">
      <c r="A1543" s="2">
        <v>1542</v>
      </c>
      <c r="B1543" s="2">
        <v>17</v>
      </c>
      <c r="C1543" s="2" t="s">
        <v>2205</v>
      </c>
    </row>
    <row r="1544" spans="1:3" x14ac:dyDescent="0.2">
      <c r="A1544" s="2">
        <v>1543</v>
      </c>
      <c r="B1544" s="2">
        <v>17</v>
      </c>
      <c r="C1544" s="2" t="s">
        <v>2206</v>
      </c>
    </row>
    <row r="1545" spans="1:3" x14ac:dyDescent="0.2">
      <c r="A1545" s="2">
        <v>1544</v>
      </c>
      <c r="B1545" s="2">
        <v>18</v>
      </c>
      <c r="C1545" s="2" t="s">
        <v>2207</v>
      </c>
    </row>
    <row r="1546" spans="1:3" x14ac:dyDescent="0.2">
      <c r="A1546" s="2">
        <v>1545</v>
      </c>
      <c r="B1546" s="2">
        <v>18</v>
      </c>
      <c r="C1546" s="2" t="s">
        <v>2208</v>
      </c>
    </row>
    <row r="1547" spans="1:3" x14ac:dyDescent="0.2">
      <c r="A1547" s="2">
        <v>1546</v>
      </c>
      <c r="B1547" s="2">
        <v>18</v>
      </c>
      <c r="C1547" s="2" t="s">
        <v>2209</v>
      </c>
    </row>
    <row r="1548" spans="1:3" x14ac:dyDescent="0.2">
      <c r="A1548" s="2">
        <v>1547</v>
      </c>
      <c r="B1548" s="2">
        <v>18</v>
      </c>
      <c r="C1548" s="2" t="s">
        <v>2210</v>
      </c>
    </row>
    <row r="1549" spans="1:3" x14ac:dyDescent="0.2">
      <c r="A1549" s="2">
        <v>1548</v>
      </c>
      <c r="B1549" s="2">
        <v>18</v>
      </c>
      <c r="C1549" s="2" t="s">
        <v>2211</v>
      </c>
    </row>
    <row r="1550" spans="1:3" x14ac:dyDescent="0.2">
      <c r="A1550" s="2">
        <v>1549</v>
      </c>
      <c r="B1550" s="2">
        <v>18</v>
      </c>
      <c r="C1550" s="2" t="s">
        <v>2212</v>
      </c>
    </row>
    <row r="1551" spans="1:3" x14ac:dyDescent="0.2">
      <c r="A1551" s="2">
        <v>1550</v>
      </c>
      <c r="B1551" s="2">
        <v>18</v>
      </c>
      <c r="C1551" s="2" t="s">
        <v>2213</v>
      </c>
    </row>
    <row r="1552" spans="1:3" x14ac:dyDescent="0.2">
      <c r="A1552" s="2">
        <v>1551</v>
      </c>
      <c r="B1552" s="2">
        <v>18</v>
      </c>
      <c r="C1552" s="2" t="s">
        <v>2214</v>
      </c>
    </row>
    <row r="1553" spans="1:3" x14ac:dyDescent="0.2">
      <c r="A1553" s="2">
        <v>1552</v>
      </c>
      <c r="B1553" s="2">
        <v>18</v>
      </c>
      <c r="C1553" s="2" t="s">
        <v>2215</v>
      </c>
    </row>
    <row r="1554" spans="1:3" x14ac:dyDescent="0.2">
      <c r="A1554" s="2">
        <v>1553</v>
      </c>
      <c r="B1554" s="2">
        <v>18</v>
      </c>
      <c r="C1554" s="2" t="s">
        <v>2216</v>
      </c>
    </row>
    <row r="1555" spans="1:3" x14ac:dyDescent="0.2">
      <c r="A1555" s="2">
        <v>1554</v>
      </c>
      <c r="B1555" s="2">
        <v>18</v>
      </c>
      <c r="C1555" s="2" t="s">
        <v>2217</v>
      </c>
    </row>
    <row r="1556" spans="1:3" x14ac:dyDescent="0.2">
      <c r="A1556" s="2">
        <v>1555</v>
      </c>
      <c r="B1556" s="2">
        <v>18</v>
      </c>
      <c r="C1556" s="2" t="s">
        <v>2218</v>
      </c>
    </row>
    <row r="1557" spans="1:3" x14ac:dyDescent="0.2">
      <c r="A1557" s="2">
        <v>1556</v>
      </c>
      <c r="B1557" s="2">
        <v>18</v>
      </c>
      <c r="C1557" s="2" t="s">
        <v>2219</v>
      </c>
    </row>
    <row r="1558" spans="1:3" x14ac:dyDescent="0.2">
      <c r="A1558" s="2">
        <v>1557</v>
      </c>
      <c r="B1558" s="2">
        <v>18</v>
      </c>
      <c r="C1558" s="2" t="s">
        <v>2220</v>
      </c>
    </row>
    <row r="1559" spans="1:3" x14ac:dyDescent="0.2">
      <c r="A1559" s="2">
        <v>1558</v>
      </c>
      <c r="B1559" s="2">
        <v>18</v>
      </c>
      <c r="C1559" s="2" t="s">
        <v>2221</v>
      </c>
    </row>
    <row r="1560" spans="1:3" x14ac:dyDescent="0.2">
      <c r="A1560" s="2">
        <v>1559</v>
      </c>
      <c r="B1560" s="2">
        <v>18</v>
      </c>
      <c r="C1560" s="2" t="s">
        <v>2222</v>
      </c>
    </row>
    <row r="1561" spans="1:3" x14ac:dyDescent="0.2">
      <c r="A1561" s="2">
        <v>1560</v>
      </c>
      <c r="B1561" s="2">
        <v>18</v>
      </c>
      <c r="C1561" s="2" t="s">
        <v>2223</v>
      </c>
    </row>
    <row r="1562" spans="1:3" x14ac:dyDescent="0.2">
      <c r="A1562" s="2">
        <v>1561</v>
      </c>
      <c r="B1562" s="2">
        <v>19</v>
      </c>
      <c r="C1562" s="2" t="s">
        <v>2224</v>
      </c>
    </row>
    <row r="1563" spans="1:3" x14ac:dyDescent="0.2">
      <c r="A1563" s="2">
        <v>1562</v>
      </c>
      <c r="B1563" s="2">
        <v>19</v>
      </c>
      <c r="C1563" s="2" t="s">
        <v>2225</v>
      </c>
    </row>
    <row r="1564" spans="1:3" x14ac:dyDescent="0.2">
      <c r="A1564" s="2">
        <v>1563</v>
      </c>
      <c r="B1564" s="2">
        <v>19</v>
      </c>
      <c r="C1564" s="2" t="s">
        <v>2226</v>
      </c>
    </row>
    <row r="1565" spans="1:3" x14ac:dyDescent="0.2">
      <c r="A1565" s="2">
        <v>1564</v>
      </c>
      <c r="B1565" s="2">
        <v>19</v>
      </c>
      <c r="C1565" s="2" t="s">
        <v>2227</v>
      </c>
    </row>
    <row r="1566" spans="1:3" x14ac:dyDescent="0.2">
      <c r="A1566" s="2">
        <v>1565</v>
      </c>
      <c r="B1566" s="2">
        <v>19</v>
      </c>
      <c r="C1566" s="2" t="s">
        <v>2228</v>
      </c>
    </row>
    <row r="1567" spans="1:3" x14ac:dyDescent="0.2">
      <c r="A1567" s="2">
        <v>1566</v>
      </c>
      <c r="B1567" s="2">
        <v>19</v>
      </c>
      <c r="C1567" s="2" t="s">
        <v>755</v>
      </c>
    </row>
    <row r="1568" spans="1:3" x14ac:dyDescent="0.2">
      <c r="A1568" s="2">
        <v>1567</v>
      </c>
      <c r="B1568" s="2">
        <v>19</v>
      </c>
      <c r="C1568" s="2" t="s">
        <v>2229</v>
      </c>
    </row>
    <row r="1569" spans="1:3" x14ac:dyDescent="0.2">
      <c r="A1569" s="2">
        <v>1568</v>
      </c>
      <c r="B1569" s="2">
        <v>19</v>
      </c>
      <c r="C1569" s="2" t="s">
        <v>2230</v>
      </c>
    </row>
    <row r="1570" spans="1:3" x14ac:dyDescent="0.2">
      <c r="A1570" s="2">
        <v>1569</v>
      </c>
      <c r="B1570" s="2">
        <v>19</v>
      </c>
      <c r="C1570" s="2" t="s">
        <v>2231</v>
      </c>
    </row>
    <row r="1571" spans="1:3" x14ac:dyDescent="0.2">
      <c r="A1571" s="2">
        <v>1570</v>
      </c>
      <c r="B1571" s="2">
        <v>19</v>
      </c>
      <c r="C1571" s="2" t="s">
        <v>2232</v>
      </c>
    </row>
    <row r="1572" spans="1:3" x14ac:dyDescent="0.2">
      <c r="A1572" s="2">
        <v>1571</v>
      </c>
      <c r="B1572" s="2">
        <v>19</v>
      </c>
      <c r="C1572" s="2" t="s">
        <v>2233</v>
      </c>
    </row>
    <row r="1573" spans="1:3" x14ac:dyDescent="0.2">
      <c r="A1573" s="2">
        <v>1572</v>
      </c>
      <c r="B1573" s="2">
        <v>19</v>
      </c>
      <c r="C1573" s="2" t="s">
        <v>0</v>
      </c>
    </row>
    <row r="1574" spans="1:3" x14ac:dyDescent="0.2">
      <c r="A1574" s="2">
        <v>1573</v>
      </c>
      <c r="B1574" s="2">
        <v>19</v>
      </c>
      <c r="C1574" s="2" t="s">
        <v>1</v>
      </c>
    </row>
    <row r="1575" spans="1:3" x14ac:dyDescent="0.2">
      <c r="A1575" s="2">
        <v>1574</v>
      </c>
      <c r="B1575" s="2">
        <v>19</v>
      </c>
      <c r="C1575" s="2" t="s">
        <v>2</v>
      </c>
    </row>
    <row r="1576" spans="1:3" x14ac:dyDescent="0.2">
      <c r="A1576" s="2">
        <v>1575</v>
      </c>
      <c r="B1576" s="2">
        <v>19</v>
      </c>
      <c r="C1576" s="2" t="s">
        <v>3</v>
      </c>
    </row>
    <row r="1577" spans="1:3" x14ac:dyDescent="0.2">
      <c r="A1577" s="2">
        <v>1576</v>
      </c>
      <c r="B1577" s="2">
        <v>19</v>
      </c>
      <c r="C1577" s="2" t="s">
        <v>4</v>
      </c>
    </row>
    <row r="1578" spans="1:3" x14ac:dyDescent="0.2">
      <c r="A1578" s="2">
        <v>1577</v>
      </c>
      <c r="B1578" s="2">
        <v>19</v>
      </c>
      <c r="C1578" s="2" t="s">
        <v>5</v>
      </c>
    </row>
    <row r="1579" spans="1:3" x14ac:dyDescent="0.2">
      <c r="A1579" s="2">
        <v>1578</v>
      </c>
      <c r="B1579" s="2">
        <v>19</v>
      </c>
      <c r="C1579" s="2" t="s">
        <v>6</v>
      </c>
    </row>
    <row r="1580" spans="1:3" x14ac:dyDescent="0.2">
      <c r="A1580" s="2">
        <v>1579</v>
      </c>
      <c r="B1580" s="2">
        <v>19</v>
      </c>
      <c r="C1580" s="2" t="s">
        <v>7</v>
      </c>
    </row>
    <row r="1581" spans="1:3" x14ac:dyDescent="0.2">
      <c r="A1581" s="2">
        <v>1580</v>
      </c>
      <c r="B1581" s="2">
        <v>19</v>
      </c>
      <c r="C1581" s="2" t="s">
        <v>8</v>
      </c>
    </row>
    <row r="1582" spans="1:3" x14ac:dyDescent="0.2">
      <c r="A1582" s="2">
        <v>1581</v>
      </c>
      <c r="B1582" s="2">
        <v>19</v>
      </c>
      <c r="C1582" s="2" t="s">
        <v>2091</v>
      </c>
    </row>
    <row r="1583" spans="1:3" x14ac:dyDescent="0.2">
      <c r="A1583" s="2">
        <v>1582</v>
      </c>
      <c r="B1583" s="2">
        <v>19</v>
      </c>
      <c r="C1583" s="2" t="s">
        <v>9</v>
      </c>
    </row>
    <row r="1584" spans="1:3" x14ac:dyDescent="0.2">
      <c r="A1584" s="2">
        <v>1583</v>
      </c>
      <c r="B1584" s="2">
        <v>19</v>
      </c>
      <c r="C1584" s="2" t="s">
        <v>10</v>
      </c>
    </row>
    <row r="1585" spans="1:3" x14ac:dyDescent="0.2">
      <c r="A1585" s="2">
        <v>1584</v>
      </c>
      <c r="B1585" s="2">
        <v>19</v>
      </c>
      <c r="C1585" s="2" t="s">
        <v>11</v>
      </c>
    </row>
    <row r="1586" spans="1:3" x14ac:dyDescent="0.2">
      <c r="A1586" s="2">
        <v>1585</v>
      </c>
      <c r="B1586" s="2">
        <v>20</v>
      </c>
      <c r="C1586" s="2" t="s">
        <v>12</v>
      </c>
    </row>
    <row r="1587" spans="1:3" x14ac:dyDescent="0.2">
      <c r="A1587" s="2">
        <v>1586</v>
      </c>
      <c r="B1587" s="2">
        <v>20</v>
      </c>
      <c r="C1587" s="2" t="s">
        <v>13</v>
      </c>
    </row>
    <row r="1588" spans="1:3" x14ac:dyDescent="0.2">
      <c r="A1588" s="2">
        <v>1587</v>
      </c>
      <c r="B1588" s="2">
        <v>20</v>
      </c>
      <c r="C1588" s="2" t="s">
        <v>14</v>
      </c>
    </row>
    <row r="1589" spans="1:3" x14ac:dyDescent="0.2">
      <c r="A1589" s="2">
        <v>1588</v>
      </c>
      <c r="B1589" s="2">
        <v>20</v>
      </c>
      <c r="C1589" s="2" t="s">
        <v>15</v>
      </c>
    </row>
    <row r="1590" spans="1:3" x14ac:dyDescent="0.2">
      <c r="A1590" s="2">
        <v>1589</v>
      </c>
      <c r="B1590" s="2">
        <v>20</v>
      </c>
      <c r="C1590" s="2" t="s">
        <v>16</v>
      </c>
    </row>
    <row r="1591" spans="1:3" x14ac:dyDescent="0.2">
      <c r="A1591" s="2">
        <v>1590</v>
      </c>
      <c r="B1591" s="2">
        <v>20</v>
      </c>
      <c r="C1591" s="2" t="s">
        <v>17</v>
      </c>
    </row>
    <row r="1592" spans="1:3" x14ac:dyDescent="0.2">
      <c r="A1592" s="2">
        <v>1591</v>
      </c>
      <c r="B1592" s="2">
        <v>20</v>
      </c>
      <c r="C1592" s="2" t="s">
        <v>18</v>
      </c>
    </row>
    <row r="1593" spans="1:3" x14ac:dyDescent="0.2">
      <c r="A1593" s="2">
        <v>1592</v>
      </c>
      <c r="B1593" s="2">
        <v>20</v>
      </c>
      <c r="C1593" s="2" t="s">
        <v>19</v>
      </c>
    </row>
    <row r="1594" spans="1:3" x14ac:dyDescent="0.2">
      <c r="A1594" s="2">
        <v>1593</v>
      </c>
      <c r="B1594" s="2">
        <v>20</v>
      </c>
      <c r="C1594" s="2" t="s">
        <v>20</v>
      </c>
    </row>
    <row r="1595" spans="1:3" x14ac:dyDescent="0.2">
      <c r="A1595" s="2">
        <v>1594</v>
      </c>
      <c r="B1595" s="2">
        <v>23</v>
      </c>
      <c r="C1595" s="2" t="s">
        <v>1166</v>
      </c>
    </row>
    <row r="1596" spans="1:3" x14ac:dyDescent="0.2">
      <c r="A1596" s="2">
        <v>1595</v>
      </c>
      <c r="B1596" s="2">
        <v>23</v>
      </c>
      <c r="C1596" s="2" t="s">
        <v>21</v>
      </c>
    </row>
    <row r="1597" spans="1:3" x14ac:dyDescent="0.2">
      <c r="A1597" s="2">
        <v>1596</v>
      </c>
      <c r="B1597" s="2">
        <v>23</v>
      </c>
      <c r="C1597" s="2" t="s">
        <v>22</v>
      </c>
    </row>
    <row r="1598" spans="1:3" x14ac:dyDescent="0.2">
      <c r="A1598" s="2">
        <v>1597</v>
      </c>
      <c r="B1598" s="2">
        <v>23</v>
      </c>
      <c r="C1598" s="2" t="s">
        <v>23</v>
      </c>
    </row>
    <row r="1599" spans="1:3" x14ac:dyDescent="0.2">
      <c r="A1599" s="2">
        <v>1598</v>
      </c>
      <c r="B1599" s="2">
        <v>23</v>
      </c>
      <c r="C1599" s="2" t="s">
        <v>24</v>
      </c>
    </row>
    <row r="1600" spans="1:3" x14ac:dyDescent="0.2">
      <c r="A1600" s="2">
        <v>1599</v>
      </c>
      <c r="B1600" s="2">
        <v>23</v>
      </c>
      <c r="C1600" s="2" t="s">
        <v>25</v>
      </c>
    </row>
    <row r="1601" spans="1:3" x14ac:dyDescent="0.2">
      <c r="A1601" s="2">
        <v>1600</v>
      </c>
      <c r="B1601" s="2">
        <v>23</v>
      </c>
      <c r="C1601" s="2" t="s">
        <v>26</v>
      </c>
    </row>
    <row r="1602" spans="1:3" x14ac:dyDescent="0.2">
      <c r="A1602" s="2">
        <v>1601</v>
      </c>
      <c r="B1602" s="2">
        <v>23</v>
      </c>
      <c r="C1602" s="2" t="s">
        <v>27</v>
      </c>
    </row>
    <row r="1603" spans="1:3" x14ac:dyDescent="0.2">
      <c r="A1603" s="2">
        <v>1602</v>
      </c>
      <c r="B1603" s="2">
        <v>23</v>
      </c>
      <c r="C1603" s="2" t="s">
        <v>28</v>
      </c>
    </row>
    <row r="1604" spans="1:3" x14ac:dyDescent="0.2">
      <c r="A1604" s="2">
        <v>1603</v>
      </c>
      <c r="B1604" s="2">
        <v>23</v>
      </c>
      <c r="C1604" s="2" t="s">
        <v>29</v>
      </c>
    </row>
    <row r="1605" spans="1:3" x14ac:dyDescent="0.2">
      <c r="A1605" s="2">
        <v>1604</v>
      </c>
      <c r="B1605" s="2">
        <v>24</v>
      </c>
      <c r="C1605" s="2" t="s">
        <v>30</v>
      </c>
    </row>
    <row r="1606" spans="1:3" x14ac:dyDescent="0.2">
      <c r="A1606" s="2">
        <v>1605</v>
      </c>
      <c r="B1606" s="2">
        <v>24</v>
      </c>
      <c r="C1606" s="2" t="s">
        <v>31</v>
      </c>
    </row>
    <row r="1607" spans="1:3" x14ac:dyDescent="0.2">
      <c r="A1607" s="2">
        <v>1606</v>
      </c>
      <c r="B1607" s="2">
        <v>24</v>
      </c>
      <c r="C1607" s="2" t="s">
        <v>32</v>
      </c>
    </row>
    <row r="1608" spans="1:3" x14ac:dyDescent="0.2">
      <c r="A1608" s="2">
        <v>1607</v>
      </c>
      <c r="B1608" s="2">
        <v>24</v>
      </c>
      <c r="C1608" s="2" t="s">
        <v>33</v>
      </c>
    </row>
    <row r="1609" spans="1:3" x14ac:dyDescent="0.2">
      <c r="A1609" s="2">
        <v>1608</v>
      </c>
      <c r="B1609" s="2">
        <v>24</v>
      </c>
      <c r="C1609" s="2" t="s">
        <v>34</v>
      </c>
    </row>
    <row r="1610" spans="1:3" x14ac:dyDescent="0.2">
      <c r="A1610" s="2">
        <v>1609</v>
      </c>
      <c r="B1610" s="2">
        <v>24</v>
      </c>
      <c r="C1610" s="2" t="s">
        <v>1175</v>
      </c>
    </row>
    <row r="1611" spans="1:3" x14ac:dyDescent="0.2">
      <c r="A1611" s="2">
        <v>1610</v>
      </c>
      <c r="B1611" s="2">
        <v>24</v>
      </c>
      <c r="C1611" s="2" t="s">
        <v>35</v>
      </c>
    </row>
    <row r="1612" spans="1:3" x14ac:dyDescent="0.2">
      <c r="A1612" s="2">
        <v>1611</v>
      </c>
      <c r="B1612" s="2">
        <v>24</v>
      </c>
      <c r="C1612" s="2" t="s">
        <v>36</v>
      </c>
    </row>
    <row r="1613" spans="1:3" x14ac:dyDescent="0.2">
      <c r="A1613" s="2">
        <v>1612</v>
      </c>
      <c r="B1613" s="2">
        <v>24</v>
      </c>
      <c r="C1613" s="2" t="s">
        <v>37</v>
      </c>
    </row>
    <row r="1614" spans="1:3" x14ac:dyDescent="0.2">
      <c r="A1614" s="2">
        <v>1613</v>
      </c>
      <c r="B1614" s="2">
        <v>24</v>
      </c>
      <c r="C1614" s="2" t="s">
        <v>38</v>
      </c>
    </row>
    <row r="1615" spans="1:3" x14ac:dyDescent="0.2">
      <c r="A1615" s="2">
        <v>1614</v>
      </c>
      <c r="B1615" s="2">
        <v>24</v>
      </c>
      <c r="C1615" s="2" t="s">
        <v>39</v>
      </c>
    </row>
    <row r="1616" spans="1:3" x14ac:dyDescent="0.2">
      <c r="A1616" s="2">
        <v>1615</v>
      </c>
      <c r="B1616" s="2">
        <v>24</v>
      </c>
      <c r="C1616" s="2" t="s">
        <v>40</v>
      </c>
    </row>
    <row r="1617" spans="1:3" x14ac:dyDescent="0.2">
      <c r="A1617" s="2">
        <v>1616</v>
      </c>
      <c r="B1617" s="2">
        <v>24</v>
      </c>
      <c r="C1617" s="2" t="s">
        <v>41</v>
      </c>
    </row>
    <row r="1618" spans="1:3" x14ac:dyDescent="0.2">
      <c r="A1618" s="2">
        <v>1617</v>
      </c>
      <c r="B1618" s="2">
        <v>24</v>
      </c>
      <c r="C1618" s="2" t="s">
        <v>42</v>
      </c>
    </row>
    <row r="1619" spans="1:3" x14ac:dyDescent="0.2">
      <c r="A1619" s="2">
        <v>1618</v>
      </c>
      <c r="B1619" s="2">
        <v>24</v>
      </c>
      <c r="C1619" s="2" t="s">
        <v>43</v>
      </c>
    </row>
    <row r="1620" spans="1:3" x14ac:dyDescent="0.2">
      <c r="A1620" s="2">
        <v>1619</v>
      </c>
      <c r="B1620" s="2">
        <v>24</v>
      </c>
      <c r="C1620" s="2" t="s">
        <v>44</v>
      </c>
    </row>
    <row r="1621" spans="1:3" x14ac:dyDescent="0.2">
      <c r="A1621" s="2">
        <v>1620</v>
      </c>
      <c r="B1621" s="2">
        <v>24</v>
      </c>
      <c r="C1621" s="2" t="s">
        <v>45</v>
      </c>
    </row>
    <row r="1622" spans="1:3" x14ac:dyDescent="0.2">
      <c r="A1622" s="2">
        <v>1621</v>
      </c>
      <c r="B1622" s="2">
        <v>24</v>
      </c>
      <c r="C1622" s="2" t="s">
        <v>46</v>
      </c>
    </row>
    <row r="1623" spans="1:3" x14ac:dyDescent="0.2">
      <c r="A1623" s="2">
        <v>1622</v>
      </c>
      <c r="B1623" s="2">
        <v>24</v>
      </c>
      <c r="C1623" s="2" t="s">
        <v>47</v>
      </c>
    </row>
    <row r="1624" spans="1:3" x14ac:dyDescent="0.2">
      <c r="A1624" s="2">
        <v>1623</v>
      </c>
      <c r="B1624" s="2">
        <v>24</v>
      </c>
      <c r="C1624" s="2" t="s">
        <v>48</v>
      </c>
    </row>
    <row r="1625" spans="1:3" x14ac:dyDescent="0.2">
      <c r="A1625" s="2">
        <v>1624</v>
      </c>
      <c r="B1625" s="2">
        <v>25</v>
      </c>
      <c r="C1625" s="2" t="s">
        <v>49</v>
      </c>
    </row>
    <row r="1626" spans="1:3" x14ac:dyDescent="0.2">
      <c r="A1626" s="2">
        <v>1625</v>
      </c>
      <c r="B1626" s="2">
        <v>25</v>
      </c>
      <c r="C1626" s="2" t="s">
        <v>50</v>
      </c>
    </row>
    <row r="1627" spans="1:3" x14ac:dyDescent="0.2">
      <c r="A1627" s="2">
        <v>1626</v>
      </c>
      <c r="B1627" s="2">
        <v>25</v>
      </c>
      <c r="C1627" s="2" t="s">
        <v>51</v>
      </c>
    </row>
    <row r="1628" spans="1:3" x14ac:dyDescent="0.2">
      <c r="A1628" s="2">
        <v>1627</v>
      </c>
      <c r="B1628" s="2">
        <v>25</v>
      </c>
      <c r="C1628" s="2" t="s">
        <v>52</v>
      </c>
    </row>
    <row r="1629" spans="1:3" x14ac:dyDescent="0.2">
      <c r="A1629" s="2">
        <v>1628</v>
      </c>
      <c r="B1629" s="2">
        <v>25</v>
      </c>
      <c r="C1629" s="2" t="s">
        <v>53</v>
      </c>
    </row>
    <row r="1630" spans="1:3" x14ac:dyDescent="0.2">
      <c r="A1630" s="2">
        <v>1629</v>
      </c>
      <c r="B1630" s="2">
        <v>25</v>
      </c>
      <c r="C1630" s="2" t="s">
        <v>54</v>
      </c>
    </row>
    <row r="1631" spans="1:3" x14ac:dyDescent="0.2">
      <c r="A1631" s="2">
        <v>1630</v>
      </c>
      <c r="B1631" s="2">
        <v>25</v>
      </c>
      <c r="C1631" s="2" t="s">
        <v>55</v>
      </c>
    </row>
    <row r="1632" spans="1:3" x14ac:dyDescent="0.2">
      <c r="A1632" s="2">
        <v>1631</v>
      </c>
      <c r="B1632" s="2">
        <v>25</v>
      </c>
      <c r="C1632" s="2" t="s">
        <v>56</v>
      </c>
    </row>
    <row r="1633" spans="1:3" x14ac:dyDescent="0.2">
      <c r="A1633" s="2">
        <v>1632</v>
      </c>
      <c r="B1633" s="2">
        <v>25</v>
      </c>
      <c r="C1633" s="2" t="s">
        <v>57</v>
      </c>
    </row>
    <row r="1634" spans="1:3" x14ac:dyDescent="0.2">
      <c r="A1634" s="2">
        <v>1633</v>
      </c>
      <c r="B1634" s="2">
        <v>25</v>
      </c>
      <c r="C1634" s="2" t="s">
        <v>58</v>
      </c>
    </row>
    <row r="1635" spans="1:3" x14ac:dyDescent="0.2">
      <c r="A1635" s="2">
        <v>1634</v>
      </c>
      <c r="B1635" s="2">
        <v>25</v>
      </c>
      <c r="C1635" s="2" t="s">
        <v>59</v>
      </c>
    </row>
    <row r="1636" spans="1:3" x14ac:dyDescent="0.2">
      <c r="A1636" s="2">
        <v>1635</v>
      </c>
      <c r="B1636" s="2">
        <v>25</v>
      </c>
      <c r="C1636" s="2" t="s">
        <v>60</v>
      </c>
    </row>
    <row r="1637" spans="1:3" x14ac:dyDescent="0.2">
      <c r="A1637" s="2">
        <v>1636</v>
      </c>
      <c r="B1637" s="2">
        <v>25</v>
      </c>
      <c r="C1637" s="2" t="s">
        <v>61</v>
      </c>
    </row>
    <row r="1638" spans="1:3" x14ac:dyDescent="0.2">
      <c r="A1638" s="2">
        <v>1637</v>
      </c>
      <c r="B1638" s="2">
        <v>27</v>
      </c>
      <c r="C1638" s="2" t="s">
        <v>944</v>
      </c>
    </row>
    <row r="1639" spans="1:3" x14ac:dyDescent="0.2">
      <c r="A1639" s="2">
        <v>1638</v>
      </c>
      <c r="B1639" s="2">
        <v>27</v>
      </c>
      <c r="C1639" s="2" t="s">
        <v>1283</v>
      </c>
    </row>
    <row r="1640" spans="1:3" x14ac:dyDescent="0.2">
      <c r="A1640" s="2">
        <v>1639</v>
      </c>
      <c r="B1640" s="2">
        <v>27</v>
      </c>
      <c r="C1640" s="2" t="s">
        <v>62</v>
      </c>
    </row>
    <row r="1641" spans="1:3" x14ac:dyDescent="0.2">
      <c r="A1641" s="2">
        <v>1640</v>
      </c>
      <c r="B1641" s="2">
        <v>27</v>
      </c>
      <c r="C1641" s="2" t="s">
        <v>63</v>
      </c>
    </row>
    <row r="1642" spans="1:3" x14ac:dyDescent="0.2">
      <c r="A1642" s="2">
        <v>1641</v>
      </c>
      <c r="B1642" s="2">
        <v>27</v>
      </c>
      <c r="C1642" s="2" t="s">
        <v>64</v>
      </c>
    </row>
    <row r="1643" spans="1:3" x14ac:dyDescent="0.2">
      <c r="A1643" s="2">
        <v>1642</v>
      </c>
      <c r="B1643" s="2">
        <v>27</v>
      </c>
      <c r="C1643" s="2" t="s">
        <v>65</v>
      </c>
    </row>
    <row r="1644" spans="1:3" x14ac:dyDescent="0.2">
      <c r="A1644" s="2">
        <v>1643</v>
      </c>
      <c r="B1644" s="2">
        <v>27</v>
      </c>
      <c r="C1644" s="2" t="s">
        <v>66</v>
      </c>
    </row>
    <row r="1645" spans="1:3" x14ac:dyDescent="0.2">
      <c r="A1645" s="2">
        <v>1644</v>
      </c>
      <c r="B1645" s="2">
        <v>27</v>
      </c>
      <c r="C1645" s="2" t="s">
        <v>67</v>
      </c>
    </row>
    <row r="1646" spans="1:3" x14ac:dyDescent="0.2">
      <c r="A1646" s="2">
        <v>1645</v>
      </c>
      <c r="B1646" s="2">
        <v>27</v>
      </c>
      <c r="C1646" s="2" t="s">
        <v>68</v>
      </c>
    </row>
    <row r="1647" spans="1:3" x14ac:dyDescent="0.2">
      <c r="A1647" s="2">
        <v>1646</v>
      </c>
      <c r="B1647" s="2">
        <v>27</v>
      </c>
      <c r="C1647" s="2" t="s">
        <v>69</v>
      </c>
    </row>
    <row r="1648" spans="1:3" x14ac:dyDescent="0.2">
      <c r="A1648" s="2">
        <v>1647</v>
      </c>
      <c r="B1648" s="2">
        <v>27</v>
      </c>
      <c r="C1648" s="2" t="s">
        <v>70</v>
      </c>
    </row>
    <row r="1649" spans="1:3" x14ac:dyDescent="0.2">
      <c r="A1649" s="2">
        <v>1648</v>
      </c>
      <c r="B1649" s="2">
        <v>27</v>
      </c>
      <c r="C1649" s="2" t="s">
        <v>71</v>
      </c>
    </row>
    <row r="1650" spans="1:3" x14ac:dyDescent="0.2">
      <c r="A1650" s="2">
        <v>1649</v>
      </c>
      <c r="B1650" s="2">
        <v>27</v>
      </c>
      <c r="C1650" s="2" t="s">
        <v>72</v>
      </c>
    </row>
    <row r="1651" spans="1:3" x14ac:dyDescent="0.2">
      <c r="A1651" s="2">
        <v>1650</v>
      </c>
      <c r="B1651" s="2">
        <v>27</v>
      </c>
      <c r="C1651" s="2" t="s">
        <v>1807</v>
      </c>
    </row>
    <row r="1652" spans="1:3" x14ac:dyDescent="0.2">
      <c r="A1652" s="2">
        <v>1651</v>
      </c>
      <c r="B1652" s="2">
        <v>27</v>
      </c>
      <c r="C1652" s="2" t="s">
        <v>754</v>
      </c>
    </row>
    <row r="1653" spans="1:3" x14ac:dyDescent="0.2">
      <c r="A1653" s="2">
        <v>1652</v>
      </c>
      <c r="B1653" s="2">
        <v>27</v>
      </c>
      <c r="C1653" s="2" t="s">
        <v>937</v>
      </c>
    </row>
    <row r="1654" spans="1:3" x14ac:dyDescent="0.2">
      <c r="A1654" s="2">
        <v>1653</v>
      </c>
      <c r="B1654" s="2">
        <v>27</v>
      </c>
      <c r="C1654" s="2" t="s">
        <v>73</v>
      </c>
    </row>
    <row r="1655" spans="1:3" x14ac:dyDescent="0.2">
      <c r="A1655" s="2">
        <v>1654</v>
      </c>
      <c r="B1655" s="2">
        <v>27</v>
      </c>
      <c r="C1655" s="2" t="s">
        <v>1124</v>
      </c>
    </row>
    <row r="1656" spans="1:3" x14ac:dyDescent="0.2">
      <c r="A1656" s="2">
        <v>1655</v>
      </c>
      <c r="B1656" s="2">
        <v>27</v>
      </c>
      <c r="C1656" s="2" t="s">
        <v>74</v>
      </c>
    </row>
    <row r="1657" spans="1:3" x14ac:dyDescent="0.2">
      <c r="A1657" s="2">
        <v>1656</v>
      </c>
      <c r="B1657" s="2">
        <v>27</v>
      </c>
      <c r="C1657" s="2" t="s">
        <v>75</v>
      </c>
    </row>
    <row r="1658" spans="1:3" x14ac:dyDescent="0.2">
      <c r="A1658" s="2">
        <v>1657</v>
      </c>
      <c r="B1658" s="2">
        <v>27</v>
      </c>
      <c r="C1658" s="2" t="s">
        <v>76</v>
      </c>
    </row>
    <row r="1659" spans="1:3" x14ac:dyDescent="0.2">
      <c r="A1659" s="2">
        <v>1658</v>
      </c>
      <c r="B1659" s="2">
        <v>27</v>
      </c>
      <c r="C1659" s="2" t="s">
        <v>77</v>
      </c>
    </row>
    <row r="1660" spans="1:3" x14ac:dyDescent="0.2">
      <c r="A1660" s="2">
        <v>1659</v>
      </c>
      <c r="B1660" s="2">
        <v>27</v>
      </c>
      <c r="C1660" s="2" t="s">
        <v>78</v>
      </c>
    </row>
    <row r="1661" spans="1:3" x14ac:dyDescent="0.2">
      <c r="A1661" s="2">
        <v>1660</v>
      </c>
      <c r="B1661" s="2">
        <v>27</v>
      </c>
      <c r="C1661" s="2" t="s">
        <v>79</v>
      </c>
    </row>
    <row r="1662" spans="1:3" x14ac:dyDescent="0.2">
      <c r="A1662" s="2">
        <v>1661</v>
      </c>
      <c r="B1662" s="2">
        <v>27</v>
      </c>
      <c r="C1662" s="2" t="s">
        <v>80</v>
      </c>
    </row>
    <row r="1663" spans="1:3" x14ac:dyDescent="0.2">
      <c r="A1663" s="2">
        <v>1662</v>
      </c>
      <c r="B1663" s="2">
        <v>27</v>
      </c>
      <c r="C1663" s="2" t="s">
        <v>81</v>
      </c>
    </row>
    <row r="1664" spans="1:3" x14ac:dyDescent="0.2">
      <c r="A1664" s="2">
        <v>1663</v>
      </c>
      <c r="B1664" s="2">
        <v>27</v>
      </c>
      <c r="C1664" s="2" t="s">
        <v>82</v>
      </c>
    </row>
    <row r="1665" spans="1:3" x14ac:dyDescent="0.2">
      <c r="A1665" s="2">
        <v>1664</v>
      </c>
      <c r="B1665" s="2">
        <v>27</v>
      </c>
      <c r="C1665" s="2" t="s">
        <v>83</v>
      </c>
    </row>
    <row r="1666" spans="1:3" x14ac:dyDescent="0.2">
      <c r="A1666" s="2">
        <v>1665</v>
      </c>
      <c r="B1666" s="2">
        <v>27</v>
      </c>
      <c r="C1666" s="2" t="s">
        <v>1739</v>
      </c>
    </row>
    <row r="1667" spans="1:3" x14ac:dyDescent="0.2">
      <c r="A1667" s="2">
        <v>1666</v>
      </c>
      <c r="B1667" s="2">
        <v>27</v>
      </c>
      <c r="C1667" s="2" t="s">
        <v>84</v>
      </c>
    </row>
    <row r="1668" spans="1:3" x14ac:dyDescent="0.2">
      <c r="A1668" s="2">
        <v>1667</v>
      </c>
      <c r="B1668" s="2">
        <v>27</v>
      </c>
      <c r="C1668" s="2" t="s">
        <v>85</v>
      </c>
    </row>
    <row r="1669" spans="1:3" x14ac:dyDescent="0.2">
      <c r="A1669" s="2">
        <v>1668</v>
      </c>
      <c r="B1669" s="2">
        <v>27</v>
      </c>
      <c r="C1669" s="2" t="s">
        <v>86</v>
      </c>
    </row>
    <row r="1670" spans="1:3" x14ac:dyDescent="0.2">
      <c r="A1670" s="2">
        <v>1669</v>
      </c>
      <c r="B1670" s="2">
        <v>27</v>
      </c>
      <c r="C1670" s="2" t="s">
        <v>87</v>
      </c>
    </row>
    <row r="1671" spans="1:3" x14ac:dyDescent="0.2">
      <c r="A1671" s="2">
        <v>1670</v>
      </c>
      <c r="B1671" s="2">
        <v>27</v>
      </c>
      <c r="C1671" s="2" t="s">
        <v>88</v>
      </c>
    </row>
    <row r="1672" spans="1:3" x14ac:dyDescent="0.2">
      <c r="A1672" s="2">
        <v>1671</v>
      </c>
      <c r="B1672" s="2">
        <v>27</v>
      </c>
      <c r="C1672" s="2" t="s">
        <v>89</v>
      </c>
    </row>
    <row r="1673" spans="1:3" x14ac:dyDescent="0.2">
      <c r="A1673" s="2">
        <v>1672</v>
      </c>
      <c r="B1673" s="2">
        <v>27</v>
      </c>
      <c r="C1673" s="2" t="s">
        <v>90</v>
      </c>
    </row>
    <row r="1674" spans="1:3" x14ac:dyDescent="0.2">
      <c r="A1674" s="2">
        <v>1673</v>
      </c>
      <c r="B1674" s="2">
        <v>27</v>
      </c>
      <c r="C1674" s="2" t="s">
        <v>743</v>
      </c>
    </row>
    <row r="1675" spans="1:3" x14ac:dyDescent="0.2">
      <c r="A1675" s="2">
        <v>1674</v>
      </c>
      <c r="B1675" s="2">
        <v>27</v>
      </c>
      <c r="C1675" s="2" t="s">
        <v>91</v>
      </c>
    </row>
    <row r="1676" spans="1:3" x14ac:dyDescent="0.2">
      <c r="A1676" s="2">
        <v>1675</v>
      </c>
      <c r="B1676" s="2">
        <v>28</v>
      </c>
      <c r="C1676" s="2" t="s">
        <v>92</v>
      </c>
    </row>
    <row r="1677" spans="1:3" x14ac:dyDescent="0.2">
      <c r="A1677" s="2">
        <v>1676</v>
      </c>
      <c r="B1677" s="2">
        <v>28</v>
      </c>
      <c r="C1677" s="2" t="s">
        <v>93</v>
      </c>
    </row>
    <row r="1678" spans="1:3" x14ac:dyDescent="0.2">
      <c r="A1678" s="2">
        <v>1677</v>
      </c>
      <c r="B1678" s="2">
        <v>28</v>
      </c>
      <c r="C1678" s="2" t="s">
        <v>94</v>
      </c>
    </row>
    <row r="1679" spans="1:3" x14ac:dyDescent="0.2">
      <c r="A1679" s="2">
        <v>1678</v>
      </c>
      <c r="B1679" s="2">
        <v>28</v>
      </c>
      <c r="C1679" s="2" t="s">
        <v>95</v>
      </c>
    </row>
    <row r="1680" spans="1:3" x14ac:dyDescent="0.2">
      <c r="A1680" s="2">
        <v>1679</v>
      </c>
      <c r="B1680" s="2">
        <v>28</v>
      </c>
      <c r="C1680" s="2" t="s">
        <v>96</v>
      </c>
    </row>
    <row r="1681" spans="1:3" x14ac:dyDescent="0.2">
      <c r="A1681" s="2">
        <v>1680</v>
      </c>
      <c r="B1681" s="2">
        <v>28</v>
      </c>
      <c r="C1681" s="2" t="s">
        <v>97</v>
      </c>
    </row>
    <row r="1682" spans="1:3" x14ac:dyDescent="0.2">
      <c r="A1682" s="2">
        <v>1681</v>
      </c>
      <c r="B1682" s="2">
        <v>28</v>
      </c>
      <c r="C1682" s="2" t="s">
        <v>98</v>
      </c>
    </row>
    <row r="1683" spans="1:3" x14ac:dyDescent="0.2">
      <c r="A1683" s="2">
        <v>1682</v>
      </c>
      <c r="B1683" s="2">
        <v>28</v>
      </c>
      <c r="C1683" s="2" t="s">
        <v>1284</v>
      </c>
    </row>
    <row r="1684" spans="1:3" x14ac:dyDescent="0.2">
      <c r="A1684" s="2">
        <v>1683</v>
      </c>
      <c r="B1684" s="2">
        <v>28</v>
      </c>
      <c r="C1684" s="2" t="s">
        <v>99</v>
      </c>
    </row>
    <row r="1685" spans="1:3" x14ac:dyDescent="0.2">
      <c r="A1685" s="2">
        <v>1684</v>
      </c>
      <c r="B1685" s="2">
        <v>28</v>
      </c>
      <c r="C1685" s="2" t="s">
        <v>100</v>
      </c>
    </row>
    <row r="1686" spans="1:3" x14ac:dyDescent="0.2">
      <c r="A1686" s="2">
        <v>1685</v>
      </c>
      <c r="B1686" s="2">
        <v>28</v>
      </c>
      <c r="C1686" s="2" t="s">
        <v>1921</v>
      </c>
    </row>
    <row r="1687" spans="1:3" x14ac:dyDescent="0.2">
      <c r="A1687" s="2">
        <v>1686</v>
      </c>
      <c r="B1687" s="2">
        <v>28</v>
      </c>
      <c r="C1687" s="2" t="s">
        <v>101</v>
      </c>
    </row>
    <row r="1688" spans="1:3" x14ac:dyDescent="0.2">
      <c r="A1688" s="2">
        <v>1687</v>
      </c>
      <c r="B1688" s="2">
        <v>28</v>
      </c>
      <c r="C1688" s="2" t="s">
        <v>102</v>
      </c>
    </row>
    <row r="1689" spans="1:3" x14ac:dyDescent="0.2">
      <c r="A1689" s="2">
        <v>1688</v>
      </c>
      <c r="B1689" s="2">
        <v>28</v>
      </c>
      <c r="C1689" s="2" t="s">
        <v>1270</v>
      </c>
    </row>
    <row r="1690" spans="1:3" x14ac:dyDescent="0.2">
      <c r="A1690" s="2">
        <v>1689</v>
      </c>
      <c r="B1690" s="2">
        <v>28</v>
      </c>
      <c r="C1690" s="2" t="s">
        <v>103</v>
      </c>
    </row>
    <row r="1691" spans="1:3" x14ac:dyDescent="0.2">
      <c r="A1691" s="2">
        <v>1690</v>
      </c>
      <c r="B1691" s="2">
        <v>28</v>
      </c>
      <c r="C1691" s="2" t="s">
        <v>104</v>
      </c>
    </row>
    <row r="1692" spans="1:3" x14ac:dyDescent="0.2">
      <c r="A1692" s="2">
        <v>1691</v>
      </c>
      <c r="B1692" s="2">
        <v>28</v>
      </c>
      <c r="C1692" s="2" t="s">
        <v>1458</v>
      </c>
    </row>
    <row r="1693" spans="1:3" x14ac:dyDescent="0.2">
      <c r="A1693" s="2">
        <v>1692</v>
      </c>
      <c r="B1693" s="2">
        <v>28</v>
      </c>
      <c r="C1693" s="2" t="s">
        <v>105</v>
      </c>
    </row>
    <row r="1694" spans="1:3" x14ac:dyDescent="0.2">
      <c r="A1694" s="2">
        <v>1693</v>
      </c>
      <c r="B1694" s="2">
        <v>28</v>
      </c>
      <c r="C1694" s="2" t="s">
        <v>106</v>
      </c>
    </row>
    <row r="1695" spans="1:3" x14ac:dyDescent="0.2">
      <c r="A1695" s="2">
        <v>1694</v>
      </c>
      <c r="B1695" s="2">
        <v>28</v>
      </c>
      <c r="C1695" s="2" t="s">
        <v>107</v>
      </c>
    </row>
    <row r="1696" spans="1:3" x14ac:dyDescent="0.2">
      <c r="A1696" s="2">
        <v>1695</v>
      </c>
      <c r="B1696" s="2">
        <v>28</v>
      </c>
      <c r="C1696" s="2" t="s">
        <v>108</v>
      </c>
    </row>
    <row r="1697" spans="1:3" x14ac:dyDescent="0.2">
      <c r="A1697" s="2">
        <v>1696</v>
      </c>
      <c r="B1697" s="2">
        <v>28</v>
      </c>
      <c r="C1697" s="2" t="s">
        <v>109</v>
      </c>
    </row>
    <row r="1698" spans="1:3" x14ac:dyDescent="0.2">
      <c r="A1698" s="2">
        <v>1697</v>
      </c>
      <c r="B1698" s="2">
        <v>28</v>
      </c>
      <c r="C1698" s="2" t="s">
        <v>110</v>
      </c>
    </row>
    <row r="1699" spans="1:3" x14ac:dyDescent="0.2">
      <c r="A1699" s="2">
        <v>1698</v>
      </c>
      <c r="B1699" s="2">
        <v>28</v>
      </c>
      <c r="C1699" s="2" t="s">
        <v>1646</v>
      </c>
    </row>
    <row r="1700" spans="1:3" x14ac:dyDescent="0.2">
      <c r="A1700" s="2">
        <v>1699</v>
      </c>
      <c r="B1700" s="2">
        <v>28</v>
      </c>
      <c r="C1700" s="2" t="s">
        <v>70</v>
      </c>
    </row>
    <row r="1701" spans="1:3" x14ac:dyDescent="0.2">
      <c r="A1701" s="2">
        <v>1700</v>
      </c>
      <c r="B1701" s="2">
        <v>28</v>
      </c>
      <c r="C1701" s="2" t="s">
        <v>1648</v>
      </c>
    </row>
    <row r="1702" spans="1:3" x14ac:dyDescent="0.2">
      <c r="A1702" s="2">
        <v>1701</v>
      </c>
      <c r="B1702" s="2">
        <v>28</v>
      </c>
      <c r="C1702" s="2" t="s">
        <v>111</v>
      </c>
    </row>
    <row r="1703" spans="1:3" x14ac:dyDescent="0.2">
      <c r="A1703" s="2">
        <v>1702</v>
      </c>
      <c r="B1703" s="2">
        <v>28</v>
      </c>
      <c r="C1703" s="2" t="s">
        <v>112</v>
      </c>
    </row>
    <row r="1704" spans="1:3" x14ac:dyDescent="0.2">
      <c r="A1704" s="2">
        <v>1703</v>
      </c>
      <c r="B1704" s="2">
        <v>28</v>
      </c>
      <c r="C1704" s="2" t="s">
        <v>1399</v>
      </c>
    </row>
    <row r="1705" spans="1:3" x14ac:dyDescent="0.2">
      <c r="A1705" s="2">
        <v>1704</v>
      </c>
      <c r="B1705" s="2">
        <v>28</v>
      </c>
      <c r="C1705" s="2" t="s">
        <v>113</v>
      </c>
    </row>
    <row r="1706" spans="1:3" x14ac:dyDescent="0.2">
      <c r="A1706" s="2">
        <v>1705</v>
      </c>
      <c r="B1706" s="2">
        <v>28</v>
      </c>
      <c r="C1706" s="2" t="s">
        <v>114</v>
      </c>
    </row>
    <row r="1707" spans="1:3" x14ac:dyDescent="0.2">
      <c r="A1707" s="2">
        <v>1706</v>
      </c>
      <c r="B1707" s="2">
        <v>28</v>
      </c>
      <c r="C1707" s="2" t="s">
        <v>115</v>
      </c>
    </row>
    <row r="1708" spans="1:3" x14ac:dyDescent="0.2">
      <c r="A1708" s="2">
        <v>1707</v>
      </c>
      <c r="B1708" s="2">
        <v>28</v>
      </c>
      <c r="C1708" s="2" t="s">
        <v>116</v>
      </c>
    </row>
    <row r="1709" spans="1:3" x14ac:dyDescent="0.2">
      <c r="A1709" s="2">
        <v>1708</v>
      </c>
      <c r="B1709" s="2">
        <v>28</v>
      </c>
      <c r="C1709" s="2" t="s">
        <v>117</v>
      </c>
    </row>
    <row r="1710" spans="1:3" x14ac:dyDescent="0.2">
      <c r="A1710" s="2">
        <v>1709</v>
      </c>
      <c r="B1710" s="2">
        <v>28</v>
      </c>
      <c r="C1710" s="2" t="s">
        <v>118</v>
      </c>
    </row>
    <row r="1711" spans="1:3" x14ac:dyDescent="0.2">
      <c r="A1711" s="2">
        <v>1710</v>
      </c>
      <c r="B1711" s="2">
        <v>28</v>
      </c>
      <c r="C1711" s="2" t="s">
        <v>119</v>
      </c>
    </row>
    <row r="1712" spans="1:3" x14ac:dyDescent="0.2">
      <c r="A1712" s="2">
        <v>1711</v>
      </c>
      <c r="B1712" s="2">
        <v>28</v>
      </c>
      <c r="C1712" s="2" t="s">
        <v>1062</v>
      </c>
    </row>
    <row r="1713" spans="1:3" x14ac:dyDescent="0.2">
      <c r="A1713" s="2">
        <v>1712</v>
      </c>
      <c r="B1713" s="2">
        <v>28</v>
      </c>
      <c r="C1713" s="2" t="s">
        <v>1334</v>
      </c>
    </row>
    <row r="1714" spans="1:3" x14ac:dyDescent="0.2">
      <c r="A1714" s="2">
        <v>1713</v>
      </c>
      <c r="B1714" s="2">
        <v>28</v>
      </c>
      <c r="C1714" s="2" t="s">
        <v>1808</v>
      </c>
    </row>
    <row r="1715" spans="1:3" x14ac:dyDescent="0.2">
      <c r="A1715" s="2">
        <v>1714</v>
      </c>
      <c r="B1715" s="2">
        <v>28</v>
      </c>
      <c r="C1715" s="2" t="s">
        <v>1541</v>
      </c>
    </row>
    <row r="1716" spans="1:3" x14ac:dyDescent="0.2">
      <c r="A1716" s="2">
        <v>1715</v>
      </c>
      <c r="B1716" s="2">
        <v>28</v>
      </c>
      <c r="C1716" s="2" t="s">
        <v>120</v>
      </c>
    </row>
    <row r="1717" spans="1:3" x14ac:dyDescent="0.2">
      <c r="A1717" s="2">
        <v>1716</v>
      </c>
      <c r="B1717" s="2">
        <v>28</v>
      </c>
      <c r="C1717" s="2" t="s">
        <v>1544</v>
      </c>
    </row>
    <row r="1718" spans="1:3" x14ac:dyDescent="0.2">
      <c r="A1718" s="2">
        <v>1717</v>
      </c>
      <c r="B1718" s="2">
        <v>28</v>
      </c>
      <c r="C1718" s="2" t="s">
        <v>121</v>
      </c>
    </row>
    <row r="1719" spans="1:3" x14ac:dyDescent="0.2">
      <c r="A1719" s="2">
        <v>1718</v>
      </c>
      <c r="B1719" s="2">
        <v>28</v>
      </c>
      <c r="C1719" s="2" t="s">
        <v>122</v>
      </c>
    </row>
    <row r="1720" spans="1:3" x14ac:dyDescent="0.2">
      <c r="A1720" s="2">
        <v>1719</v>
      </c>
      <c r="B1720" s="2">
        <v>28</v>
      </c>
      <c r="C1720" s="2" t="s">
        <v>123</v>
      </c>
    </row>
    <row r="1721" spans="1:3" x14ac:dyDescent="0.2">
      <c r="A1721" s="2">
        <v>1720</v>
      </c>
      <c r="B1721" s="2">
        <v>28</v>
      </c>
      <c r="C1721" s="2" t="s">
        <v>1557</v>
      </c>
    </row>
    <row r="1722" spans="1:3" x14ac:dyDescent="0.2">
      <c r="A1722" s="2">
        <v>1721</v>
      </c>
      <c r="B1722" s="2">
        <v>28</v>
      </c>
      <c r="C1722" s="2" t="s">
        <v>124</v>
      </c>
    </row>
    <row r="1723" spans="1:3" x14ac:dyDescent="0.2">
      <c r="A1723" s="2">
        <v>1722</v>
      </c>
      <c r="B1723" s="2">
        <v>28</v>
      </c>
      <c r="C1723" s="2" t="s">
        <v>125</v>
      </c>
    </row>
    <row r="1724" spans="1:3" x14ac:dyDescent="0.2">
      <c r="A1724" s="2">
        <v>1723</v>
      </c>
      <c r="B1724" s="2">
        <v>28</v>
      </c>
      <c r="C1724" s="2" t="s">
        <v>1406</v>
      </c>
    </row>
    <row r="1725" spans="1:3" x14ac:dyDescent="0.2">
      <c r="A1725" s="2">
        <v>1724</v>
      </c>
      <c r="B1725" s="2">
        <v>28</v>
      </c>
      <c r="C1725" s="2" t="s">
        <v>126</v>
      </c>
    </row>
    <row r="1726" spans="1:3" x14ac:dyDescent="0.2">
      <c r="A1726" s="2">
        <v>1725</v>
      </c>
      <c r="B1726" s="2">
        <v>28</v>
      </c>
      <c r="C1726" s="2" t="s">
        <v>747</v>
      </c>
    </row>
    <row r="1727" spans="1:3" x14ac:dyDescent="0.2">
      <c r="A1727" s="2">
        <v>1726</v>
      </c>
      <c r="B1727" s="2">
        <v>28</v>
      </c>
      <c r="C1727" s="2" t="s">
        <v>909</v>
      </c>
    </row>
    <row r="1728" spans="1:3" x14ac:dyDescent="0.2">
      <c r="A1728" s="2">
        <v>1727</v>
      </c>
      <c r="B1728" s="2">
        <v>28</v>
      </c>
      <c r="C1728" s="2" t="s">
        <v>127</v>
      </c>
    </row>
    <row r="1729" spans="1:3" x14ac:dyDescent="0.2">
      <c r="A1729" s="2">
        <v>1728</v>
      </c>
      <c r="B1729" s="2">
        <v>28</v>
      </c>
      <c r="C1729" s="2" t="s">
        <v>128</v>
      </c>
    </row>
    <row r="1730" spans="1:3" x14ac:dyDescent="0.2">
      <c r="A1730" s="2">
        <v>1729</v>
      </c>
      <c r="B1730" s="2">
        <v>28</v>
      </c>
      <c r="C1730" s="2" t="s">
        <v>129</v>
      </c>
    </row>
    <row r="1731" spans="1:3" x14ac:dyDescent="0.2">
      <c r="A1731" s="2">
        <v>1730</v>
      </c>
      <c r="B1731" s="2">
        <v>28</v>
      </c>
      <c r="C1731" s="2" t="s">
        <v>130</v>
      </c>
    </row>
    <row r="1732" spans="1:3" x14ac:dyDescent="0.2">
      <c r="A1732" s="2">
        <v>1731</v>
      </c>
      <c r="B1732" s="2">
        <v>28</v>
      </c>
      <c r="C1732" s="2" t="s">
        <v>131</v>
      </c>
    </row>
    <row r="1733" spans="1:3" x14ac:dyDescent="0.2">
      <c r="A1733" s="2">
        <v>1732</v>
      </c>
      <c r="B1733" s="2">
        <v>28</v>
      </c>
      <c r="C1733" s="2" t="s">
        <v>132</v>
      </c>
    </row>
    <row r="1734" spans="1:3" x14ac:dyDescent="0.2">
      <c r="A1734" s="2">
        <v>1733</v>
      </c>
      <c r="B1734" s="2">
        <v>28</v>
      </c>
      <c r="C1734" s="2" t="s">
        <v>133</v>
      </c>
    </row>
    <row r="1735" spans="1:3" x14ac:dyDescent="0.2">
      <c r="A1735" s="2">
        <v>1734</v>
      </c>
      <c r="B1735" s="2">
        <v>28</v>
      </c>
      <c r="C1735" s="2" t="s">
        <v>134</v>
      </c>
    </row>
    <row r="1736" spans="1:3" x14ac:dyDescent="0.2">
      <c r="A1736" s="2">
        <v>1735</v>
      </c>
      <c r="B1736" s="2">
        <v>28</v>
      </c>
      <c r="C1736" s="2" t="s">
        <v>135</v>
      </c>
    </row>
    <row r="1737" spans="1:3" x14ac:dyDescent="0.2">
      <c r="A1737" s="2">
        <v>1736</v>
      </c>
      <c r="B1737" s="2">
        <v>28</v>
      </c>
      <c r="C1737" s="2" t="s">
        <v>136</v>
      </c>
    </row>
    <row r="1738" spans="1:3" x14ac:dyDescent="0.2">
      <c r="A1738" s="2">
        <v>1737</v>
      </c>
      <c r="B1738" s="2">
        <v>28</v>
      </c>
      <c r="C1738" s="2" t="s">
        <v>137</v>
      </c>
    </row>
    <row r="1739" spans="1:3" x14ac:dyDescent="0.2">
      <c r="A1739" s="2">
        <v>1738</v>
      </c>
      <c r="B1739" s="2">
        <v>28</v>
      </c>
      <c r="C1739" s="2" t="s">
        <v>138</v>
      </c>
    </row>
    <row r="1740" spans="1:3" x14ac:dyDescent="0.2">
      <c r="A1740" s="2">
        <v>1739</v>
      </c>
      <c r="B1740" s="2">
        <v>28</v>
      </c>
      <c r="C1740" s="2" t="s">
        <v>139</v>
      </c>
    </row>
    <row r="1741" spans="1:3" x14ac:dyDescent="0.2">
      <c r="A1741" s="2">
        <v>1740</v>
      </c>
      <c r="B1741" s="2">
        <v>28</v>
      </c>
      <c r="C1741" s="2" t="s">
        <v>140</v>
      </c>
    </row>
    <row r="1742" spans="1:3" x14ac:dyDescent="0.2">
      <c r="A1742" s="2">
        <v>1741</v>
      </c>
      <c r="B1742" s="2">
        <v>28</v>
      </c>
      <c r="C1742" s="2" t="s">
        <v>141</v>
      </c>
    </row>
    <row r="1743" spans="1:3" x14ac:dyDescent="0.2">
      <c r="A1743" s="2">
        <v>1742</v>
      </c>
      <c r="B1743" s="2">
        <v>28</v>
      </c>
      <c r="C1743" s="2" t="s">
        <v>734</v>
      </c>
    </row>
    <row r="1744" spans="1:3" x14ac:dyDescent="0.2">
      <c r="A1744" s="2">
        <v>1743</v>
      </c>
      <c r="B1744" s="2">
        <v>28</v>
      </c>
      <c r="C1744" s="2" t="s">
        <v>142</v>
      </c>
    </row>
    <row r="1745" spans="1:3" x14ac:dyDescent="0.2">
      <c r="A1745" s="2">
        <v>1744</v>
      </c>
      <c r="B1745" s="2">
        <v>28</v>
      </c>
      <c r="C1745" s="2" t="s">
        <v>742</v>
      </c>
    </row>
    <row r="1746" spans="1:3" x14ac:dyDescent="0.2">
      <c r="A1746" s="2">
        <v>1745</v>
      </c>
      <c r="B1746" s="2">
        <v>28</v>
      </c>
      <c r="C1746" s="2" t="s">
        <v>143</v>
      </c>
    </row>
    <row r="1747" spans="1:3" x14ac:dyDescent="0.2">
      <c r="A1747" s="2">
        <v>1746</v>
      </c>
      <c r="B1747" s="2">
        <v>28</v>
      </c>
      <c r="C1747" s="2" t="s">
        <v>144</v>
      </c>
    </row>
    <row r="1748" spans="1:3" x14ac:dyDescent="0.2">
      <c r="A1748" s="2">
        <v>1747</v>
      </c>
      <c r="B1748" s="2">
        <v>28</v>
      </c>
      <c r="C1748" s="2" t="s">
        <v>145</v>
      </c>
    </row>
    <row r="1749" spans="1:3" x14ac:dyDescent="0.2">
      <c r="A1749" s="2">
        <v>1748</v>
      </c>
      <c r="B1749" s="2">
        <v>28</v>
      </c>
      <c r="C1749" s="2" t="s">
        <v>146</v>
      </c>
    </row>
    <row r="1750" spans="1:3" x14ac:dyDescent="0.2">
      <c r="A1750" s="2">
        <v>1749</v>
      </c>
      <c r="B1750" s="2">
        <v>28</v>
      </c>
      <c r="C1750" s="2" t="s">
        <v>147</v>
      </c>
    </row>
    <row r="1751" spans="1:3" x14ac:dyDescent="0.2">
      <c r="A1751" s="2">
        <v>1750</v>
      </c>
      <c r="B1751" s="2">
        <v>28</v>
      </c>
      <c r="C1751" s="2" t="s">
        <v>148</v>
      </c>
    </row>
    <row r="1752" spans="1:3" x14ac:dyDescent="0.2">
      <c r="A1752" s="2">
        <v>1751</v>
      </c>
      <c r="B1752" s="2">
        <v>28</v>
      </c>
      <c r="C1752" s="2" t="s">
        <v>149</v>
      </c>
    </row>
    <row r="1753" spans="1:3" x14ac:dyDescent="0.2">
      <c r="A1753" s="2">
        <v>1752</v>
      </c>
      <c r="B1753" s="2">
        <v>28</v>
      </c>
      <c r="C1753" s="2" t="s">
        <v>2020</v>
      </c>
    </row>
    <row r="1754" spans="1:3" x14ac:dyDescent="0.2">
      <c r="A1754" s="2">
        <v>1753</v>
      </c>
      <c r="B1754" s="2">
        <v>28</v>
      </c>
      <c r="C1754" s="2" t="s">
        <v>150</v>
      </c>
    </row>
    <row r="1755" spans="1:3" x14ac:dyDescent="0.2">
      <c r="A1755" s="2">
        <v>1754</v>
      </c>
      <c r="B1755" s="2">
        <v>28</v>
      </c>
      <c r="C1755" s="2" t="s">
        <v>151</v>
      </c>
    </row>
    <row r="1756" spans="1:3" x14ac:dyDescent="0.2">
      <c r="A1756" s="2">
        <v>1755</v>
      </c>
      <c r="B1756" s="2">
        <v>28</v>
      </c>
      <c r="C1756" s="2" t="s">
        <v>152</v>
      </c>
    </row>
    <row r="1757" spans="1:3" x14ac:dyDescent="0.2">
      <c r="A1757" s="2">
        <v>1756</v>
      </c>
      <c r="B1757" s="2">
        <v>28</v>
      </c>
      <c r="C1757" s="2" t="s">
        <v>153</v>
      </c>
    </row>
    <row r="1758" spans="1:3" x14ac:dyDescent="0.2">
      <c r="A1758" s="2">
        <v>1757</v>
      </c>
      <c r="B1758" s="2">
        <v>71</v>
      </c>
      <c r="C1758" s="2" t="s">
        <v>1166</v>
      </c>
    </row>
    <row r="1759" spans="1:3" x14ac:dyDescent="0.2">
      <c r="A1759" s="2">
        <v>1758</v>
      </c>
      <c r="B1759" s="2">
        <v>71</v>
      </c>
      <c r="C1759" s="2" t="s">
        <v>717</v>
      </c>
    </row>
    <row r="1760" spans="1:3" x14ac:dyDescent="0.2">
      <c r="A1760" s="2">
        <v>1759</v>
      </c>
      <c r="B1760" s="2">
        <v>71</v>
      </c>
      <c r="C1760" s="2" t="s">
        <v>154</v>
      </c>
    </row>
    <row r="1761" spans="1:3" x14ac:dyDescent="0.2">
      <c r="A1761" s="2">
        <v>1760</v>
      </c>
      <c r="B1761" s="2">
        <v>71</v>
      </c>
      <c r="C1761" s="2" t="s">
        <v>155</v>
      </c>
    </row>
    <row r="1762" spans="1:3" x14ac:dyDescent="0.2">
      <c r="A1762" s="2">
        <v>1761</v>
      </c>
      <c r="B1762" s="2">
        <v>71</v>
      </c>
      <c r="C1762" s="2" t="s">
        <v>156</v>
      </c>
    </row>
    <row r="1763" spans="1:3" x14ac:dyDescent="0.2">
      <c r="A1763" s="2">
        <v>1762</v>
      </c>
      <c r="B1763" s="2">
        <v>71</v>
      </c>
      <c r="C1763" s="2" t="s">
        <v>2157</v>
      </c>
    </row>
    <row r="1764" spans="1:3" x14ac:dyDescent="0.2">
      <c r="A1764" s="2">
        <v>1763</v>
      </c>
      <c r="B1764" s="2">
        <v>71</v>
      </c>
      <c r="C1764" s="2" t="s">
        <v>716</v>
      </c>
    </row>
    <row r="1765" spans="1:3" x14ac:dyDescent="0.2">
      <c r="A1765" s="2">
        <v>1764</v>
      </c>
      <c r="B1765" s="2">
        <v>71</v>
      </c>
      <c r="C1765" s="2" t="s">
        <v>722</v>
      </c>
    </row>
    <row r="1766" spans="1:3" x14ac:dyDescent="0.2">
      <c r="A1766" s="2">
        <v>1765</v>
      </c>
      <c r="B1766" s="2">
        <v>71</v>
      </c>
      <c r="C1766" s="2" t="s">
        <v>157</v>
      </c>
    </row>
    <row r="1767" spans="1:3" x14ac:dyDescent="0.2">
      <c r="A1767" s="2">
        <v>1766</v>
      </c>
      <c r="B1767" s="2">
        <v>71</v>
      </c>
      <c r="C1767" s="2" t="s">
        <v>701</v>
      </c>
    </row>
    <row r="1768" spans="1:3" x14ac:dyDescent="0.2">
      <c r="A1768" s="2">
        <v>1767</v>
      </c>
      <c r="B1768" s="2">
        <v>71</v>
      </c>
      <c r="C1768" s="2" t="s">
        <v>158</v>
      </c>
    </row>
    <row r="1769" spans="1:3" x14ac:dyDescent="0.2">
      <c r="A1769" s="2">
        <v>1768</v>
      </c>
      <c r="B1769" s="2">
        <v>71</v>
      </c>
      <c r="C1769" s="2" t="s">
        <v>159</v>
      </c>
    </row>
    <row r="1770" spans="1:3" x14ac:dyDescent="0.2">
      <c r="A1770" s="2">
        <v>1769</v>
      </c>
      <c r="B1770" s="2">
        <v>71</v>
      </c>
      <c r="C1770" s="2" t="s">
        <v>160</v>
      </c>
    </row>
    <row r="1771" spans="1:3" x14ac:dyDescent="0.2">
      <c r="A1771" s="2">
        <v>1770</v>
      </c>
      <c r="B1771" s="2">
        <v>71</v>
      </c>
      <c r="C1771" s="2" t="s">
        <v>161</v>
      </c>
    </row>
    <row r="1772" spans="1:3" x14ac:dyDescent="0.2">
      <c r="A1772" s="2">
        <v>1771</v>
      </c>
      <c r="B1772" s="2">
        <v>71</v>
      </c>
      <c r="C1772" s="2" t="s">
        <v>133</v>
      </c>
    </row>
    <row r="1773" spans="1:3" x14ac:dyDescent="0.2">
      <c r="A1773" s="2">
        <v>1772</v>
      </c>
      <c r="B1773" s="2">
        <v>71</v>
      </c>
      <c r="C1773" s="2" t="s">
        <v>162</v>
      </c>
    </row>
    <row r="1774" spans="1:3" x14ac:dyDescent="0.2">
      <c r="A1774" s="2">
        <v>1773</v>
      </c>
      <c r="B1774" s="2">
        <v>71</v>
      </c>
      <c r="C1774" s="2" t="s">
        <v>163</v>
      </c>
    </row>
    <row r="1775" spans="1:3" x14ac:dyDescent="0.2">
      <c r="A1775" s="2">
        <v>1774</v>
      </c>
      <c r="B1775" s="2">
        <v>71</v>
      </c>
      <c r="C1775" s="2" t="s">
        <v>723</v>
      </c>
    </row>
    <row r="1776" spans="1:3" x14ac:dyDescent="0.2">
      <c r="A1776" s="2">
        <v>1775</v>
      </c>
      <c r="B1776" s="2">
        <v>71</v>
      </c>
      <c r="C1776" s="2" t="s">
        <v>164</v>
      </c>
    </row>
    <row r="1777" spans="1:3" x14ac:dyDescent="0.2">
      <c r="A1777" s="2">
        <v>1776</v>
      </c>
      <c r="B1777" s="2">
        <v>71</v>
      </c>
      <c r="C1777" s="2" t="s">
        <v>165</v>
      </c>
    </row>
    <row r="1778" spans="1:3" x14ac:dyDescent="0.2">
      <c r="A1778" s="2">
        <v>1777</v>
      </c>
      <c r="B1778" s="2">
        <v>71</v>
      </c>
      <c r="C1778" s="2" t="s">
        <v>720</v>
      </c>
    </row>
    <row r="1779" spans="1:3" x14ac:dyDescent="0.2">
      <c r="A1779" s="2">
        <v>1778</v>
      </c>
      <c r="B1779" s="2">
        <v>71</v>
      </c>
      <c r="C1779" s="2" t="s">
        <v>166</v>
      </c>
    </row>
    <row r="1780" spans="1:3" x14ac:dyDescent="0.2">
      <c r="A1780" s="2">
        <v>1779</v>
      </c>
      <c r="B1780" s="2">
        <v>71</v>
      </c>
      <c r="C1780" s="2" t="s">
        <v>167</v>
      </c>
    </row>
    <row r="1781" spans="1:3" x14ac:dyDescent="0.2">
      <c r="A1781" s="2">
        <v>1780</v>
      </c>
      <c r="B1781" s="2">
        <v>71</v>
      </c>
      <c r="C1781" s="2" t="s">
        <v>1013</v>
      </c>
    </row>
    <row r="1782" spans="1:3" x14ac:dyDescent="0.2">
      <c r="A1782" s="2">
        <v>1781</v>
      </c>
      <c r="B1782" s="2">
        <v>71</v>
      </c>
      <c r="C1782" s="2" t="s">
        <v>168</v>
      </c>
    </row>
    <row r="1783" spans="1:3" x14ac:dyDescent="0.2">
      <c r="A1783" s="2">
        <v>1782</v>
      </c>
      <c r="B1783" s="2">
        <v>71</v>
      </c>
      <c r="C1783" s="2" t="s">
        <v>169</v>
      </c>
    </row>
    <row r="1784" spans="1:3" x14ac:dyDescent="0.2">
      <c r="A1784" s="2">
        <v>1783</v>
      </c>
      <c r="B1784" s="2">
        <v>71</v>
      </c>
      <c r="C1784" s="2" t="s">
        <v>170</v>
      </c>
    </row>
    <row r="1785" spans="1:3" x14ac:dyDescent="0.2">
      <c r="A1785" s="2">
        <v>1784</v>
      </c>
      <c r="B1785" s="2">
        <v>71</v>
      </c>
      <c r="C1785" s="2" t="s">
        <v>171</v>
      </c>
    </row>
    <row r="1786" spans="1:3" x14ac:dyDescent="0.2">
      <c r="A1786" s="2">
        <v>1785</v>
      </c>
      <c r="B1786" s="2">
        <v>71</v>
      </c>
      <c r="C1786" s="2" t="s">
        <v>172</v>
      </c>
    </row>
    <row r="1787" spans="1:3" x14ac:dyDescent="0.2">
      <c r="A1787" s="2">
        <v>1786</v>
      </c>
      <c r="B1787" s="2">
        <v>71</v>
      </c>
      <c r="C1787" s="2" t="s">
        <v>173</v>
      </c>
    </row>
    <row r="1788" spans="1:3" x14ac:dyDescent="0.2">
      <c r="A1788" s="2">
        <v>1787</v>
      </c>
      <c r="B1788" s="2">
        <v>71</v>
      </c>
      <c r="C1788" s="2" t="s">
        <v>174</v>
      </c>
    </row>
    <row r="1789" spans="1:3" x14ac:dyDescent="0.2">
      <c r="A1789" s="2">
        <v>1788</v>
      </c>
      <c r="B1789" s="2">
        <v>21</v>
      </c>
      <c r="C1789" s="2" t="s">
        <v>175</v>
      </c>
    </row>
    <row r="1790" spans="1:3" x14ac:dyDescent="0.2">
      <c r="A1790" s="2">
        <v>1789</v>
      </c>
      <c r="B1790" s="2">
        <v>21</v>
      </c>
      <c r="C1790" s="2" t="s">
        <v>176</v>
      </c>
    </row>
    <row r="1791" spans="1:3" x14ac:dyDescent="0.2">
      <c r="A1791" s="2">
        <v>1790</v>
      </c>
      <c r="B1791" s="2">
        <v>21</v>
      </c>
      <c r="C1791" s="2" t="s">
        <v>177</v>
      </c>
    </row>
    <row r="1792" spans="1:3" x14ac:dyDescent="0.2">
      <c r="A1792" s="2">
        <v>1791</v>
      </c>
      <c r="B1792" s="2">
        <v>21</v>
      </c>
      <c r="C1792" s="2" t="s">
        <v>178</v>
      </c>
    </row>
    <row r="1793" spans="1:3" x14ac:dyDescent="0.2">
      <c r="A1793" s="2">
        <v>1792</v>
      </c>
      <c r="B1793" s="2">
        <v>21</v>
      </c>
      <c r="C1793" s="2" t="s">
        <v>179</v>
      </c>
    </row>
    <row r="1794" spans="1:3" x14ac:dyDescent="0.2">
      <c r="A1794" s="2">
        <v>1793</v>
      </c>
      <c r="B1794" s="2">
        <v>21</v>
      </c>
      <c r="C1794" s="2" t="s">
        <v>180</v>
      </c>
    </row>
    <row r="1795" spans="1:3" x14ac:dyDescent="0.2">
      <c r="A1795" s="2">
        <v>1794</v>
      </c>
      <c r="B1795" s="2">
        <v>21</v>
      </c>
      <c r="C1795" s="2" t="s">
        <v>181</v>
      </c>
    </row>
    <row r="1796" spans="1:3" x14ac:dyDescent="0.2">
      <c r="A1796" s="2">
        <v>1795</v>
      </c>
      <c r="B1796" s="2">
        <v>21</v>
      </c>
      <c r="C1796" s="2" t="s">
        <v>182</v>
      </c>
    </row>
    <row r="1797" spans="1:3" x14ac:dyDescent="0.2">
      <c r="A1797" s="2">
        <v>1796</v>
      </c>
      <c r="B1797" s="2">
        <v>21</v>
      </c>
      <c r="C1797" s="2" t="s">
        <v>183</v>
      </c>
    </row>
    <row r="1798" spans="1:3" x14ac:dyDescent="0.2">
      <c r="A1798" s="2">
        <v>1797</v>
      </c>
      <c r="B1798" s="2">
        <v>21</v>
      </c>
      <c r="C1798" s="2" t="s">
        <v>184</v>
      </c>
    </row>
    <row r="1799" spans="1:3" x14ac:dyDescent="0.2">
      <c r="A1799" s="2">
        <v>1798</v>
      </c>
      <c r="B1799" s="2">
        <v>22</v>
      </c>
      <c r="C1799" s="2" t="s">
        <v>185</v>
      </c>
    </row>
    <row r="1800" spans="1:3" x14ac:dyDescent="0.2">
      <c r="A1800" s="2">
        <v>1799</v>
      </c>
      <c r="B1800" s="2">
        <v>22</v>
      </c>
      <c r="C1800" s="2" t="s">
        <v>186</v>
      </c>
    </row>
    <row r="1801" spans="1:3" x14ac:dyDescent="0.2">
      <c r="A1801" s="2">
        <v>1800</v>
      </c>
      <c r="B1801" s="2">
        <v>22</v>
      </c>
      <c r="C1801" s="2" t="s">
        <v>187</v>
      </c>
    </row>
    <row r="1802" spans="1:3" x14ac:dyDescent="0.2">
      <c r="A1802" s="2">
        <v>1801</v>
      </c>
      <c r="B1802" s="2">
        <v>22</v>
      </c>
      <c r="C1802" s="2" t="s">
        <v>1551</v>
      </c>
    </row>
    <row r="1803" spans="1:3" x14ac:dyDescent="0.2">
      <c r="A1803" s="2">
        <v>1802</v>
      </c>
      <c r="B1803" s="2">
        <v>22</v>
      </c>
      <c r="C1803" s="2" t="s">
        <v>188</v>
      </c>
    </row>
    <row r="1804" spans="1:3" x14ac:dyDescent="0.2">
      <c r="A1804" s="2">
        <v>1803</v>
      </c>
      <c r="B1804" s="2">
        <v>22</v>
      </c>
      <c r="C1804" s="2" t="s">
        <v>189</v>
      </c>
    </row>
    <row r="1805" spans="1:3" x14ac:dyDescent="0.2">
      <c r="A1805" s="2">
        <v>1804</v>
      </c>
      <c r="B1805" s="2">
        <v>22</v>
      </c>
      <c r="C1805" s="2" t="s">
        <v>190</v>
      </c>
    </row>
    <row r="1806" spans="1:3" x14ac:dyDescent="0.2">
      <c r="A1806" s="2">
        <v>1805</v>
      </c>
      <c r="B1806" s="2">
        <v>22</v>
      </c>
      <c r="C1806" s="2" t="s">
        <v>2110</v>
      </c>
    </row>
    <row r="1807" spans="1:3" x14ac:dyDescent="0.2">
      <c r="A1807" s="2">
        <v>1806</v>
      </c>
      <c r="B1807" s="2">
        <v>22</v>
      </c>
      <c r="C1807" s="2" t="s">
        <v>191</v>
      </c>
    </row>
    <row r="1808" spans="1:3" x14ac:dyDescent="0.2">
      <c r="A1808" s="2">
        <v>1807</v>
      </c>
      <c r="B1808" s="2">
        <v>22</v>
      </c>
      <c r="C1808" s="2" t="s">
        <v>192</v>
      </c>
    </row>
    <row r="1809" spans="1:3" x14ac:dyDescent="0.2">
      <c r="A1809" s="2">
        <v>1808</v>
      </c>
      <c r="B1809" s="2">
        <v>22</v>
      </c>
      <c r="C1809" s="2" t="s">
        <v>193</v>
      </c>
    </row>
    <row r="1810" spans="1:3" x14ac:dyDescent="0.2">
      <c r="A1810" s="2">
        <v>1809</v>
      </c>
      <c r="B1810" s="2">
        <v>22</v>
      </c>
      <c r="C1810" s="2" t="s">
        <v>1736</v>
      </c>
    </row>
    <row r="1811" spans="1:3" x14ac:dyDescent="0.2">
      <c r="A1811" s="2">
        <v>1810</v>
      </c>
      <c r="B1811" s="2">
        <v>22</v>
      </c>
      <c r="C1811" s="2" t="s">
        <v>194</v>
      </c>
    </row>
    <row r="1812" spans="1:3" x14ac:dyDescent="0.2">
      <c r="A1812" s="2">
        <v>1811</v>
      </c>
      <c r="B1812" s="2">
        <v>98</v>
      </c>
      <c r="C1812" s="2" t="s">
        <v>195</v>
      </c>
    </row>
    <row r="1813" spans="1:3" x14ac:dyDescent="0.2">
      <c r="A1813" s="2">
        <v>1812</v>
      </c>
      <c r="B1813" s="2">
        <v>98</v>
      </c>
      <c r="C1813" s="2" t="s">
        <v>196</v>
      </c>
    </row>
    <row r="1814" spans="1:3" x14ac:dyDescent="0.2">
      <c r="A1814" s="2">
        <v>1813</v>
      </c>
      <c r="B1814" s="2">
        <v>98</v>
      </c>
      <c r="C1814" s="2" t="s">
        <v>197</v>
      </c>
    </row>
    <row r="1815" spans="1:3" x14ac:dyDescent="0.2">
      <c r="A1815" s="2">
        <v>1814</v>
      </c>
      <c r="B1815" s="2">
        <v>98</v>
      </c>
      <c r="C1815" s="2" t="s">
        <v>198</v>
      </c>
    </row>
    <row r="1816" spans="1:3" x14ac:dyDescent="0.2">
      <c r="A1816" s="2">
        <v>1815</v>
      </c>
      <c r="B1816" s="2">
        <v>98</v>
      </c>
      <c r="C1816" s="2" t="s">
        <v>199</v>
      </c>
    </row>
    <row r="1817" spans="1:3" x14ac:dyDescent="0.2">
      <c r="A1817" s="2">
        <v>1816</v>
      </c>
      <c r="B1817" s="2">
        <v>98</v>
      </c>
      <c r="C1817" s="2" t="s">
        <v>200</v>
      </c>
    </row>
    <row r="1818" spans="1:3" x14ac:dyDescent="0.2">
      <c r="A1818" s="2">
        <v>1817</v>
      </c>
      <c r="B1818" s="2">
        <v>98</v>
      </c>
      <c r="C1818" s="2" t="s">
        <v>201</v>
      </c>
    </row>
    <row r="1819" spans="1:3" x14ac:dyDescent="0.2">
      <c r="A1819" s="2">
        <v>1818</v>
      </c>
      <c r="B1819" s="2">
        <v>98</v>
      </c>
      <c r="C1819" s="2" t="s">
        <v>1025</v>
      </c>
    </row>
    <row r="1820" spans="1:3" x14ac:dyDescent="0.2">
      <c r="A1820" s="2">
        <v>1819</v>
      </c>
      <c r="B1820" s="2">
        <v>98</v>
      </c>
      <c r="C1820" s="2" t="s">
        <v>1334</v>
      </c>
    </row>
    <row r="1821" spans="1:3" x14ac:dyDescent="0.2">
      <c r="A1821" s="2">
        <v>1820</v>
      </c>
      <c r="B1821" s="2">
        <v>98</v>
      </c>
      <c r="C1821" s="2" t="s">
        <v>974</v>
      </c>
    </row>
    <row r="1822" spans="1:3" x14ac:dyDescent="0.2">
      <c r="A1822" s="2">
        <v>1821</v>
      </c>
      <c r="B1822" s="2">
        <v>98</v>
      </c>
      <c r="C1822" s="2" t="s">
        <v>202</v>
      </c>
    </row>
    <row r="1823" spans="1:3" x14ac:dyDescent="0.2">
      <c r="A1823" s="2">
        <v>1822</v>
      </c>
      <c r="B1823" s="2">
        <v>98</v>
      </c>
      <c r="C1823" s="2" t="s">
        <v>1558</v>
      </c>
    </row>
    <row r="1824" spans="1:3" x14ac:dyDescent="0.2">
      <c r="A1824" s="2">
        <v>1823</v>
      </c>
      <c r="B1824" s="2">
        <v>98</v>
      </c>
      <c r="C1824" s="2" t="s">
        <v>203</v>
      </c>
    </row>
    <row r="1825" spans="1:3" x14ac:dyDescent="0.2">
      <c r="A1825" s="2">
        <v>1824</v>
      </c>
      <c r="B1825" s="2">
        <v>98</v>
      </c>
      <c r="C1825" s="2" t="s">
        <v>204</v>
      </c>
    </row>
    <row r="1826" spans="1:3" x14ac:dyDescent="0.2">
      <c r="A1826" s="2">
        <v>1825</v>
      </c>
      <c r="B1826" s="2">
        <v>98</v>
      </c>
      <c r="C1826" s="2" t="s">
        <v>205</v>
      </c>
    </row>
    <row r="1827" spans="1:3" x14ac:dyDescent="0.2">
      <c r="A1827" s="2">
        <v>1826</v>
      </c>
      <c r="B1827" s="2">
        <v>98</v>
      </c>
      <c r="C1827" s="2" t="s">
        <v>206</v>
      </c>
    </row>
    <row r="1828" spans="1:3" x14ac:dyDescent="0.2">
      <c r="A1828" s="2">
        <v>1827</v>
      </c>
      <c r="B1828" s="2">
        <v>98</v>
      </c>
      <c r="C1828" s="2" t="s">
        <v>689</v>
      </c>
    </row>
    <row r="1829" spans="1:3" x14ac:dyDescent="0.2">
      <c r="A1829" s="2">
        <v>1828</v>
      </c>
      <c r="B1829" s="2">
        <v>98</v>
      </c>
      <c r="C1829" s="2" t="s">
        <v>1345</v>
      </c>
    </row>
    <row r="1830" spans="1:3" x14ac:dyDescent="0.2">
      <c r="A1830" s="2">
        <v>1829</v>
      </c>
      <c r="B1830" s="2">
        <v>98</v>
      </c>
      <c r="C1830" s="2" t="s">
        <v>207</v>
      </c>
    </row>
    <row r="1831" spans="1:3" x14ac:dyDescent="0.2">
      <c r="A1831" s="2">
        <v>1830</v>
      </c>
      <c r="B1831" s="2">
        <v>98</v>
      </c>
      <c r="C1831" s="2" t="s">
        <v>208</v>
      </c>
    </row>
    <row r="1832" spans="1:3" x14ac:dyDescent="0.2">
      <c r="A1832" s="2">
        <v>1831</v>
      </c>
      <c r="B1832" s="2">
        <v>103</v>
      </c>
      <c r="C1832" s="2" t="s">
        <v>2002</v>
      </c>
    </row>
    <row r="1833" spans="1:3" x14ac:dyDescent="0.2">
      <c r="A1833" s="2">
        <v>1832</v>
      </c>
      <c r="B1833" s="2">
        <v>100</v>
      </c>
      <c r="C1833" s="2" t="s">
        <v>209</v>
      </c>
    </row>
    <row r="1834" spans="1:3" x14ac:dyDescent="0.2">
      <c r="A1834" s="2">
        <v>1833</v>
      </c>
      <c r="B1834" s="2">
        <v>100</v>
      </c>
      <c r="C1834" s="2" t="s">
        <v>210</v>
      </c>
    </row>
    <row r="1835" spans="1:3" x14ac:dyDescent="0.2">
      <c r="A1835" s="2">
        <v>1834</v>
      </c>
      <c r="B1835" s="2">
        <v>100</v>
      </c>
      <c r="C1835" s="2" t="s">
        <v>211</v>
      </c>
    </row>
    <row r="1836" spans="1:3" x14ac:dyDescent="0.2">
      <c r="A1836" s="2">
        <v>1835</v>
      </c>
      <c r="B1836" s="2">
        <v>100</v>
      </c>
      <c r="C1836" s="2" t="s">
        <v>212</v>
      </c>
    </row>
    <row r="1837" spans="1:3" x14ac:dyDescent="0.2">
      <c r="A1837" s="2">
        <v>1836</v>
      </c>
      <c r="B1837" s="2">
        <v>100</v>
      </c>
      <c r="C1837" s="2" t="s">
        <v>213</v>
      </c>
    </row>
    <row r="1838" spans="1:3" x14ac:dyDescent="0.2">
      <c r="A1838" s="2">
        <v>1837</v>
      </c>
      <c r="B1838" s="2">
        <v>100</v>
      </c>
      <c r="C1838" s="2" t="s">
        <v>214</v>
      </c>
    </row>
    <row r="1839" spans="1:3" x14ac:dyDescent="0.2">
      <c r="A1839" s="2">
        <v>1838</v>
      </c>
      <c r="B1839" s="2">
        <v>100</v>
      </c>
      <c r="C1839" s="2" t="s">
        <v>1186</v>
      </c>
    </row>
    <row r="1840" spans="1:3" x14ac:dyDescent="0.2">
      <c r="A1840" s="2">
        <v>1839</v>
      </c>
      <c r="B1840" s="2">
        <v>101</v>
      </c>
      <c r="C1840" s="2" t="s">
        <v>215</v>
      </c>
    </row>
    <row r="1841" spans="1:3" x14ac:dyDescent="0.2">
      <c r="A1841" s="2">
        <v>1840</v>
      </c>
      <c r="B1841" s="2">
        <v>101</v>
      </c>
      <c r="C1841" s="2" t="s">
        <v>216</v>
      </c>
    </row>
    <row r="1842" spans="1:3" x14ac:dyDescent="0.2">
      <c r="A1842" s="2">
        <v>1841</v>
      </c>
      <c r="B1842" s="2">
        <v>101</v>
      </c>
      <c r="C1842" s="2" t="s">
        <v>217</v>
      </c>
    </row>
    <row r="1843" spans="1:3" x14ac:dyDescent="0.2">
      <c r="A1843" s="2">
        <v>1842</v>
      </c>
      <c r="B1843" s="2">
        <v>101</v>
      </c>
      <c r="C1843" s="2" t="s">
        <v>218</v>
      </c>
    </row>
    <row r="1844" spans="1:3" x14ac:dyDescent="0.2">
      <c r="A1844" s="2">
        <v>1843</v>
      </c>
      <c r="B1844" s="2">
        <v>101</v>
      </c>
      <c r="C1844" s="2" t="s">
        <v>1777</v>
      </c>
    </row>
    <row r="1845" spans="1:3" x14ac:dyDescent="0.2">
      <c r="A1845" s="2">
        <v>1844</v>
      </c>
      <c r="B1845" s="2">
        <v>101</v>
      </c>
      <c r="C1845" s="2" t="s">
        <v>219</v>
      </c>
    </row>
    <row r="1846" spans="1:3" x14ac:dyDescent="0.2">
      <c r="A1846" s="2">
        <v>1845</v>
      </c>
      <c r="B1846" s="2">
        <v>101</v>
      </c>
      <c r="C1846" s="2" t="s">
        <v>220</v>
      </c>
    </row>
    <row r="1847" spans="1:3" x14ac:dyDescent="0.2">
      <c r="A1847" s="2">
        <v>1846</v>
      </c>
      <c r="B1847" s="2">
        <v>101</v>
      </c>
      <c r="C1847" s="2" t="s">
        <v>221</v>
      </c>
    </row>
    <row r="1848" spans="1:3" x14ac:dyDescent="0.2">
      <c r="A1848" s="2">
        <v>1847</v>
      </c>
      <c r="B1848" s="2">
        <v>101</v>
      </c>
      <c r="C1848" s="2" t="s">
        <v>696</v>
      </c>
    </row>
    <row r="1849" spans="1:3" x14ac:dyDescent="0.2">
      <c r="A1849" s="2">
        <v>1848</v>
      </c>
      <c r="B1849" s="2">
        <v>104</v>
      </c>
      <c r="C1849" s="2" t="s">
        <v>71</v>
      </c>
    </row>
    <row r="1850" spans="1:3" x14ac:dyDescent="0.2">
      <c r="A1850" s="2">
        <v>1849</v>
      </c>
      <c r="B1850" s="2">
        <v>106</v>
      </c>
      <c r="C1850" s="2" t="s">
        <v>1541</v>
      </c>
    </row>
    <row r="1851" spans="1:3" x14ac:dyDescent="0.2">
      <c r="A1851" s="2">
        <v>1850</v>
      </c>
      <c r="B1851" s="2">
        <v>106</v>
      </c>
      <c r="C1851" s="2" t="s">
        <v>222</v>
      </c>
    </row>
    <row r="1852" spans="1:3" x14ac:dyDescent="0.2">
      <c r="A1852" s="2">
        <v>1851</v>
      </c>
      <c r="B1852" s="2">
        <v>106</v>
      </c>
      <c r="C1852" s="2" t="s">
        <v>223</v>
      </c>
    </row>
    <row r="1853" spans="1:3" x14ac:dyDescent="0.2">
      <c r="A1853" s="2">
        <v>1852</v>
      </c>
      <c r="B1853" s="2">
        <v>106</v>
      </c>
      <c r="C1853" s="2" t="s">
        <v>1693</v>
      </c>
    </row>
    <row r="1854" spans="1:3" x14ac:dyDescent="0.2">
      <c r="A1854" s="2">
        <v>1853</v>
      </c>
      <c r="B1854" s="2">
        <v>106</v>
      </c>
      <c r="C1854" s="2" t="s">
        <v>224</v>
      </c>
    </row>
    <row r="1855" spans="1:3" x14ac:dyDescent="0.2">
      <c r="A1855" s="2">
        <v>1854</v>
      </c>
      <c r="B1855" s="2">
        <v>106</v>
      </c>
      <c r="C1855" s="2" t="s">
        <v>225</v>
      </c>
    </row>
    <row r="1856" spans="1:3" x14ac:dyDescent="0.2">
      <c r="A1856" s="2">
        <v>1855</v>
      </c>
      <c r="B1856" s="2">
        <v>107</v>
      </c>
      <c r="C1856" s="2" t="s">
        <v>226</v>
      </c>
    </row>
    <row r="1857" spans="1:3" x14ac:dyDescent="0.2">
      <c r="A1857" s="2">
        <v>1856</v>
      </c>
      <c r="B1857" s="2">
        <v>107</v>
      </c>
      <c r="C1857" s="2" t="s">
        <v>227</v>
      </c>
    </row>
    <row r="1858" spans="1:3" x14ac:dyDescent="0.2">
      <c r="A1858" s="2">
        <v>1857</v>
      </c>
      <c r="B1858" s="2">
        <v>107</v>
      </c>
      <c r="C1858" s="2" t="s">
        <v>228</v>
      </c>
    </row>
    <row r="1859" spans="1:3" x14ac:dyDescent="0.2">
      <c r="A1859" s="2">
        <v>1858</v>
      </c>
      <c r="B1859" s="2">
        <v>107</v>
      </c>
      <c r="C1859" s="2" t="s">
        <v>1723</v>
      </c>
    </row>
    <row r="1860" spans="1:3" x14ac:dyDescent="0.2">
      <c r="A1860" s="2">
        <v>1859</v>
      </c>
      <c r="B1860" s="2">
        <v>107</v>
      </c>
      <c r="C1860" s="2" t="s">
        <v>229</v>
      </c>
    </row>
    <row r="1861" spans="1:3" x14ac:dyDescent="0.2">
      <c r="A1861" s="2">
        <v>1860</v>
      </c>
      <c r="B1861" s="2">
        <v>107</v>
      </c>
      <c r="C1861" s="2" t="s">
        <v>230</v>
      </c>
    </row>
    <row r="1862" spans="1:3" x14ac:dyDescent="0.2">
      <c r="A1862" s="2">
        <v>1861</v>
      </c>
      <c r="B1862" s="2">
        <v>109</v>
      </c>
      <c r="C1862" s="2" t="s">
        <v>231</v>
      </c>
    </row>
    <row r="1863" spans="1:3" x14ac:dyDescent="0.2">
      <c r="A1863" s="2">
        <v>1862</v>
      </c>
      <c r="B1863" s="2">
        <v>109</v>
      </c>
      <c r="C1863" s="2" t="s">
        <v>232</v>
      </c>
    </row>
    <row r="1864" spans="1:3" x14ac:dyDescent="0.2">
      <c r="A1864" s="2">
        <v>1863</v>
      </c>
      <c r="B1864" s="2">
        <v>37</v>
      </c>
      <c r="C1864" s="2" t="s">
        <v>233</v>
      </c>
    </row>
    <row r="1865" spans="1:3" x14ac:dyDescent="0.2">
      <c r="A1865" s="2">
        <v>1864</v>
      </c>
      <c r="B1865" s="2">
        <v>37</v>
      </c>
      <c r="C1865" s="2" t="s">
        <v>1648</v>
      </c>
    </row>
    <row r="1866" spans="1:3" x14ac:dyDescent="0.2">
      <c r="A1866" s="2">
        <v>1865</v>
      </c>
      <c r="B1866" s="2">
        <v>37</v>
      </c>
      <c r="C1866" s="2" t="s">
        <v>1840</v>
      </c>
    </row>
    <row r="1867" spans="1:3" x14ac:dyDescent="0.2">
      <c r="A1867" s="2">
        <v>1866</v>
      </c>
      <c r="B1867" s="2">
        <v>37</v>
      </c>
      <c r="C1867" s="2" t="s">
        <v>1739</v>
      </c>
    </row>
    <row r="1868" spans="1:3" x14ac:dyDescent="0.2">
      <c r="A1868" s="2">
        <v>1867</v>
      </c>
      <c r="B1868" s="2">
        <v>37</v>
      </c>
      <c r="C1868" s="2" t="s">
        <v>234</v>
      </c>
    </row>
    <row r="1869" spans="1:3" x14ac:dyDescent="0.2">
      <c r="A1869" s="2">
        <v>1868</v>
      </c>
      <c r="B1869" s="2">
        <v>102</v>
      </c>
      <c r="C1869" s="2" t="s">
        <v>235</v>
      </c>
    </row>
    <row r="1870" spans="1:3" x14ac:dyDescent="0.2">
      <c r="A1870" s="2">
        <v>1869</v>
      </c>
      <c r="B1870" s="2">
        <v>102</v>
      </c>
      <c r="C1870" s="2" t="s">
        <v>236</v>
      </c>
    </row>
    <row r="1871" spans="1:3" x14ac:dyDescent="0.2">
      <c r="A1871" s="2">
        <v>1870</v>
      </c>
      <c r="B1871" s="2">
        <v>102</v>
      </c>
      <c r="C1871" s="2" t="s">
        <v>237</v>
      </c>
    </row>
    <row r="1872" spans="1:3" x14ac:dyDescent="0.2">
      <c r="A1872" s="2">
        <v>1871</v>
      </c>
      <c r="B1872" s="2">
        <v>102</v>
      </c>
      <c r="C1872" s="2" t="s">
        <v>1544</v>
      </c>
    </row>
    <row r="1873" spans="1:3" x14ac:dyDescent="0.2">
      <c r="A1873" s="2">
        <v>1872</v>
      </c>
      <c r="B1873" s="2">
        <v>102</v>
      </c>
      <c r="C1873" s="2" t="s">
        <v>238</v>
      </c>
    </row>
    <row r="1874" spans="1:3" x14ac:dyDescent="0.2">
      <c r="A1874" s="2">
        <v>1873</v>
      </c>
      <c r="B1874" s="2">
        <v>102</v>
      </c>
      <c r="C1874" s="2" t="s">
        <v>239</v>
      </c>
    </row>
    <row r="1875" spans="1:3" x14ac:dyDescent="0.2">
      <c r="A1875" s="2">
        <v>1874</v>
      </c>
      <c r="B1875" s="2">
        <v>102</v>
      </c>
      <c r="C1875" s="2" t="s">
        <v>240</v>
      </c>
    </row>
    <row r="1876" spans="1:3" x14ac:dyDescent="0.2">
      <c r="A1876" s="2">
        <v>1875</v>
      </c>
      <c r="B1876" s="2">
        <v>102</v>
      </c>
      <c r="C1876" s="2" t="s">
        <v>241</v>
      </c>
    </row>
    <row r="1877" spans="1:3" x14ac:dyDescent="0.2">
      <c r="A1877" s="2">
        <v>1876</v>
      </c>
      <c r="B1877" s="2">
        <v>102</v>
      </c>
      <c r="C1877" s="2" t="s">
        <v>242</v>
      </c>
    </row>
    <row r="1878" spans="1:3" x14ac:dyDescent="0.2">
      <c r="A1878" s="2">
        <v>1877</v>
      </c>
      <c r="B1878" s="2">
        <v>102</v>
      </c>
      <c r="C1878" s="2" t="s">
        <v>243</v>
      </c>
    </row>
    <row r="1879" spans="1:3" x14ac:dyDescent="0.2">
      <c r="A1879" s="2">
        <v>1878</v>
      </c>
      <c r="B1879" s="2">
        <v>102</v>
      </c>
      <c r="C1879" s="2" t="s">
        <v>244</v>
      </c>
    </row>
    <row r="1880" spans="1:3" x14ac:dyDescent="0.2">
      <c r="A1880" s="2">
        <v>1879</v>
      </c>
      <c r="B1880" s="2">
        <v>102</v>
      </c>
      <c r="C1880" s="2" t="s">
        <v>245</v>
      </c>
    </row>
    <row r="1881" spans="1:3" x14ac:dyDescent="0.2">
      <c r="A1881" s="2">
        <v>1880</v>
      </c>
      <c r="B1881" s="2">
        <v>102</v>
      </c>
      <c r="C1881" s="2" t="s">
        <v>246</v>
      </c>
    </row>
    <row r="1882" spans="1:3" x14ac:dyDescent="0.2">
      <c r="A1882" s="2">
        <v>1881</v>
      </c>
      <c r="B1882" s="2">
        <v>102</v>
      </c>
      <c r="C1882" s="2" t="s">
        <v>687</v>
      </c>
    </row>
    <row r="1883" spans="1:3" x14ac:dyDescent="0.2">
      <c r="A1883" s="2">
        <v>1882</v>
      </c>
      <c r="B1883" s="2">
        <v>102</v>
      </c>
      <c r="C1883" s="2" t="s">
        <v>247</v>
      </c>
    </row>
    <row r="1884" spans="1:3" x14ac:dyDescent="0.2">
      <c r="A1884" s="2">
        <v>1883</v>
      </c>
      <c r="B1884" s="2">
        <v>102</v>
      </c>
      <c r="C1884" s="2" t="s">
        <v>248</v>
      </c>
    </row>
    <row r="1885" spans="1:3" x14ac:dyDescent="0.2">
      <c r="A1885" s="2">
        <v>1884</v>
      </c>
      <c r="B1885" s="2">
        <v>35</v>
      </c>
      <c r="C1885" s="2" t="s">
        <v>249</v>
      </c>
    </row>
    <row r="1886" spans="1:3" x14ac:dyDescent="0.2">
      <c r="A1886" s="2">
        <v>1885</v>
      </c>
      <c r="B1886" s="2">
        <v>35</v>
      </c>
      <c r="C1886" s="2" t="s">
        <v>250</v>
      </c>
    </row>
    <row r="1887" spans="1:3" x14ac:dyDescent="0.2">
      <c r="A1887" s="2">
        <v>1886</v>
      </c>
      <c r="B1887" s="2">
        <v>35</v>
      </c>
      <c r="C1887" s="2" t="s">
        <v>251</v>
      </c>
    </row>
    <row r="1888" spans="1:3" x14ac:dyDescent="0.2">
      <c r="A1888" s="2">
        <v>1887</v>
      </c>
      <c r="B1888" s="2">
        <v>35</v>
      </c>
      <c r="C1888" s="2" t="s">
        <v>252</v>
      </c>
    </row>
    <row r="1889" spans="1:3" x14ac:dyDescent="0.2">
      <c r="A1889" s="2">
        <v>1888</v>
      </c>
      <c r="B1889" s="2">
        <v>35</v>
      </c>
      <c r="C1889" s="2" t="s">
        <v>253</v>
      </c>
    </row>
    <row r="1890" spans="1:3" x14ac:dyDescent="0.2">
      <c r="A1890" s="2">
        <v>1889</v>
      </c>
      <c r="B1890" s="2">
        <v>35</v>
      </c>
      <c r="C1890" s="2" t="s">
        <v>254</v>
      </c>
    </row>
    <row r="1891" spans="1:3" x14ac:dyDescent="0.2">
      <c r="A1891" s="2">
        <v>1890</v>
      </c>
      <c r="B1891" s="2">
        <v>38</v>
      </c>
      <c r="C1891" s="2" t="s">
        <v>255</v>
      </c>
    </row>
    <row r="1892" spans="1:3" x14ac:dyDescent="0.2">
      <c r="A1892" s="2">
        <v>1891</v>
      </c>
      <c r="B1892" s="2">
        <v>38</v>
      </c>
      <c r="C1892" s="2" t="s">
        <v>256</v>
      </c>
    </row>
    <row r="1893" spans="1:3" x14ac:dyDescent="0.2">
      <c r="A1893" s="2">
        <v>1892</v>
      </c>
      <c r="B1893" s="2">
        <v>38</v>
      </c>
      <c r="C1893" s="2" t="s">
        <v>257</v>
      </c>
    </row>
    <row r="1894" spans="1:3" x14ac:dyDescent="0.2">
      <c r="A1894" s="2">
        <v>1893</v>
      </c>
      <c r="B1894" s="2">
        <v>38</v>
      </c>
      <c r="C1894" s="2" t="s">
        <v>258</v>
      </c>
    </row>
    <row r="1895" spans="1:3" x14ac:dyDescent="0.2">
      <c r="A1895" s="2">
        <v>1894</v>
      </c>
      <c r="B1895" s="2">
        <v>38</v>
      </c>
      <c r="C1895" s="2" t="s">
        <v>259</v>
      </c>
    </row>
    <row r="1896" spans="1:3" x14ac:dyDescent="0.2">
      <c r="A1896" s="2">
        <v>1895</v>
      </c>
      <c r="B1896" s="2">
        <v>38</v>
      </c>
      <c r="C1896" s="2" t="s">
        <v>260</v>
      </c>
    </row>
    <row r="1897" spans="1:3" x14ac:dyDescent="0.2">
      <c r="A1897" s="2">
        <v>1896</v>
      </c>
      <c r="B1897" s="2">
        <v>38</v>
      </c>
      <c r="C1897" s="2" t="s">
        <v>1587</v>
      </c>
    </row>
    <row r="1898" spans="1:3" x14ac:dyDescent="0.2">
      <c r="A1898" s="2">
        <v>1897</v>
      </c>
      <c r="B1898" s="2">
        <v>38</v>
      </c>
      <c r="C1898" s="2" t="s">
        <v>261</v>
      </c>
    </row>
    <row r="1899" spans="1:3" x14ac:dyDescent="0.2">
      <c r="A1899" s="2">
        <v>1898</v>
      </c>
      <c r="B1899" s="2">
        <v>38</v>
      </c>
      <c r="C1899" s="2" t="s">
        <v>262</v>
      </c>
    </row>
    <row r="1900" spans="1:3" x14ac:dyDescent="0.2">
      <c r="A1900" s="2">
        <v>1899</v>
      </c>
      <c r="B1900" s="2">
        <v>38</v>
      </c>
      <c r="C1900" s="2" t="s">
        <v>263</v>
      </c>
    </row>
    <row r="1901" spans="1:3" x14ac:dyDescent="0.2">
      <c r="A1901" s="2">
        <v>1900</v>
      </c>
      <c r="B1901" s="2">
        <v>38</v>
      </c>
      <c r="C1901" s="2" t="s">
        <v>264</v>
      </c>
    </row>
    <row r="1902" spans="1:3" x14ac:dyDescent="0.2">
      <c r="A1902" s="2">
        <v>1901</v>
      </c>
      <c r="B1902" s="2">
        <v>38</v>
      </c>
      <c r="C1902" s="2" t="s">
        <v>265</v>
      </c>
    </row>
    <row r="1903" spans="1:3" x14ac:dyDescent="0.2">
      <c r="A1903" s="2">
        <v>1902</v>
      </c>
      <c r="B1903" s="2">
        <v>40</v>
      </c>
      <c r="C1903" s="2" t="s">
        <v>266</v>
      </c>
    </row>
    <row r="1904" spans="1:3" x14ac:dyDescent="0.2">
      <c r="A1904" s="2">
        <v>1903</v>
      </c>
      <c r="B1904" s="2">
        <v>40</v>
      </c>
      <c r="C1904" s="2" t="s">
        <v>2114</v>
      </c>
    </row>
    <row r="1905" spans="1:3" x14ac:dyDescent="0.2">
      <c r="A1905" s="2">
        <v>1904</v>
      </c>
      <c r="B1905" s="2">
        <v>40</v>
      </c>
      <c r="C1905" s="2" t="s">
        <v>267</v>
      </c>
    </row>
    <row r="1906" spans="1:3" x14ac:dyDescent="0.2">
      <c r="A1906" s="2">
        <v>1905</v>
      </c>
      <c r="B1906" s="2">
        <v>40</v>
      </c>
      <c r="C1906" s="2" t="s">
        <v>268</v>
      </c>
    </row>
    <row r="1907" spans="1:3" x14ac:dyDescent="0.2">
      <c r="A1907" s="2">
        <v>1906</v>
      </c>
      <c r="B1907" s="2">
        <v>40</v>
      </c>
      <c r="C1907" s="2" t="s">
        <v>269</v>
      </c>
    </row>
    <row r="1908" spans="1:3" x14ac:dyDescent="0.2">
      <c r="A1908" s="2">
        <v>1907</v>
      </c>
      <c r="B1908" s="2">
        <v>40</v>
      </c>
      <c r="C1908" s="2" t="s">
        <v>270</v>
      </c>
    </row>
    <row r="1909" spans="1:3" x14ac:dyDescent="0.2">
      <c r="A1909" s="2">
        <v>1908</v>
      </c>
      <c r="B1909" s="2">
        <v>40</v>
      </c>
      <c r="C1909" s="2" t="s">
        <v>271</v>
      </c>
    </row>
    <row r="1910" spans="1:3" x14ac:dyDescent="0.2">
      <c r="A1910" s="2">
        <v>1909</v>
      </c>
      <c r="B1910" s="2">
        <v>40</v>
      </c>
      <c r="C1910" s="2" t="s">
        <v>272</v>
      </c>
    </row>
    <row r="1911" spans="1:3" x14ac:dyDescent="0.2">
      <c r="A1911" s="2">
        <v>1910</v>
      </c>
      <c r="B1911" s="2">
        <v>40</v>
      </c>
      <c r="C1911" s="2" t="s">
        <v>273</v>
      </c>
    </row>
    <row r="1912" spans="1:3" x14ac:dyDescent="0.2">
      <c r="A1912" s="2">
        <v>1911</v>
      </c>
      <c r="B1912" s="2">
        <v>40</v>
      </c>
      <c r="C1912" s="2" t="s">
        <v>274</v>
      </c>
    </row>
    <row r="1913" spans="1:3" x14ac:dyDescent="0.2">
      <c r="A1913" s="2">
        <v>1912</v>
      </c>
      <c r="B1913" s="2">
        <v>40</v>
      </c>
      <c r="C1913" s="2" t="s">
        <v>275</v>
      </c>
    </row>
    <row r="1914" spans="1:3" x14ac:dyDescent="0.2">
      <c r="A1914" s="2">
        <v>1913</v>
      </c>
      <c r="B1914" s="2">
        <v>40</v>
      </c>
      <c r="C1914" s="2" t="s">
        <v>276</v>
      </c>
    </row>
    <row r="1915" spans="1:3" x14ac:dyDescent="0.2">
      <c r="A1915" s="2">
        <v>1914</v>
      </c>
      <c r="B1915" s="2">
        <v>40</v>
      </c>
      <c r="C1915" s="2" t="s">
        <v>277</v>
      </c>
    </row>
    <row r="1916" spans="1:3" x14ac:dyDescent="0.2">
      <c r="A1916" s="2">
        <v>1915</v>
      </c>
      <c r="B1916" s="2">
        <v>40</v>
      </c>
      <c r="C1916" s="2" t="s">
        <v>278</v>
      </c>
    </row>
    <row r="1917" spans="1:3" x14ac:dyDescent="0.2">
      <c r="A1917" s="2">
        <v>1916</v>
      </c>
      <c r="B1917" s="2">
        <v>40</v>
      </c>
      <c r="C1917" s="2" t="s">
        <v>279</v>
      </c>
    </row>
    <row r="1918" spans="1:3" x14ac:dyDescent="0.2">
      <c r="A1918" s="2">
        <v>1917</v>
      </c>
      <c r="B1918" s="2">
        <v>40</v>
      </c>
      <c r="C1918" s="2" t="s">
        <v>280</v>
      </c>
    </row>
    <row r="1919" spans="1:3" x14ac:dyDescent="0.2">
      <c r="A1919" s="2">
        <v>1918</v>
      </c>
      <c r="B1919" s="2">
        <v>40</v>
      </c>
      <c r="C1919" s="2" t="s">
        <v>281</v>
      </c>
    </row>
    <row r="1920" spans="1:3" x14ac:dyDescent="0.2">
      <c r="A1920" s="2">
        <v>1919</v>
      </c>
      <c r="B1920" s="2">
        <v>40</v>
      </c>
      <c r="C1920" s="2" t="s">
        <v>282</v>
      </c>
    </row>
    <row r="1921" spans="1:3" x14ac:dyDescent="0.2">
      <c r="A1921" s="2">
        <v>1920</v>
      </c>
      <c r="B1921" s="2">
        <v>41</v>
      </c>
      <c r="C1921" s="2" t="s">
        <v>2224</v>
      </c>
    </row>
    <row r="1922" spans="1:3" x14ac:dyDescent="0.2">
      <c r="A1922" s="2">
        <v>1921</v>
      </c>
      <c r="B1922" s="2">
        <v>41</v>
      </c>
      <c r="C1922" s="2" t="s">
        <v>283</v>
      </c>
    </row>
    <row r="1923" spans="1:3" x14ac:dyDescent="0.2">
      <c r="A1923" s="2">
        <v>1922</v>
      </c>
      <c r="B1923" s="2">
        <v>41</v>
      </c>
      <c r="C1923" s="2" t="s">
        <v>284</v>
      </c>
    </row>
    <row r="1924" spans="1:3" x14ac:dyDescent="0.2">
      <c r="A1924" s="2">
        <v>1923</v>
      </c>
      <c r="B1924" s="2">
        <v>41</v>
      </c>
      <c r="C1924" s="2" t="s">
        <v>285</v>
      </c>
    </row>
    <row r="1925" spans="1:3" x14ac:dyDescent="0.2">
      <c r="A1925" s="2">
        <v>1924</v>
      </c>
      <c r="B1925" s="2">
        <v>41</v>
      </c>
      <c r="C1925" s="2" t="s">
        <v>1574</v>
      </c>
    </row>
    <row r="1926" spans="1:3" x14ac:dyDescent="0.2">
      <c r="A1926" s="2">
        <v>1925</v>
      </c>
      <c r="B1926" s="2">
        <v>41</v>
      </c>
      <c r="C1926" s="2" t="s">
        <v>286</v>
      </c>
    </row>
    <row r="1927" spans="1:3" x14ac:dyDescent="0.2">
      <c r="A1927" s="2">
        <v>1926</v>
      </c>
      <c r="B1927" s="2">
        <v>41</v>
      </c>
      <c r="C1927" s="2" t="s">
        <v>287</v>
      </c>
    </row>
    <row r="1928" spans="1:3" x14ac:dyDescent="0.2">
      <c r="A1928" s="2">
        <v>1927</v>
      </c>
      <c r="B1928" s="2">
        <v>41</v>
      </c>
      <c r="C1928" s="2" t="s">
        <v>166</v>
      </c>
    </row>
    <row r="1929" spans="1:3" x14ac:dyDescent="0.2">
      <c r="A1929" s="2">
        <v>1928</v>
      </c>
      <c r="B1929" s="2">
        <v>41</v>
      </c>
      <c r="C1929" s="2" t="s">
        <v>288</v>
      </c>
    </row>
    <row r="1930" spans="1:3" x14ac:dyDescent="0.2">
      <c r="A1930" s="2">
        <v>1929</v>
      </c>
      <c r="B1930" s="2">
        <v>41</v>
      </c>
      <c r="C1930" s="2" t="s">
        <v>289</v>
      </c>
    </row>
    <row r="1931" spans="1:3" x14ac:dyDescent="0.2">
      <c r="A1931" s="2">
        <v>1930</v>
      </c>
      <c r="B1931" s="2">
        <v>41</v>
      </c>
      <c r="C1931" s="2" t="s">
        <v>290</v>
      </c>
    </row>
    <row r="1932" spans="1:3" x14ac:dyDescent="0.2">
      <c r="A1932" s="2">
        <v>1931</v>
      </c>
      <c r="B1932" s="2">
        <v>43</v>
      </c>
      <c r="C1932" s="2" t="s">
        <v>1170</v>
      </c>
    </row>
    <row r="1933" spans="1:3" x14ac:dyDescent="0.2">
      <c r="A1933" s="2">
        <v>1932</v>
      </c>
      <c r="B1933" s="2">
        <v>43</v>
      </c>
      <c r="C1933" s="2" t="s">
        <v>291</v>
      </c>
    </row>
    <row r="1934" spans="1:3" x14ac:dyDescent="0.2">
      <c r="A1934" s="2">
        <v>1933</v>
      </c>
      <c r="B1934" s="2">
        <v>43</v>
      </c>
      <c r="C1934" s="2" t="s">
        <v>728</v>
      </c>
    </row>
    <row r="1935" spans="1:3" x14ac:dyDescent="0.2">
      <c r="A1935" s="2">
        <v>1934</v>
      </c>
      <c r="B1935" s="2">
        <v>43</v>
      </c>
      <c r="C1935" s="2" t="s">
        <v>292</v>
      </c>
    </row>
    <row r="1936" spans="1:3" x14ac:dyDescent="0.2">
      <c r="A1936" s="2">
        <v>1935</v>
      </c>
      <c r="B1936" s="2">
        <v>43</v>
      </c>
      <c r="C1936" s="2" t="s">
        <v>293</v>
      </c>
    </row>
    <row r="1937" spans="1:3" x14ac:dyDescent="0.2">
      <c r="A1937" s="2">
        <v>1936</v>
      </c>
      <c r="B1937" s="2">
        <v>43</v>
      </c>
      <c r="C1937" s="2" t="s">
        <v>740</v>
      </c>
    </row>
    <row r="1938" spans="1:3" x14ac:dyDescent="0.2">
      <c r="A1938" s="2">
        <v>1937</v>
      </c>
      <c r="B1938" s="2">
        <v>43</v>
      </c>
      <c r="C1938" s="2" t="s">
        <v>294</v>
      </c>
    </row>
    <row r="1939" spans="1:3" x14ac:dyDescent="0.2">
      <c r="A1939" s="2">
        <v>1938</v>
      </c>
      <c r="B1939" s="2">
        <v>43</v>
      </c>
      <c r="C1939" s="2" t="s">
        <v>295</v>
      </c>
    </row>
    <row r="1940" spans="1:3" x14ac:dyDescent="0.2">
      <c r="A1940" s="2">
        <v>1939</v>
      </c>
      <c r="B1940" s="2">
        <v>43</v>
      </c>
      <c r="C1940" s="2" t="s">
        <v>296</v>
      </c>
    </row>
    <row r="1941" spans="1:3" x14ac:dyDescent="0.2">
      <c r="A1941" s="2">
        <v>1940</v>
      </c>
      <c r="B1941" s="2">
        <v>43</v>
      </c>
      <c r="C1941" s="2" t="s">
        <v>297</v>
      </c>
    </row>
    <row r="1942" spans="1:3" x14ac:dyDescent="0.2">
      <c r="A1942" s="2">
        <v>1941</v>
      </c>
      <c r="B1942" s="2">
        <v>43</v>
      </c>
      <c r="C1942" s="2" t="s">
        <v>83</v>
      </c>
    </row>
    <row r="1943" spans="1:3" x14ac:dyDescent="0.2">
      <c r="A1943" s="2">
        <v>1942</v>
      </c>
      <c r="B1943" s="2">
        <v>43</v>
      </c>
      <c r="C1943" s="2" t="s">
        <v>978</v>
      </c>
    </row>
    <row r="1944" spans="1:3" x14ac:dyDescent="0.2">
      <c r="A1944" s="2">
        <v>1943</v>
      </c>
      <c r="B1944" s="2">
        <v>43</v>
      </c>
      <c r="C1944" s="2" t="s">
        <v>298</v>
      </c>
    </row>
    <row r="1945" spans="1:3" x14ac:dyDescent="0.2">
      <c r="A1945" s="2">
        <v>1944</v>
      </c>
      <c r="B1945" s="2">
        <v>43</v>
      </c>
      <c r="C1945" s="2" t="s">
        <v>299</v>
      </c>
    </row>
    <row r="1946" spans="1:3" x14ac:dyDescent="0.2">
      <c r="A1946" s="2">
        <v>1945</v>
      </c>
      <c r="B1946" s="2">
        <v>108</v>
      </c>
      <c r="C1946" s="2" t="s">
        <v>300</v>
      </c>
    </row>
    <row r="1947" spans="1:3" x14ac:dyDescent="0.2">
      <c r="A1947" s="2">
        <v>1946</v>
      </c>
      <c r="B1947" s="2">
        <v>108</v>
      </c>
      <c r="C1947" s="2" t="s">
        <v>301</v>
      </c>
    </row>
    <row r="1948" spans="1:3" x14ac:dyDescent="0.2">
      <c r="A1948" s="2">
        <v>1947</v>
      </c>
      <c r="B1948" s="2">
        <v>108</v>
      </c>
      <c r="C1948" s="2" t="s">
        <v>302</v>
      </c>
    </row>
    <row r="1949" spans="1:3" x14ac:dyDescent="0.2">
      <c r="A1949" s="2">
        <v>1948</v>
      </c>
      <c r="B1949" s="2">
        <v>108</v>
      </c>
      <c r="C1949" s="2" t="s">
        <v>303</v>
      </c>
    </row>
    <row r="1950" spans="1:3" x14ac:dyDescent="0.2">
      <c r="A1950" s="2">
        <v>1949</v>
      </c>
      <c r="B1950" s="2">
        <v>108</v>
      </c>
      <c r="C1950" s="2" t="s">
        <v>304</v>
      </c>
    </row>
    <row r="1951" spans="1:3" x14ac:dyDescent="0.2">
      <c r="A1951" s="2">
        <v>1950</v>
      </c>
      <c r="B1951" s="2">
        <v>108</v>
      </c>
      <c r="C1951" s="2" t="s">
        <v>305</v>
      </c>
    </row>
    <row r="1952" spans="1:3" x14ac:dyDescent="0.2">
      <c r="A1952" s="2">
        <v>1951</v>
      </c>
      <c r="B1952" s="2">
        <v>108</v>
      </c>
      <c r="C1952" s="2" t="s">
        <v>306</v>
      </c>
    </row>
    <row r="1953" spans="1:3" x14ac:dyDescent="0.2">
      <c r="A1953" s="2">
        <v>1952</v>
      </c>
      <c r="B1953" s="2">
        <v>111</v>
      </c>
      <c r="C1953" s="2" t="s">
        <v>307</v>
      </c>
    </row>
    <row r="1954" spans="1:3" x14ac:dyDescent="0.2">
      <c r="A1954" s="2">
        <v>1953</v>
      </c>
      <c r="B1954" s="2">
        <v>111</v>
      </c>
      <c r="C1954" s="2" t="s">
        <v>308</v>
      </c>
    </row>
    <row r="1955" spans="1:3" x14ac:dyDescent="0.2">
      <c r="A1955" s="2">
        <v>1954</v>
      </c>
      <c r="B1955" s="2">
        <v>111</v>
      </c>
      <c r="C1955" s="2" t="s">
        <v>309</v>
      </c>
    </row>
    <row r="1956" spans="1:3" x14ac:dyDescent="0.2">
      <c r="A1956" s="2">
        <v>1955</v>
      </c>
      <c r="B1956" s="2">
        <v>111</v>
      </c>
      <c r="C1956" s="2" t="s">
        <v>694</v>
      </c>
    </row>
    <row r="1957" spans="1:3" x14ac:dyDescent="0.2">
      <c r="A1957" s="2">
        <v>1956</v>
      </c>
      <c r="B1957" s="2">
        <v>111</v>
      </c>
      <c r="C1957" s="2" t="s">
        <v>310</v>
      </c>
    </row>
    <row r="1958" spans="1:3" x14ac:dyDescent="0.2">
      <c r="A1958" s="2">
        <v>1957</v>
      </c>
      <c r="B1958" s="2">
        <v>94</v>
      </c>
      <c r="C1958" s="2" t="s">
        <v>311</v>
      </c>
    </row>
    <row r="1959" spans="1:3" x14ac:dyDescent="0.2">
      <c r="A1959" s="2">
        <v>1958</v>
      </c>
      <c r="B1959" s="2">
        <v>94</v>
      </c>
      <c r="C1959" s="2" t="s">
        <v>2039</v>
      </c>
    </row>
    <row r="1960" spans="1:3" x14ac:dyDescent="0.2">
      <c r="A1960" s="2">
        <v>1959</v>
      </c>
      <c r="B1960" s="2">
        <v>94</v>
      </c>
      <c r="C1960" s="2" t="s">
        <v>693</v>
      </c>
    </row>
    <row r="1961" spans="1:3" x14ac:dyDescent="0.2">
      <c r="A1961" s="2">
        <v>1960</v>
      </c>
      <c r="B1961" s="2">
        <v>94</v>
      </c>
      <c r="C1961" s="2" t="s">
        <v>312</v>
      </c>
    </row>
    <row r="1962" spans="1:3" x14ac:dyDescent="0.2">
      <c r="A1962" s="2">
        <v>1961</v>
      </c>
      <c r="B1962" s="2">
        <v>94</v>
      </c>
      <c r="C1962" s="2" t="s">
        <v>313</v>
      </c>
    </row>
    <row r="1963" spans="1:3" x14ac:dyDescent="0.2">
      <c r="A1963" s="2">
        <v>1962</v>
      </c>
      <c r="B1963" s="2">
        <v>94</v>
      </c>
      <c r="C1963" s="2" t="s">
        <v>1968</v>
      </c>
    </row>
    <row r="1964" spans="1:3" x14ac:dyDescent="0.2">
      <c r="A1964" s="2">
        <v>1963</v>
      </c>
      <c r="B1964" s="2">
        <v>94</v>
      </c>
      <c r="C1964" s="2" t="s">
        <v>314</v>
      </c>
    </row>
    <row r="1965" spans="1:3" x14ac:dyDescent="0.2">
      <c r="A1965" s="2">
        <v>1964</v>
      </c>
      <c r="B1965" s="2">
        <v>94</v>
      </c>
      <c r="C1965" s="2" t="s">
        <v>315</v>
      </c>
    </row>
    <row r="1966" spans="1:3" x14ac:dyDescent="0.2">
      <c r="A1966" s="2">
        <v>1965</v>
      </c>
      <c r="B1966" s="2">
        <v>36</v>
      </c>
      <c r="C1966" s="2" t="s">
        <v>316</v>
      </c>
    </row>
    <row r="1967" spans="1:3" x14ac:dyDescent="0.2">
      <c r="A1967" s="2">
        <v>1966</v>
      </c>
      <c r="B1967" s="2">
        <v>36</v>
      </c>
      <c r="C1967" s="2" t="s">
        <v>317</v>
      </c>
    </row>
    <row r="1968" spans="1:3" x14ac:dyDescent="0.2">
      <c r="A1968" s="2">
        <v>1967</v>
      </c>
      <c r="B1968" s="2">
        <v>36</v>
      </c>
      <c r="C1968" s="2" t="s">
        <v>318</v>
      </c>
    </row>
    <row r="1969" spans="1:3" x14ac:dyDescent="0.2">
      <c r="A1969" s="2">
        <v>1968</v>
      </c>
      <c r="B1969" s="2">
        <v>36</v>
      </c>
      <c r="C1969" s="2" t="s">
        <v>1186</v>
      </c>
    </row>
    <row r="1970" spans="1:3" x14ac:dyDescent="0.2">
      <c r="A1970" s="2">
        <v>1969</v>
      </c>
      <c r="B1970" s="2">
        <v>36</v>
      </c>
      <c r="C1970" s="2" t="s">
        <v>319</v>
      </c>
    </row>
    <row r="1971" spans="1:3" x14ac:dyDescent="0.2">
      <c r="A1971" s="2">
        <v>1970</v>
      </c>
      <c r="B1971" s="2">
        <v>39</v>
      </c>
      <c r="C1971" s="2" t="s">
        <v>320</v>
      </c>
    </row>
    <row r="1972" spans="1:3" x14ac:dyDescent="0.2">
      <c r="A1972" s="2">
        <v>1971</v>
      </c>
      <c r="B1972" s="2">
        <v>39</v>
      </c>
      <c r="C1972" s="2" t="s">
        <v>2040</v>
      </c>
    </row>
    <row r="1973" spans="1:3" x14ac:dyDescent="0.2">
      <c r="A1973" s="2">
        <v>1972</v>
      </c>
      <c r="B1973" s="2">
        <v>39</v>
      </c>
      <c r="C1973" s="2" t="s">
        <v>321</v>
      </c>
    </row>
    <row r="1974" spans="1:3" x14ac:dyDescent="0.2">
      <c r="A1974" s="2">
        <v>1973</v>
      </c>
      <c r="B1974" s="2">
        <v>39</v>
      </c>
      <c r="C1974" s="2" t="s">
        <v>322</v>
      </c>
    </row>
    <row r="1975" spans="1:3" x14ac:dyDescent="0.2">
      <c r="A1975" s="2">
        <v>1974</v>
      </c>
      <c r="B1975" s="2">
        <v>39</v>
      </c>
      <c r="C1975" s="2" t="s">
        <v>323</v>
      </c>
    </row>
    <row r="1976" spans="1:3" x14ac:dyDescent="0.2">
      <c r="A1976" s="2">
        <v>1975</v>
      </c>
      <c r="B1976" s="2">
        <v>39</v>
      </c>
      <c r="C1976" s="2" t="s">
        <v>324</v>
      </c>
    </row>
    <row r="1977" spans="1:3" x14ac:dyDescent="0.2">
      <c r="A1977" s="2">
        <v>1976</v>
      </c>
      <c r="B1977" s="2">
        <v>39</v>
      </c>
      <c r="C1977" s="2" t="s">
        <v>325</v>
      </c>
    </row>
    <row r="1978" spans="1:3" x14ac:dyDescent="0.2">
      <c r="A1978" s="2">
        <v>1977</v>
      </c>
      <c r="B1978" s="2">
        <v>39</v>
      </c>
      <c r="C1978" s="2" t="s">
        <v>326</v>
      </c>
    </row>
    <row r="1979" spans="1:3" x14ac:dyDescent="0.2">
      <c r="A1979" s="2">
        <v>1978</v>
      </c>
      <c r="B1979" s="2">
        <v>39</v>
      </c>
      <c r="C1979" s="2" t="s">
        <v>327</v>
      </c>
    </row>
    <row r="1980" spans="1:3" x14ac:dyDescent="0.2">
      <c r="A1980" s="2">
        <v>1979</v>
      </c>
      <c r="B1980" s="2">
        <v>39</v>
      </c>
      <c r="C1980" s="2" t="s">
        <v>328</v>
      </c>
    </row>
    <row r="1981" spans="1:3" x14ac:dyDescent="0.2">
      <c r="A1981" s="2">
        <v>1980</v>
      </c>
      <c r="B1981" s="2">
        <v>39</v>
      </c>
      <c r="C1981" s="2" t="s">
        <v>1472</v>
      </c>
    </row>
    <row r="1982" spans="1:3" x14ac:dyDescent="0.2">
      <c r="A1982" s="2">
        <v>1981</v>
      </c>
      <c r="B1982" s="2">
        <v>39</v>
      </c>
      <c r="C1982" s="2" t="s">
        <v>329</v>
      </c>
    </row>
    <row r="1983" spans="1:3" x14ac:dyDescent="0.2">
      <c r="A1983" s="2">
        <v>1982</v>
      </c>
      <c r="B1983" s="2">
        <v>39</v>
      </c>
      <c r="C1983" s="2" t="s">
        <v>330</v>
      </c>
    </row>
    <row r="1984" spans="1:3" x14ac:dyDescent="0.2">
      <c r="A1984" s="2">
        <v>1983</v>
      </c>
      <c r="B1984" s="2">
        <v>53</v>
      </c>
      <c r="C1984" s="2" t="s">
        <v>331</v>
      </c>
    </row>
    <row r="1985" spans="1:3" x14ac:dyDescent="0.2">
      <c r="A1985" s="2">
        <v>1984</v>
      </c>
      <c r="B1985" s="2">
        <v>53</v>
      </c>
      <c r="C1985" s="2" t="s">
        <v>320</v>
      </c>
    </row>
    <row r="1986" spans="1:3" x14ac:dyDescent="0.2">
      <c r="A1986" s="2">
        <v>1985</v>
      </c>
      <c r="B1986" s="2">
        <v>53</v>
      </c>
      <c r="C1986" s="2" t="s">
        <v>332</v>
      </c>
    </row>
    <row r="1987" spans="1:3" x14ac:dyDescent="0.2">
      <c r="A1987" s="2">
        <v>1986</v>
      </c>
      <c r="B1987" s="2">
        <v>53</v>
      </c>
      <c r="C1987" s="2" t="s">
        <v>2040</v>
      </c>
    </row>
    <row r="1988" spans="1:3" x14ac:dyDescent="0.2">
      <c r="A1988" s="2">
        <v>1987</v>
      </c>
      <c r="B1988" s="2">
        <v>53</v>
      </c>
      <c r="C1988" s="2" t="s">
        <v>321</v>
      </c>
    </row>
    <row r="1989" spans="1:3" x14ac:dyDescent="0.2">
      <c r="A1989" s="2">
        <v>1988</v>
      </c>
      <c r="B1989" s="2">
        <v>53</v>
      </c>
      <c r="C1989" s="2" t="s">
        <v>333</v>
      </c>
    </row>
    <row r="1990" spans="1:3" x14ac:dyDescent="0.2">
      <c r="A1990" s="2">
        <v>1989</v>
      </c>
      <c r="B1990" s="2">
        <v>53</v>
      </c>
      <c r="C1990" s="2" t="s">
        <v>1078</v>
      </c>
    </row>
    <row r="1991" spans="1:3" x14ac:dyDescent="0.2">
      <c r="A1991" s="2">
        <v>1990</v>
      </c>
      <c r="B1991" s="2">
        <v>53</v>
      </c>
      <c r="C1991" s="2" t="s">
        <v>334</v>
      </c>
    </row>
    <row r="1992" spans="1:3" x14ac:dyDescent="0.2">
      <c r="A1992" s="2">
        <v>1991</v>
      </c>
      <c r="B1992" s="2">
        <v>53</v>
      </c>
      <c r="C1992" s="2" t="s">
        <v>705</v>
      </c>
    </row>
    <row r="1993" spans="1:3" x14ac:dyDescent="0.2">
      <c r="A1993" s="2">
        <v>1992</v>
      </c>
      <c r="B1993" s="2">
        <v>53</v>
      </c>
      <c r="C1993" s="2" t="s">
        <v>335</v>
      </c>
    </row>
    <row r="1994" spans="1:3" x14ac:dyDescent="0.2">
      <c r="A1994" s="2">
        <v>1993</v>
      </c>
      <c r="B1994" s="2">
        <v>53</v>
      </c>
      <c r="C1994" s="2" t="s">
        <v>322</v>
      </c>
    </row>
    <row r="1995" spans="1:3" x14ac:dyDescent="0.2">
      <c r="A1995" s="2">
        <v>1994</v>
      </c>
      <c r="B1995" s="2">
        <v>53</v>
      </c>
      <c r="C1995" s="2" t="s">
        <v>336</v>
      </c>
    </row>
    <row r="1996" spans="1:3" x14ac:dyDescent="0.2">
      <c r="A1996" s="2">
        <v>1995</v>
      </c>
      <c r="B1996" s="2">
        <v>53</v>
      </c>
      <c r="C1996" s="2" t="s">
        <v>337</v>
      </c>
    </row>
    <row r="1997" spans="1:3" x14ac:dyDescent="0.2">
      <c r="A1997" s="2">
        <v>1996</v>
      </c>
      <c r="B1997" s="2">
        <v>53</v>
      </c>
      <c r="C1997" s="2" t="s">
        <v>733</v>
      </c>
    </row>
    <row r="1998" spans="1:3" x14ac:dyDescent="0.2">
      <c r="A1998" s="2">
        <v>1997</v>
      </c>
      <c r="B1998" s="2">
        <v>53</v>
      </c>
      <c r="C1998" s="2" t="s">
        <v>323</v>
      </c>
    </row>
    <row r="1999" spans="1:3" x14ac:dyDescent="0.2">
      <c r="A1999" s="2">
        <v>1998</v>
      </c>
      <c r="B1999" s="2">
        <v>53</v>
      </c>
      <c r="C1999" s="2" t="s">
        <v>338</v>
      </c>
    </row>
    <row r="2000" spans="1:3" x14ac:dyDescent="0.2">
      <c r="A2000" s="2">
        <v>1999</v>
      </c>
      <c r="B2000" s="2">
        <v>53</v>
      </c>
      <c r="C2000" s="2" t="s">
        <v>339</v>
      </c>
    </row>
    <row r="2001" spans="1:3" x14ac:dyDescent="0.2">
      <c r="A2001" s="2">
        <v>2000</v>
      </c>
      <c r="B2001" s="2">
        <v>53</v>
      </c>
      <c r="C2001" s="2" t="s">
        <v>340</v>
      </c>
    </row>
    <row r="2002" spans="1:3" x14ac:dyDescent="0.2">
      <c r="A2002" s="2">
        <v>2001</v>
      </c>
      <c r="B2002" s="2">
        <v>53</v>
      </c>
      <c r="C2002" s="2" t="s">
        <v>324</v>
      </c>
    </row>
    <row r="2003" spans="1:3" x14ac:dyDescent="0.2">
      <c r="A2003" s="2">
        <v>2002</v>
      </c>
      <c r="B2003" s="2">
        <v>53</v>
      </c>
      <c r="C2003" s="2" t="s">
        <v>325</v>
      </c>
    </row>
    <row r="2004" spans="1:3" x14ac:dyDescent="0.2">
      <c r="A2004" s="2">
        <v>2003</v>
      </c>
      <c r="B2004" s="2">
        <v>53</v>
      </c>
      <c r="C2004" s="2" t="s">
        <v>341</v>
      </c>
    </row>
    <row r="2005" spans="1:3" x14ac:dyDescent="0.2">
      <c r="A2005" s="2">
        <v>2004</v>
      </c>
      <c r="B2005" s="2">
        <v>53</v>
      </c>
      <c r="C2005" s="2" t="s">
        <v>342</v>
      </c>
    </row>
    <row r="2006" spans="1:3" x14ac:dyDescent="0.2">
      <c r="A2006" s="2">
        <v>2005</v>
      </c>
      <c r="B2006" s="2">
        <v>53</v>
      </c>
      <c r="C2006" s="2" t="s">
        <v>343</v>
      </c>
    </row>
    <row r="2007" spans="1:3" x14ac:dyDescent="0.2">
      <c r="A2007" s="2">
        <v>2006</v>
      </c>
      <c r="B2007" s="2">
        <v>53</v>
      </c>
      <c r="C2007" s="2" t="s">
        <v>344</v>
      </c>
    </row>
    <row r="2008" spans="1:3" x14ac:dyDescent="0.2">
      <c r="A2008" s="2">
        <v>2007</v>
      </c>
      <c r="B2008" s="2">
        <v>53</v>
      </c>
      <c r="C2008" s="2" t="s">
        <v>1599</v>
      </c>
    </row>
    <row r="2009" spans="1:3" x14ac:dyDescent="0.2">
      <c r="A2009" s="2">
        <v>2008</v>
      </c>
      <c r="B2009" s="2">
        <v>53</v>
      </c>
      <c r="C2009" s="2" t="s">
        <v>345</v>
      </c>
    </row>
    <row r="2010" spans="1:3" x14ac:dyDescent="0.2">
      <c r="A2010" s="2">
        <v>2009</v>
      </c>
      <c r="B2010" s="2">
        <v>53</v>
      </c>
      <c r="C2010" s="2" t="s">
        <v>346</v>
      </c>
    </row>
    <row r="2011" spans="1:3" x14ac:dyDescent="0.2">
      <c r="A2011" s="2">
        <v>2010</v>
      </c>
      <c r="B2011" s="2">
        <v>53</v>
      </c>
      <c r="C2011" s="2" t="s">
        <v>329</v>
      </c>
    </row>
    <row r="2012" spans="1:3" x14ac:dyDescent="0.2">
      <c r="A2012" s="2">
        <v>2011</v>
      </c>
      <c r="B2012" s="2">
        <v>53</v>
      </c>
      <c r="C2012" s="2" t="s">
        <v>347</v>
      </c>
    </row>
    <row r="2013" spans="1:3" x14ac:dyDescent="0.2">
      <c r="A2013" s="2">
        <v>2012</v>
      </c>
      <c r="B2013" s="2">
        <v>53</v>
      </c>
      <c r="C2013" s="2" t="s">
        <v>330</v>
      </c>
    </row>
    <row r="2014" spans="1:3" x14ac:dyDescent="0.2">
      <c r="A2014" s="2">
        <v>2013</v>
      </c>
      <c r="B2014" s="2">
        <v>54</v>
      </c>
      <c r="C2014" s="2" t="s">
        <v>348</v>
      </c>
    </row>
    <row r="2015" spans="1:3" x14ac:dyDescent="0.2">
      <c r="A2015" s="2">
        <v>2014</v>
      </c>
      <c r="B2015" s="2">
        <v>54</v>
      </c>
      <c r="C2015" s="2" t="s">
        <v>746</v>
      </c>
    </row>
    <row r="2016" spans="1:3" x14ac:dyDescent="0.2">
      <c r="A2016" s="2">
        <v>2015</v>
      </c>
      <c r="B2016" s="2">
        <v>54</v>
      </c>
      <c r="C2016" s="2" t="s">
        <v>349</v>
      </c>
    </row>
    <row r="2017" spans="1:3" x14ac:dyDescent="0.2">
      <c r="A2017" s="2">
        <v>2016</v>
      </c>
      <c r="B2017" s="2">
        <v>54</v>
      </c>
      <c r="C2017" s="2" t="s">
        <v>350</v>
      </c>
    </row>
    <row r="2018" spans="1:3" x14ac:dyDescent="0.2">
      <c r="A2018" s="2">
        <v>2017</v>
      </c>
      <c r="B2018" s="2">
        <v>54</v>
      </c>
      <c r="C2018" s="2" t="s">
        <v>351</v>
      </c>
    </row>
    <row r="2019" spans="1:3" x14ac:dyDescent="0.2">
      <c r="A2019" s="2">
        <v>2018</v>
      </c>
      <c r="B2019" s="2">
        <v>54</v>
      </c>
      <c r="C2019" s="2" t="s">
        <v>1074</v>
      </c>
    </row>
    <row r="2020" spans="1:3" x14ac:dyDescent="0.2">
      <c r="A2020" s="2">
        <v>2019</v>
      </c>
      <c r="B2020" s="2">
        <v>54</v>
      </c>
      <c r="C2020" s="2" t="s">
        <v>352</v>
      </c>
    </row>
    <row r="2021" spans="1:3" x14ac:dyDescent="0.2">
      <c r="A2021" s="2">
        <v>2020</v>
      </c>
      <c r="B2021" s="2">
        <v>54</v>
      </c>
      <c r="C2021" s="2" t="s">
        <v>353</v>
      </c>
    </row>
    <row r="2022" spans="1:3" x14ac:dyDescent="0.2">
      <c r="A2022" s="2">
        <v>2021</v>
      </c>
      <c r="B2022" s="2">
        <v>54</v>
      </c>
      <c r="C2022" s="2" t="s">
        <v>354</v>
      </c>
    </row>
    <row r="2023" spans="1:3" x14ac:dyDescent="0.2">
      <c r="A2023" s="2">
        <v>2022</v>
      </c>
      <c r="B2023" s="2">
        <v>54</v>
      </c>
      <c r="C2023" s="2" t="s">
        <v>355</v>
      </c>
    </row>
    <row r="2024" spans="1:3" x14ac:dyDescent="0.2">
      <c r="A2024" s="2">
        <v>2023</v>
      </c>
      <c r="B2024" s="2">
        <v>54</v>
      </c>
      <c r="C2024" s="2" t="s">
        <v>356</v>
      </c>
    </row>
    <row r="2025" spans="1:3" x14ac:dyDescent="0.2">
      <c r="A2025" s="2">
        <v>2024</v>
      </c>
      <c r="B2025" s="2">
        <v>54</v>
      </c>
      <c r="C2025" s="2" t="s">
        <v>357</v>
      </c>
    </row>
    <row r="2026" spans="1:3" x14ac:dyDescent="0.2">
      <c r="A2026" s="2">
        <v>2025</v>
      </c>
      <c r="B2026" s="2">
        <v>54</v>
      </c>
      <c r="C2026" s="2" t="s">
        <v>358</v>
      </c>
    </row>
    <row r="2027" spans="1:3" x14ac:dyDescent="0.2">
      <c r="A2027" s="2">
        <v>2026</v>
      </c>
      <c r="B2027" s="2">
        <v>54</v>
      </c>
      <c r="C2027" s="2" t="s">
        <v>359</v>
      </c>
    </row>
    <row r="2028" spans="1:3" x14ac:dyDescent="0.2">
      <c r="A2028" s="2">
        <v>2027</v>
      </c>
      <c r="B2028" s="2">
        <v>54</v>
      </c>
      <c r="C2028" s="2" t="s">
        <v>360</v>
      </c>
    </row>
    <row r="2029" spans="1:3" x14ac:dyDescent="0.2">
      <c r="A2029" s="2">
        <v>2028</v>
      </c>
      <c r="B2029" s="2">
        <v>54</v>
      </c>
      <c r="C2029" s="2" t="s">
        <v>974</v>
      </c>
    </row>
    <row r="2030" spans="1:3" x14ac:dyDescent="0.2">
      <c r="A2030" s="2">
        <v>2029</v>
      </c>
      <c r="B2030" s="2">
        <v>54</v>
      </c>
      <c r="C2030" s="2" t="s">
        <v>735</v>
      </c>
    </row>
    <row r="2031" spans="1:3" x14ac:dyDescent="0.2">
      <c r="A2031" s="2">
        <v>2030</v>
      </c>
      <c r="B2031" s="2">
        <v>54</v>
      </c>
      <c r="C2031" s="2" t="s">
        <v>361</v>
      </c>
    </row>
    <row r="2032" spans="1:3" x14ac:dyDescent="0.2">
      <c r="A2032" s="2">
        <v>2031</v>
      </c>
      <c r="B2032" s="2">
        <v>54</v>
      </c>
      <c r="C2032" s="2" t="s">
        <v>362</v>
      </c>
    </row>
    <row r="2033" spans="1:3" x14ac:dyDescent="0.2">
      <c r="A2033" s="2">
        <v>2032</v>
      </c>
      <c r="B2033" s="2">
        <v>54</v>
      </c>
      <c r="C2033" s="2" t="s">
        <v>1112</v>
      </c>
    </row>
    <row r="2034" spans="1:3" x14ac:dyDescent="0.2">
      <c r="A2034" s="2">
        <v>2033</v>
      </c>
      <c r="B2034" s="2">
        <v>54</v>
      </c>
      <c r="C2034" s="2" t="s">
        <v>363</v>
      </c>
    </row>
    <row r="2035" spans="1:3" x14ac:dyDescent="0.2">
      <c r="A2035" s="2">
        <v>2034</v>
      </c>
      <c r="B2035" s="2">
        <v>54</v>
      </c>
      <c r="C2035" s="2" t="s">
        <v>364</v>
      </c>
    </row>
    <row r="2036" spans="1:3" x14ac:dyDescent="0.2">
      <c r="A2036" s="2">
        <v>2035</v>
      </c>
      <c r="B2036" s="2">
        <v>54</v>
      </c>
      <c r="C2036" s="2" t="s">
        <v>365</v>
      </c>
    </row>
    <row r="2037" spans="1:3" x14ac:dyDescent="0.2">
      <c r="A2037" s="2">
        <v>2036</v>
      </c>
      <c r="B2037" s="2">
        <v>54</v>
      </c>
      <c r="C2037" s="2" t="s">
        <v>339</v>
      </c>
    </row>
    <row r="2038" spans="1:3" x14ac:dyDescent="0.2">
      <c r="A2038" s="2">
        <v>2037</v>
      </c>
      <c r="B2038" s="2">
        <v>54</v>
      </c>
      <c r="C2038" s="2" t="s">
        <v>366</v>
      </c>
    </row>
    <row r="2039" spans="1:3" x14ac:dyDescent="0.2">
      <c r="A2039" s="2">
        <v>2038</v>
      </c>
      <c r="B2039" s="2">
        <v>54</v>
      </c>
      <c r="C2039" s="2" t="s">
        <v>367</v>
      </c>
    </row>
    <row r="2040" spans="1:3" x14ac:dyDescent="0.2">
      <c r="A2040" s="2">
        <v>2039</v>
      </c>
      <c r="B2040" s="2">
        <v>54</v>
      </c>
      <c r="C2040" s="2" t="s">
        <v>368</v>
      </c>
    </row>
    <row r="2041" spans="1:3" x14ac:dyDescent="0.2">
      <c r="A2041" s="2">
        <v>2040</v>
      </c>
      <c r="B2041" s="2">
        <v>54</v>
      </c>
      <c r="C2041" s="2" t="s">
        <v>369</v>
      </c>
    </row>
    <row r="2042" spans="1:3" x14ac:dyDescent="0.2">
      <c r="A2042" s="2">
        <v>2041</v>
      </c>
      <c r="B2042" s="2">
        <v>54</v>
      </c>
      <c r="C2042" s="2" t="s">
        <v>370</v>
      </c>
    </row>
    <row r="2043" spans="1:3" x14ac:dyDescent="0.2">
      <c r="A2043" s="2">
        <v>2042</v>
      </c>
      <c r="B2043" s="2">
        <v>54</v>
      </c>
      <c r="C2043" s="2" t="s">
        <v>371</v>
      </c>
    </row>
    <row r="2044" spans="1:3" x14ac:dyDescent="0.2">
      <c r="A2044" s="2">
        <v>2043</v>
      </c>
      <c r="B2044" s="2">
        <v>54</v>
      </c>
      <c r="C2044" s="2" t="s">
        <v>372</v>
      </c>
    </row>
    <row r="2045" spans="1:3" x14ac:dyDescent="0.2">
      <c r="A2045" s="2">
        <v>2044</v>
      </c>
      <c r="B2045" s="2">
        <v>54</v>
      </c>
      <c r="C2045" s="2" t="s">
        <v>373</v>
      </c>
    </row>
    <row r="2046" spans="1:3" x14ac:dyDescent="0.2">
      <c r="A2046" s="2">
        <v>2045</v>
      </c>
      <c r="B2046" s="2">
        <v>54</v>
      </c>
      <c r="C2046" s="2" t="s">
        <v>374</v>
      </c>
    </row>
    <row r="2047" spans="1:3" x14ac:dyDescent="0.2">
      <c r="A2047" s="2">
        <v>2046</v>
      </c>
      <c r="B2047" s="2">
        <v>54</v>
      </c>
      <c r="C2047" s="2" t="s">
        <v>709</v>
      </c>
    </row>
    <row r="2048" spans="1:3" x14ac:dyDescent="0.2">
      <c r="A2048" s="2">
        <v>2047</v>
      </c>
      <c r="B2048" s="2">
        <v>54</v>
      </c>
      <c r="C2048" s="2" t="s">
        <v>375</v>
      </c>
    </row>
    <row r="2049" spans="1:3" x14ac:dyDescent="0.2">
      <c r="A2049" s="2">
        <v>2048</v>
      </c>
      <c r="B2049" s="2">
        <v>54</v>
      </c>
      <c r="C2049" s="2" t="s">
        <v>376</v>
      </c>
    </row>
    <row r="2050" spans="1:3" x14ac:dyDescent="0.2">
      <c r="A2050" s="2">
        <v>2049</v>
      </c>
      <c r="B2050" s="2">
        <v>54</v>
      </c>
      <c r="C2050" s="2" t="s">
        <v>2187</v>
      </c>
    </row>
    <row r="2051" spans="1:3" x14ac:dyDescent="0.2">
      <c r="A2051" s="2">
        <v>2050</v>
      </c>
      <c r="B2051" s="2">
        <v>54</v>
      </c>
      <c r="C2051" s="2" t="s">
        <v>377</v>
      </c>
    </row>
    <row r="2052" spans="1:3" x14ac:dyDescent="0.2">
      <c r="A2052" s="2">
        <v>2051</v>
      </c>
      <c r="B2052" s="2">
        <v>54</v>
      </c>
      <c r="C2052" s="2" t="s">
        <v>378</v>
      </c>
    </row>
    <row r="2053" spans="1:3" x14ac:dyDescent="0.2">
      <c r="A2053" s="2">
        <v>2052</v>
      </c>
      <c r="B2053" s="2">
        <v>55</v>
      </c>
      <c r="C2053" s="2" t="s">
        <v>379</v>
      </c>
    </row>
    <row r="2054" spans="1:3" x14ac:dyDescent="0.2">
      <c r="A2054" s="2">
        <v>2053</v>
      </c>
      <c r="B2054" s="2">
        <v>55</v>
      </c>
      <c r="C2054" s="2" t="s">
        <v>380</v>
      </c>
    </row>
    <row r="2055" spans="1:3" x14ac:dyDescent="0.2">
      <c r="A2055" s="2">
        <v>2054</v>
      </c>
      <c r="B2055" s="2">
        <v>55</v>
      </c>
      <c r="C2055" s="2" t="s">
        <v>698</v>
      </c>
    </row>
    <row r="2056" spans="1:3" x14ac:dyDescent="0.2">
      <c r="A2056" s="2">
        <v>2055</v>
      </c>
      <c r="B2056" s="2">
        <v>55</v>
      </c>
      <c r="C2056" s="2" t="s">
        <v>704</v>
      </c>
    </row>
    <row r="2057" spans="1:3" x14ac:dyDescent="0.2">
      <c r="A2057" s="2">
        <v>2056</v>
      </c>
      <c r="B2057" s="2">
        <v>55</v>
      </c>
      <c r="C2057" s="2" t="s">
        <v>700</v>
      </c>
    </row>
    <row r="2058" spans="1:3" x14ac:dyDescent="0.2">
      <c r="A2058" s="2">
        <v>2057</v>
      </c>
      <c r="B2058" s="2">
        <v>55</v>
      </c>
      <c r="C2058" s="2" t="s">
        <v>381</v>
      </c>
    </row>
    <row r="2059" spans="1:3" x14ac:dyDescent="0.2">
      <c r="A2059" s="2">
        <v>2058</v>
      </c>
      <c r="B2059" s="2">
        <v>55</v>
      </c>
      <c r="C2059" s="2" t="s">
        <v>2064</v>
      </c>
    </row>
    <row r="2060" spans="1:3" x14ac:dyDescent="0.2">
      <c r="A2060" s="2">
        <v>2059</v>
      </c>
      <c r="B2060" s="2">
        <v>55</v>
      </c>
      <c r="C2060" s="2" t="s">
        <v>382</v>
      </c>
    </row>
    <row r="2061" spans="1:3" x14ac:dyDescent="0.2">
      <c r="A2061" s="2">
        <v>2060</v>
      </c>
      <c r="B2061" s="2">
        <v>55</v>
      </c>
      <c r="C2061" s="2" t="s">
        <v>383</v>
      </c>
    </row>
    <row r="2062" spans="1:3" x14ac:dyDescent="0.2">
      <c r="A2062" s="2">
        <v>2061</v>
      </c>
      <c r="B2062" s="2">
        <v>55</v>
      </c>
      <c r="C2062" s="2" t="s">
        <v>384</v>
      </c>
    </row>
    <row r="2063" spans="1:3" x14ac:dyDescent="0.2">
      <c r="A2063" s="2">
        <v>2062</v>
      </c>
      <c r="B2063" s="2">
        <v>55</v>
      </c>
      <c r="C2063" s="2" t="s">
        <v>1558</v>
      </c>
    </row>
    <row r="2064" spans="1:3" x14ac:dyDescent="0.2">
      <c r="A2064" s="2">
        <v>2063</v>
      </c>
      <c r="B2064" s="2">
        <v>55</v>
      </c>
      <c r="C2064" s="2" t="s">
        <v>385</v>
      </c>
    </row>
    <row r="2065" spans="1:3" x14ac:dyDescent="0.2">
      <c r="A2065" s="2">
        <v>2064</v>
      </c>
      <c r="B2065" s="2">
        <v>55</v>
      </c>
      <c r="C2065" s="2" t="s">
        <v>386</v>
      </c>
    </row>
    <row r="2066" spans="1:3" x14ac:dyDescent="0.2">
      <c r="A2066" s="2">
        <v>2065</v>
      </c>
      <c r="B2066" s="2">
        <v>55</v>
      </c>
      <c r="C2066" s="2" t="s">
        <v>387</v>
      </c>
    </row>
    <row r="2067" spans="1:3" x14ac:dyDescent="0.2">
      <c r="A2067" s="2">
        <v>2066</v>
      </c>
      <c r="B2067" s="2">
        <v>55</v>
      </c>
      <c r="C2067" s="2" t="s">
        <v>388</v>
      </c>
    </row>
    <row r="2068" spans="1:3" x14ac:dyDescent="0.2">
      <c r="A2068" s="2">
        <v>2067</v>
      </c>
      <c r="B2068" s="2">
        <v>55</v>
      </c>
      <c r="C2068" s="2" t="s">
        <v>389</v>
      </c>
    </row>
    <row r="2069" spans="1:3" x14ac:dyDescent="0.2">
      <c r="A2069" s="2">
        <v>2068</v>
      </c>
      <c r="B2069" s="2">
        <v>55</v>
      </c>
      <c r="C2069" s="2" t="s">
        <v>1214</v>
      </c>
    </row>
    <row r="2070" spans="1:3" x14ac:dyDescent="0.2">
      <c r="A2070" s="2">
        <v>2069</v>
      </c>
      <c r="B2070" s="2">
        <v>55</v>
      </c>
      <c r="C2070" s="2" t="s">
        <v>390</v>
      </c>
    </row>
    <row r="2071" spans="1:3" x14ac:dyDescent="0.2">
      <c r="A2071" s="2">
        <v>2070</v>
      </c>
      <c r="B2071" s="2">
        <v>55</v>
      </c>
      <c r="C2071" s="2" t="s">
        <v>391</v>
      </c>
    </row>
    <row r="2072" spans="1:3" x14ac:dyDescent="0.2">
      <c r="A2072" s="2">
        <v>2071</v>
      </c>
      <c r="B2072" s="2">
        <v>55</v>
      </c>
      <c r="C2072" s="2" t="s">
        <v>392</v>
      </c>
    </row>
    <row r="2073" spans="1:3" x14ac:dyDescent="0.2">
      <c r="A2073" s="2">
        <v>2072</v>
      </c>
      <c r="B2073" s="2">
        <v>55</v>
      </c>
      <c r="C2073" s="2" t="s">
        <v>393</v>
      </c>
    </row>
    <row r="2074" spans="1:3" x14ac:dyDescent="0.2">
      <c r="A2074" s="2">
        <v>2073</v>
      </c>
      <c r="B2074" s="2">
        <v>55</v>
      </c>
      <c r="C2074" s="2" t="s">
        <v>394</v>
      </c>
    </row>
    <row r="2075" spans="1:3" x14ac:dyDescent="0.2">
      <c r="A2075" s="2">
        <v>2074</v>
      </c>
      <c r="B2075" s="2">
        <v>55</v>
      </c>
      <c r="C2075" s="2" t="s">
        <v>395</v>
      </c>
    </row>
    <row r="2076" spans="1:3" x14ac:dyDescent="0.2">
      <c r="A2076" s="2">
        <v>2075</v>
      </c>
      <c r="B2076" s="2">
        <v>55</v>
      </c>
      <c r="C2076" s="2" t="s">
        <v>396</v>
      </c>
    </row>
    <row r="2077" spans="1:3" x14ac:dyDescent="0.2">
      <c r="A2077" s="2">
        <v>2076</v>
      </c>
      <c r="B2077" s="2">
        <v>55</v>
      </c>
      <c r="C2077" s="2" t="s">
        <v>397</v>
      </c>
    </row>
    <row r="2078" spans="1:3" x14ac:dyDescent="0.2">
      <c r="A2078" s="2">
        <v>2077</v>
      </c>
      <c r="B2078" s="2">
        <v>55</v>
      </c>
      <c r="C2078" s="2" t="s">
        <v>398</v>
      </c>
    </row>
    <row r="2079" spans="1:3" x14ac:dyDescent="0.2">
      <c r="A2079" s="2">
        <v>2078</v>
      </c>
      <c r="B2079" s="2">
        <v>55</v>
      </c>
      <c r="C2079" s="2" t="s">
        <v>399</v>
      </c>
    </row>
    <row r="2080" spans="1:3" x14ac:dyDescent="0.2">
      <c r="A2080" s="2">
        <v>2079</v>
      </c>
      <c r="B2080" s="2">
        <v>63</v>
      </c>
      <c r="C2080" s="2" t="s">
        <v>400</v>
      </c>
    </row>
    <row r="2081" spans="1:3" x14ac:dyDescent="0.2">
      <c r="A2081" s="2">
        <v>2080</v>
      </c>
      <c r="B2081" s="2">
        <v>63</v>
      </c>
      <c r="C2081" s="2" t="s">
        <v>401</v>
      </c>
    </row>
    <row r="2082" spans="1:3" x14ac:dyDescent="0.2">
      <c r="A2082" s="2">
        <v>2081</v>
      </c>
      <c r="B2082" s="2">
        <v>63</v>
      </c>
      <c r="C2082" s="2" t="s">
        <v>402</v>
      </c>
    </row>
    <row r="2083" spans="1:3" x14ac:dyDescent="0.2">
      <c r="A2083" s="2">
        <v>2082</v>
      </c>
      <c r="B2083" s="2">
        <v>63</v>
      </c>
      <c r="C2083" s="2" t="s">
        <v>403</v>
      </c>
    </row>
    <row r="2084" spans="1:3" x14ac:dyDescent="0.2">
      <c r="A2084" s="2">
        <v>2083</v>
      </c>
      <c r="B2084" s="2">
        <v>63</v>
      </c>
      <c r="C2084" s="2" t="s">
        <v>404</v>
      </c>
    </row>
    <row r="2085" spans="1:3" x14ac:dyDescent="0.2">
      <c r="A2085" s="2">
        <v>2084</v>
      </c>
      <c r="B2085" s="2">
        <v>64</v>
      </c>
      <c r="C2085" s="2" t="s">
        <v>405</v>
      </c>
    </row>
    <row r="2086" spans="1:3" x14ac:dyDescent="0.2">
      <c r="A2086" s="2">
        <v>2085</v>
      </c>
      <c r="B2086" s="2">
        <v>64</v>
      </c>
      <c r="C2086" s="2" t="s">
        <v>406</v>
      </c>
    </row>
    <row r="2087" spans="1:3" x14ac:dyDescent="0.2">
      <c r="A2087" s="2">
        <v>2086</v>
      </c>
      <c r="B2087" s="2">
        <v>64</v>
      </c>
      <c r="C2087" s="2" t="s">
        <v>407</v>
      </c>
    </row>
    <row r="2088" spans="1:3" x14ac:dyDescent="0.2">
      <c r="A2088" s="2">
        <v>2087</v>
      </c>
      <c r="B2088" s="2">
        <v>64</v>
      </c>
      <c r="C2088" s="2" t="s">
        <v>408</v>
      </c>
    </row>
    <row r="2089" spans="1:3" x14ac:dyDescent="0.2">
      <c r="A2089" s="2">
        <v>2088</v>
      </c>
      <c r="B2089" s="2">
        <v>64</v>
      </c>
      <c r="C2089" s="2" t="s">
        <v>409</v>
      </c>
    </row>
    <row r="2090" spans="1:3" x14ac:dyDescent="0.2">
      <c r="A2090" s="2">
        <v>2089</v>
      </c>
      <c r="B2090" s="2">
        <v>64</v>
      </c>
      <c r="C2090" s="2" t="s">
        <v>410</v>
      </c>
    </row>
    <row r="2091" spans="1:3" x14ac:dyDescent="0.2">
      <c r="A2091" s="2">
        <v>2090</v>
      </c>
      <c r="B2091" s="2">
        <v>65</v>
      </c>
      <c r="C2091" s="2" t="s">
        <v>411</v>
      </c>
    </row>
    <row r="2092" spans="1:3" x14ac:dyDescent="0.2">
      <c r="A2092" s="2">
        <v>2091</v>
      </c>
      <c r="B2092" s="2">
        <v>65</v>
      </c>
      <c r="C2092" s="2" t="s">
        <v>412</v>
      </c>
    </row>
    <row r="2093" spans="1:3" x14ac:dyDescent="0.2">
      <c r="A2093" s="2">
        <v>2092</v>
      </c>
      <c r="B2093" s="2">
        <v>65</v>
      </c>
      <c r="C2093" s="2" t="s">
        <v>413</v>
      </c>
    </row>
    <row r="2094" spans="1:3" x14ac:dyDescent="0.2">
      <c r="A2094" s="2">
        <v>2093</v>
      </c>
      <c r="B2094" s="2">
        <v>65</v>
      </c>
      <c r="C2094" s="2" t="s">
        <v>414</v>
      </c>
    </row>
    <row r="2095" spans="1:3" x14ac:dyDescent="0.2">
      <c r="A2095" s="2">
        <v>2094</v>
      </c>
      <c r="B2095" s="2">
        <v>65</v>
      </c>
      <c r="C2095" s="2" t="s">
        <v>415</v>
      </c>
    </row>
    <row r="2096" spans="1:3" x14ac:dyDescent="0.2">
      <c r="A2096" s="2">
        <v>2095</v>
      </c>
      <c r="B2096" s="2">
        <v>65</v>
      </c>
      <c r="C2096" s="2" t="s">
        <v>416</v>
      </c>
    </row>
    <row r="2097" spans="1:3" x14ac:dyDescent="0.2">
      <c r="A2097" s="2">
        <v>2096</v>
      </c>
      <c r="B2097" s="2">
        <v>65</v>
      </c>
      <c r="C2097" s="2" t="s">
        <v>1112</v>
      </c>
    </row>
    <row r="2098" spans="1:3" x14ac:dyDescent="0.2">
      <c r="A2098" s="2">
        <v>2097</v>
      </c>
      <c r="B2098" s="2">
        <v>65</v>
      </c>
      <c r="C2098" s="2" t="s">
        <v>417</v>
      </c>
    </row>
    <row r="2099" spans="1:3" x14ac:dyDescent="0.2">
      <c r="A2099" s="2">
        <v>2098</v>
      </c>
      <c r="B2099" s="2">
        <v>65</v>
      </c>
      <c r="C2099" s="2" t="s">
        <v>418</v>
      </c>
    </row>
    <row r="2100" spans="1:3" x14ac:dyDescent="0.2">
      <c r="A2100" s="2">
        <v>2099</v>
      </c>
      <c r="B2100" s="2">
        <v>65</v>
      </c>
      <c r="C2100" s="2" t="s">
        <v>419</v>
      </c>
    </row>
    <row r="2101" spans="1:3" x14ac:dyDescent="0.2">
      <c r="A2101" s="2">
        <v>2100</v>
      </c>
      <c r="B2101" s="2">
        <v>65</v>
      </c>
      <c r="C2101" s="2" t="s">
        <v>8</v>
      </c>
    </row>
    <row r="2102" spans="1:3" x14ac:dyDescent="0.2">
      <c r="A2102" s="2">
        <v>2101</v>
      </c>
      <c r="B2102" s="2">
        <v>65</v>
      </c>
      <c r="C2102" s="2" t="s">
        <v>420</v>
      </c>
    </row>
    <row r="2103" spans="1:3" x14ac:dyDescent="0.2">
      <c r="A2103" s="2">
        <v>2102</v>
      </c>
      <c r="B2103" s="2">
        <v>65</v>
      </c>
      <c r="C2103" s="2" t="s">
        <v>421</v>
      </c>
    </row>
    <row r="2104" spans="1:3" x14ac:dyDescent="0.2">
      <c r="A2104" s="2">
        <v>2103</v>
      </c>
      <c r="B2104" s="2">
        <v>65</v>
      </c>
      <c r="C2104" s="2" t="s">
        <v>422</v>
      </c>
    </row>
    <row r="2105" spans="1:3" x14ac:dyDescent="0.2">
      <c r="A2105" s="2">
        <v>2104</v>
      </c>
      <c r="B2105" s="2">
        <v>65</v>
      </c>
      <c r="C2105" s="2" t="s">
        <v>423</v>
      </c>
    </row>
    <row r="2106" spans="1:3" x14ac:dyDescent="0.2">
      <c r="A2106" s="2">
        <v>2105</v>
      </c>
      <c r="B2106" s="2">
        <v>65</v>
      </c>
      <c r="C2106" s="2" t="s">
        <v>424</v>
      </c>
    </row>
    <row r="2107" spans="1:3" x14ac:dyDescent="0.2">
      <c r="A2107" s="2">
        <v>2106</v>
      </c>
      <c r="B2107" s="2">
        <v>65</v>
      </c>
      <c r="C2107" s="2" t="s">
        <v>425</v>
      </c>
    </row>
    <row r="2108" spans="1:3" x14ac:dyDescent="0.2">
      <c r="A2108" s="2">
        <v>2107</v>
      </c>
      <c r="B2108" s="2">
        <v>66</v>
      </c>
      <c r="C2108" s="2" t="s">
        <v>426</v>
      </c>
    </row>
    <row r="2109" spans="1:3" x14ac:dyDescent="0.2">
      <c r="A2109" s="2">
        <v>2108</v>
      </c>
      <c r="B2109" s="2">
        <v>66</v>
      </c>
      <c r="C2109" s="2" t="s">
        <v>427</v>
      </c>
    </row>
    <row r="2110" spans="1:3" x14ac:dyDescent="0.2">
      <c r="A2110" s="2">
        <v>2109</v>
      </c>
      <c r="B2110" s="2">
        <v>66</v>
      </c>
      <c r="C2110" s="2" t="s">
        <v>428</v>
      </c>
    </row>
    <row r="2111" spans="1:3" x14ac:dyDescent="0.2">
      <c r="A2111" s="2">
        <v>2110</v>
      </c>
      <c r="B2111" s="2">
        <v>66</v>
      </c>
      <c r="C2111" s="2" t="s">
        <v>429</v>
      </c>
    </row>
    <row r="2112" spans="1:3" x14ac:dyDescent="0.2">
      <c r="A2112" s="2">
        <v>2111</v>
      </c>
      <c r="B2112" s="2">
        <v>66</v>
      </c>
      <c r="C2112" s="2" t="s">
        <v>430</v>
      </c>
    </row>
    <row r="2113" spans="1:3" x14ac:dyDescent="0.2">
      <c r="A2113" s="2">
        <v>2112</v>
      </c>
      <c r="B2113" s="2">
        <v>66</v>
      </c>
      <c r="C2113" s="2" t="s">
        <v>431</v>
      </c>
    </row>
    <row r="2114" spans="1:3" x14ac:dyDescent="0.2">
      <c r="A2114" s="2">
        <v>2113</v>
      </c>
      <c r="B2114" s="2">
        <v>66</v>
      </c>
      <c r="C2114" s="2" t="s">
        <v>432</v>
      </c>
    </row>
    <row r="2115" spans="1:3" x14ac:dyDescent="0.2">
      <c r="A2115" s="2">
        <v>2114</v>
      </c>
      <c r="B2115" s="2">
        <v>66</v>
      </c>
      <c r="C2115" s="2" t="s">
        <v>1273</v>
      </c>
    </row>
    <row r="2116" spans="1:3" x14ac:dyDescent="0.2">
      <c r="A2116" s="2">
        <v>2115</v>
      </c>
      <c r="B2116" s="2">
        <v>66</v>
      </c>
      <c r="C2116" s="2" t="s">
        <v>741</v>
      </c>
    </row>
    <row r="2117" spans="1:3" x14ac:dyDescent="0.2">
      <c r="A2117" s="2">
        <v>2116</v>
      </c>
      <c r="B2117" s="2">
        <v>66</v>
      </c>
      <c r="C2117" s="2" t="s">
        <v>433</v>
      </c>
    </row>
    <row r="2118" spans="1:3" x14ac:dyDescent="0.2">
      <c r="A2118" s="2">
        <v>2117</v>
      </c>
      <c r="B2118" s="2">
        <v>66</v>
      </c>
      <c r="C2118" s="2" t="s">
        <v>1440</v>
      </c>
    </row>
    <row r="2119" spans="1:3" x14ac:dyDescent="0.2">
      <c r="A2119" s="2">
        <v>2118</v>
      </c>
      <c r="B2119" s="2">
        <v>66</v>
      </c>
      <c r="C2119" s="2" t="s">
        <v>192</v>
      </c>
    </row>
    <row r="2120" spans="1:3" x14ac:dyDescent="0.2">
      <c r="A2120" s="2">
        <v>2119</v>
      </c>
      <c r="B2120" s="2">
        <v>66</v>
      </c>
      <c r="C2120" s="2" t="s">
        <v>83</v>
      </c>
    </row>
    <row r="2121" spans="1:3" x14ac:dyDescent="0.2">
      <c r="A2121" s="2">
        <v>2120</v>
      </c>
      <c r="B2121" s="2">
        <v>66</v>
      </c>
      <c r="C2121" s="2" t="s">
        <v>1186</v>
      </c>
    </row>
    <row r="2122" spans="1:3" x14ac:dyDescent="0.2">
      <c r="A2122" s="2">
        <v>2121</v>
      </c>
      <c r="B2122" s="2">
        <v>66</v>
      </c>
      <c r="C2122" s="2" t="s">
        <v>434</v>
      </c>
    </row>
    <row r="2123" spans="1:3" x14ac:dyDescent="0.2">
      <c r="A2123" s="2">
        <v>2122</v>
      </c>
      <c r="B2123" s="2">
        <v>66</v>
      </c>
      <c r="C2123" s="2" t="s">
        <v>435</v>
      </c>
    </row>
    <row r="2124" spans="1:3" x14ac:dyDescent="0.2">
      <c r="A2124" s="2">
        <v>2123</v>
      </c>
      <c r="B2124" s="2">
        <v>66</v>
      </c>
      <c r="C2124" s="2" t="s">
        <v>428</v>
      </c>
    </row>
    <row r="2125" spans="1:3" x14ac:dyDescent="0.2">
      <c r="A2125" s="2">
        <v>2124</v>
      </c>
      <c r="B2125" s="2">
        <v>66</v>
      </c>
      <c r="C2125" s="2" t="s">
        <v>436</v>
      </c>
    </row>
    <row r="2126" spans="1:3" x14ac:dyDescent="0.2">
      <c r="A2126" s="2">
        <v>2125</v>
      </c>
      <c r="B2126" s="2">
        <v>67</v>
      </c>
      <c r="C2126" s="2" t="s">
        <v>437</v>
      </c>
    </row>
    <row r="2127" spans="1:3" x14ac:dyDescent="0.2">
      <c r="A2127" s="2">
        <v>2126</v>
      </c>
      <c r="B2127" s="2">
        <v>67</v>
      </c>
      <c r="C2127" s="2" t="s">
        <v>438</v>
      </c>
    </row>
    <row r="2128" spans="1:3" x14ac:dyDescent="0.2">
      <c r="A2128" s="2">
        <v>2127</v>
      </c>
      <c r="B2128" s="2">
        <v>67</v>
      </c>
      <c r="C2128" s="2" t="s">
        <v>439</v>
      </c>
    </row>
    <row r="2129" spans="1:3" x14ac:dyDescent="0.2">
      <c r="A2129" s="2">
        <v>2128</v>
      </c>
      <c r="B2129" s="2">
        <v>67</v>
      </c>
      <c r="C2129" s="2" t="s">
        <v>440</v>
      </c>
    </row>
    <row r="2130" spans="1:3" x14ac:dyDescent="0.2">
      <c r="A2130" s="2">
        <v>2129</v>
      </c>
      <c r="B2130" s="2">
        <v>67</v>
      </c>
      <c r="C2130" s="2" t="s">
        <v>441</v>
      </c>
    </row>
    <row r="2131" spans="1:3" x14ac:dyDescent="0.2">
      <c r="A2131" s="2">
        <v>2130</v>
      </c>
      <c r="B2131" s="2">
        <v>67</v>
      </c>
      <c r="C2131" s="2" t="s">
        <v>442</v>
      </c>
    </row>
    <row r="2132" spans="1:3" x14ac:dyDescent="0.2">
      <c r="A2132" s="2">
        <v>2131</v>
      </c>
      <c r="B2132" s="2">
        <v>67</v>
      </c>
      <c r="C2132" s="2" t="s">
        <v>443</v>
      </c>
    </row>
    <row r="2133" spans="1:3" x14ac:dyDescent="0.2">
      <c r="A2133" s="2">
        <v>2132</v>
      </c>
      <c r="B2133" s="2">
        <v>67</v>
      </c>
      <c r="C2133" s="2" t="s">
        <v>444</v>
      </c>
    </row>
    <row r="2134" spans="1:3" x14ac:dyDescent="0.2">
      <c r="A2134" s="2">
        <v>2133</v>
      </c>
      <c r="B2134" s="2">
        <v>67</v>
      </c>
      <c r="C2134" s="2" t="s">
        <v>445</v>
      </c>
    </row>
    <row r="2135" spans="1:3" x14ac:dyDescent="0.2">
      <c r="A2135" s="2">
        <v>2134</v>
      </c>
      <c r="B2135" s="2">
        <v>67</v>
      </c>
      <c r="C2135" s="2" t="s">
        <v>446</v>
      </c>
    </row>
    <row r="2136" spans="1:3" x14ac:dyDescent="0.2">
      <c r="A2136" s="2">
        <v>2135</v>
      </c>
      <c r="B2136" s="2">
        <v>67</v>
      </c>
      <c r="C2136" s="2" t="s">
        <v>716</v>
      </c>
    </row>
    <row r="2137" spans="1:3" x14ac:dyDescent="0.2">
      <c r="A2137" s="2">
        <v>2136</v>
      </c>
      <c r="B2137" s="2">
        <v>67</v>
      </c>
      <c r="C2137" s="2" t="s">
        <v>447</v>
      </c>
    </row>
    <row r="2138" spans="1:3" x14ac:dyDescent="0.2">
      <c r="A2138" s="2">
        <v>2137</v>
      </c>
      <c r="B2138" s="2">
        <v>67</v>
      </c>
      <c r="C2138" s="2" t="s">
        <v>448</v>
      </c>
    </row>
    <row r="2139" spans="1:3" x14ac:dyDescent="0.2">
      <c r="A2139" s="2">
        <v>2138</v>
      </c>
      <c r="B2139" s="2">
        <v>67</v>
      </c>
      <c r="C2139" s="2" t="s">
        <v>731</v>
      </c>
    </row>
    <row r="2140" spans="1:3" x14ac:dyDescent="0.2">
      <c r="A2140" s="2">
        <v>2139</v>
      </c>
      <c r="B2140" s="2">
        <v>67</v>
      </c>
      <c r="C2140" s="2" t="s">
        <v>449</v>
      </c>
    </row>
    <row r="2141" spans="1:3" x14ac:dyDescent="0.2">
      <c r="A2141" s="2">
        <v>2140</v>
      </c>
      <c r="B2141" s="2">
        <v>67</v>
      </c>
      <c r="C2141" s="2" t="s">
        <v>1322</v>
      </c>
    </row>
    <row r="2142" spans="1:3" x14ac:dyDescent="0.2">
      <c r="A2142" s="2">
        <v>2141</v>
      </c>
      <c r="B2142" s="2">
        <v>67</v>
      </c>
      <c r="C2142" s="2" t="s">
        <v>1021</v>
      </c>
    </row>
    <row r="2143" spans="1:3" x14ac:dyDescent="0.2">
      <c r="A2143" s="2">
        <v>2142</v>
      </c>
      <c r="B2143" s="2">
        <v>67</v>
      </c>
      <c r="C2143" s="2" t="s">
        <v>729</v>
      </c>
    </row>
    <row r="2144" spans="1:3" x14ac:dyDescent="0.2">
      <c r="A2144" s="2">
        <v>2143</v>
      </c>
      <c r="B2144" s="2">
        <v>67</v>
      </c>
      <c r="C2144" s="2" t="s">
        <v>708</v>
      </c>
    </row>
    <row r="2145" spans="1:3" x14ac:dyDescent="0.2">
      <c r="A2145" s="2">
        <v>2144</v>
      </c>
      <c r="B2145" s="2">
        <v>67</v>
      </c>
      <c r="C2145" s="2" t="s">
        <v>450</v>
      </c>
    </row>
    <row r="2146" spans="1:3" x14ac:dyDescent="0.2">
      <c r="A2146" s="2">
        <v>2145</v>
      </c>
      <c r="B2146" s="2">
        <v>67</v>
      </c>
      <c r="C2146" s="2" t="s">
        <v>334</v>
      </c>
    </row>
    <row r="2147" spans="1:3" x14ac:dyDescent="0.2">
      <c r="A2147" s="2">
        <v>2146</v>
      </c>
      <c r="B2147" s="2">
        <v>67</v>
      </c>
      <c r="C2147" s="2" t="s">
        <v>732</v>
      </c>
    </row>
    <row r="2148" spans="1:3" x14ac:dyDescent="0.2">
      <c r="A2148" s="2">
        <v>2147</v>
      </c>
      <c r="B2148" s="2">
        <v>67</v>
      </c>
      <c r="C2148" s="2" t="s">
        <v>451</v>
      </c>
    </row>
    <row r="2149" spans="1:3" x14ac:dyDescent="0.2">
      <c r="A2149" s="2">
        <v>2148</v>
      </c>
      <c r="B2149" s="2">
        <v>67</v>
      </c>
      <c r="C2149" s="2" t="s">
        <v>452</v>
      </c>
    </row>
    <row r="2150" spans="1:3" x14ac:dyDescent="0.2">
      <c r="A2150" s="2">
        <v>2149</v>
      </c>
      <c r="B2150" s="2">
        <v>67</v>
      </c>
      <c r="C2150" s="2" t="s">
        <v>431</v>
      </c>
    </row>
    <row r="2151" spans="1:3" x14ac:dyDescent="0.2">
      <c r="A2151" s="2">
        <v>2150</v>
      </c>
      <c r="B2151" s="2">
        <v>67</v>
      </c>
      <c r="C2151" s="2" t="s">
        <v>453</v>
      </c>
    </row>
    <row r="2152" spans="1:3" x14ac:dyDescent="0.2">
      <c r="A2152" s="2">
        <v>2151</v>
      </c>
      <c r="B2152" s="2">
        <v>67</v>
      </c>
      <c r="C2152" s="2" t="s">
        <v>1062</v>
      </c>
    </row>
    <row r="2153" spans="1:3" x14ac:dyDescent="0.2">
      <c r="A2153" s="2">
        <v>2152</v>
      </c>
      <c r="B2153" s="2">
        <v>67</v>
      </c>
      <c r="C2153" s="2" t="s">
        <v>454</v>
      </c>
    </row>
    <row r="2154" spans="1:3" x14ac:dyDescent="0.2">
      <c r="A2154" s="2">
        <v>2153</v>
      </c>
      <c r="B2154" s="2">
        <v>67</v>
      </c>
      <c r="C2154" s="2" t="s">
        <v>730</v>
      </c>
    </row>
    <row r="2155" spans="1:3" x14ac:dyDescent="0.2">
      <c r="A2155" s="2">
        <v>2154</v>
      </c>
      <c r="B2155" s="2">
        <v>67</v>
      </c>
      <c r="C2155" s="2" t="s">
        <v>455</v>
      </c>
    </row>
    <row r="2156" spans="1:3" x14ac:dyDescent="0.2">
      <c r="A2156" s="2">
        <v>2155</v>
      </c>
      <c r="B2156" s="2">
        <v>67</v>
      </c>
      <c r="C2156" s="2" t="s">
        <v>456</v>
      </c>
    </row>
    <row r="2157" spans="1:3" x14ac:dyDescent="0.2">
      <c r="A2157" s="2">
        <v>2156</v>
      </c>
      <c r="B2157" s="2">
        <v>67</v>
      </c>
      <c r="C2157" s="2" t="s">
        <v>457</v>
      </c>
    </row>
    <row r="2158" spans="1:3" x14ac:dyDescent="0.2">
      <c r="A2158" s="2">
        <v>2157</v>
      </c>
      <c r="B2158" s="2">
        <v>67</v>
      </c>
      <c r="C2158" s="2" t="s">
        <v>458</v>
      </c>
    </row>
    <row r="2159" spans="1:3" x14ac:dyDescent="0.2">
      <c r="A2159" s="2">
        <v>2158</v>
      </c>
      <c r="B2159" s="2">
        <v>67</v>
      </c>
      <c r="C2159" s="2" t="s">
        <v>459</v>
      </c>
    </row>
    <row r="2160" spans="1:3" x14ac:dyDescent="0.2">
      <c r="A2160" s="2">
        <v>2159</v>
      </c>
      <c r="B2160" s="2">
        <v>67</v>
      </c>
      <c r="C2160" s="2" t="s">
        <v>460</v>
      </c>
    </row>
    <row r="2161" spans="1:3" x14ac:dyDescent="0.2">
      <c r="A2161" s="2">
        <v>2160</v>
      </c>
      <c r="B2161" s="2">
        <v>67</v>
      </c>
      <c r="C2161" s="2" t="s">
        <v>461</v>
      </c>
    </row>
    <row r="2162" spans="1:3" x14ac:dyDescent="0.2">
      <c r="A2162" s="2">
        <v>2161</v>
      </c>
      <c r="B2162" s="2">
        <v>67</v>
      </c>
      <c r="C2162" s="2" t="s">
        <v>1117</v>
      </c>
    </row>
    <row r="2163" spans="1:3" x14ac:dyDescent="0.2">
      <c r="A2163" s="2">
        <v>2162</v>
      </c>
      <c r="B2163" s="2">
        <v>67</v>
      </c>
      <c r="C2163" s="2" t="s">
        <v>462</v>
      </c>
    </row>
    <row r="2164" spans="1:3" x14ac:dyDescent="0.2">
      <c r="A2164" s="2">
        <v>2163</v>
      </c>
      <c r="B2164" s="2">
        <v>67</v>
      </c>
      <c r="C2164" s="2" t="s">
        <v>721</v>
      </c>
    </row>
    <row r="2165" spans="1:3" x14ac:dyDescent="0.2">
      <c r="A2165" s="2">
        <v>2164</v>
      </c>
      <c r="B2165" s="2">
        <v>67</v>
      </c>
      <c r="C2165" s="2" t="s">
        <v>463</v>
      </c>
    </row>
    <row r="2166" spans="1:3" x14ac:dyDescent="0.2">
      <c r="A2166" s="2">
        <v>2165</v>
      </c>
      <c r="B2166" s="2">
        <v>67</v>
      </c>
      <c r="C2166" s="2" t="s">
        <v>464</v>
      </c>
    </row>
    <row r="2167" spans="1:3" x14ac:dyDescent="0.2">
      <c r="A2167" s="2">
        <v>2166</v>
      </c>
      <c r="B2167" s="2">
        <v>67</v>
      </c>
      <c r="C2167" s="2" t="s">
        <v>465</v>
      </c>
    </row>
    <row r="2168" spans="1:3" x14ac:dyDescent="0.2">
      <c r="A2168" s="2">
        <v>2167</v>
      </c>
      <c r="B2168" s="2">
        <v>67</v>
      </c>
      <c r="C2168" s="2" t="s">
        <v>466</v>
      </c>
    </row>
    <row r="2169" spans="1:3" x14ac:dyDescent="0.2">
      <c r="A2169" s="2">
        <v>2168</v>
      </c>
      <c r="B2169" s="2">
        <v>67</v>
      </c>
      <c r="C2169" s="2" t="s">
        <v>2181</v>
      </c>
    </row>
    <row r="2170" spans="1:3" x14ac:dyDescent="0.2">
      <c r="A2170" s="2">
        <v>2169</v>
      </c>
      <c r="B2170" s="2">
        <v>67</v>
      </c>
      <c r="C2170" s="2" t="s">
        <v>467</v>
      </c>
    </row>
    <row r="2171" spans="1:3" x14ac:dyDescent="0.2">
      <c r="A2171" s="2">
        <v>2170</v>
      </c>
      <c r="B2171" s="2">
        <v>67</v>
      </c>
      <c r="C2171" s="2" t="s">
        <v>468</v>
      </c>
    </row>
    <row r="2172" spans="1:3" x14ac:dyDescent="0.2">
      <c r="A2172" s="2">
        <v>2171</v>
      </c>
      <c r="B2172" s="2">
        <v>67</v>
      </c>
      <c r="C2172" s="2" t="s">
        <v>469</v>
      </c>
    </row>
    <row r="2173" spans="1:3" x14ac:dyDescent="0.2">
      <c r="A2173" s="2">
        <v>2172</v>
      </c>
      <c r="B2173" s="2">
        <v>67</v>
      </c>
      <c r="C2173" s="2" t="s">
        <v>470</v>
      </c>
    </row>
    <row r="2174" spans="1:3" x14ac:dyDescent="0.2">
      <c r="A2174" s="2">
        <v>2173</v>
      </c>
      <c r="B2174" s="2">
        <v>67</v>
      </c>
      <c r="C2174" s="2" t="s">
        <v>471</v>
      </c>
    </row>
    <row r="2175" spans="1:3" x14ac:dyDescent="0.2">
      <c r="A2175" s="2">
        <v>2174</v>
      </c>
      <c r="B2175" s="2">
        <v>67</v>
      </c>
      <c r="C2175" s="2" t="s">
        <v>472</v>
      </c>
    </row>
    <row r="2176" spans="1:3" x14ac:dyDescent="0.2">
      <c r="A2176" s="2">
        <v>2175</v>
      </c>
      <c r="B2176" s="2">
        <v>67</v>
      </c>
      <c r="C2176" s="2" t="s">
        <v>473</v>
      </c>
    </row>
    <row r="2177" spans="1:3" x14ac:dyDescent="0.2">
      <c r="A2177" s="2">
        <v>2176</v>
      </c>
      <c r="B2177" s="2">
        <v>67</v>
      </c>
      <c r="C2177" s="2" t="s">
        <v>474</v>
      </c>
    </row>
    <row r="2178" spans="1:3" x14ac:dyDescent="0.2">
      <c r="A2178" s="2">
        <v>2177</v>
      </c>
      <c r="B2178" s="2">
        <v>67</v>
      </c>
      <c r="C2178" s="2" t="s">
        <v>475</v>
      </c>
    </row>
    <row r="2179" spans="1:3" x14ac:dyDescent="0.2">
      <c r="A2179" s="2">
        <v>2178</v>
      </c>
      <c r="B2179" s="2">
        <v>67</v>
      </c>
      <c r="C2179" s="2" t="s">
        <v>9</v>
      </c>
    </row>
    <row r="2180" spans="1:3" x14ac:dyDescent="0.2">
      <c r="A2180" s="2">
        <v>2179</v>
      </c>
      <c r="B2180" s="2">
        <v>67</v>
      </c>
      <c r="C2180" s="2" t="s">
        <v>476</v>
      </c>
    </row>
    <row r="2181" spans="1:3" x14ac:dyDescent="0.2">
      <c r="A2181" s="2">
        <v>2180</v>
      </c>
      <c r="B2181" s="2">
        <v>67</v>
      </c>
      <c r="C2181" s="2" t="s">
        <v>477</v>
      </c>
    </row>
    <row r="2182" spans="1:3" x14ac:dyDescent="0.2">
      <c r="A2182" s="2">
        <v>2181</v>
      </c>
      <c r="B2182" s="2">
        <v>67</v>
      </c>
      <c r="C2182" s="2" t="s">
        <v>478</v>
      </c>
    </row>
    <row r="2183" spans="1:3" x14ac:dyDescent="0.2">
      <c r="A2183" s="2">
        <v>2182</v>
      </c>
      <c r="B2183" s="2">
        <v>67</v>
      </c>
      <c r="C2183" s="2" t="s">
        <v>479</v>
      </c>
    </row>
    <row r="2184" spans="1:3" x14ac:dyDescent="0.2">
      <c r="A2184" s="2">
        <v>2183</v>
      </c>
      <c r="B2184" s="2">
        <v>67</v>
      </c>
      <c r="C2184" s="2" t="s">
        <v>480</v>
      </c>
    </row>
    <row r="2185" spans="1:3" x14ac:dyDescent="0.2">
      <c r="A2185" s="2">
        <v>2184</v>
      </c>
      <c r="B2185" s="2">
        <v>67</v>
      </c>
      <c r="C2185" s="2" t="s">
        <v>481</v>
      </c>
    </row>
    <row r="2186" spans="1:3" x14ac:dyDescent="0.2">
      <c r="A2186" s="2">
        <v>2185</v>
      </c>
      <c r="B2186" s="2">
        <v>67</v>
      </c>
      <c r="C2186" s="2" t="s">
        <v>482</v>
      </c>
    </row>
    <row r="2187" spans="1:3" x14ac:dyDescent="0.2">
      <c r="A2187" s="2">
        <v>2186</v>
      </c>
      <c r="B2187" s="2">
        <v>67</v>
      </c>
      <c r="C2187" s="2" t="s">
        <v>173</v>
      </c>
    </row>
    <row r="2188" spans="1:3" x14ac:dyDescent="0.2">
      <c r="A2188" s="2">
        <v>2187</v>
      </c>
      <c r="B2188" s="2">
        <v>67</v>
      </c>
      <c r="C2188" s="2" t="s">
        <v>483</v>
      </c>
    </row>
    <row r="2189" spans="1:3" x14ac:dyDescent="0.2">
      <c r="A2189" s="2">
        <v>2188</v>
      </c>
      <c r="B2189" s="2">
        <v>67</v>
      </c>
      <c r="C2189" s="2" t="s">
        <v>484</v>
      </c>
    </row>
    <row r="2190" spans="1:3" x14ac:dyDescent="0.2">
      <c r="A2190" s="2">
        <v>2189</v>
      </c>
      <c r="B2190" s="2">
        <v>67</v>
      </c>
      <c r="C2190" s="2" t="s">
        <v>1625</v>
      </c>
    </row>
    <row r="2191" spans="1:3" x14ac:dyDescent="0.2">
      <c r="A2191" s="2">
        <v>2190</v>
      </c>
      <c r="B2191" s="2">
        <v>67</v>
      </c>
      <c r="C2191" s="2" t="s">
        <v>485</v>
      </c>
    </row>
    <row r="2192" spans="1:3" x14ac:dyDescent="0.2">
      <c r="A2192" s="2">
        <v>2191</v>
      </c>
      <c r="B2192" s="2">
        <v>67</v>
      </c>
      <c r="C2192" s="2" t="s">
        <v>486</v>
      </c>
    </row>
    <row r="2193" spans="1:3" x14ac:dyDescent="0.2">
      <c r="A2193" s="2">
        <v>2192</v>
      </c>
      <c r="B2193" s="2">
        <v>67</v>
      </c>
      <c r="C2193" s="2" t="s">
        <v>487</v>
      </c>
    </row>
    <row r="2194" spans="1:3" x14ac:dyDescent="0.2">
      <c r="A2194" s="2">
        <v>2193</v>
      </c>
      <c r="B2194" s="2">
        <v>67</v>
      </c>
      <c r="C2194" s="2" t="s">
        <v>488</v>
      </c>
    </row>
    <row r="2195" spans="1:3" x14ac:dyDescent="0.2">
      <c r="A2195" s="2">
        <v>2194</v>
      </c>
      <c r="B2195" s="2">
        <v>68</v>
      </c>
      <c r="C2195" s="2" t="s">
        <v>489</v>
      </c>
    </row>
    <row r="2196" spans="1:3" x14ac:dyDescent="0.2">
      <c r="A2196" s="2">
        <v>2195</v>
      </c>
      <c r="B2196" s="2">
        <v>68</v>
      </c>
      <c r="C2196" s="2" t="s">
        <v>2035</v>
      </c>
    </row>
    <row r="2197" spans="1:3" x14ac:dyDescent="0.2">
      <c r="A2197" s="2">
        <v>2196</v>
      </c>
      <c r="B2197" s="2">
        <v>68</v>
      </c>
      <c r="C2197" s="2" t="s">
        <v>490</v>
      </c>
    </row>
    <row r="2198" spans="1:3" x14ac:dyDescent="0.2">
      <c r="A2198" s="2">
        <v>2197</v>
      </c>
      <c r="B2198" s="2">
        <v>68</v>
      </c>
      <c r="C2198" s="2" t="s">
        <v>491</v>
      </c>
    </row>
    <row r="2199" spans="1:3" x14ac:dyDescent="0.2">
      <c r="A2199" s="2">
        <v>2198</v>
      </c>
      <c r="B2199" s="2">
        <v>68</v>
      </c>
      <c r="C2199" s="2" t="s">
        <v>1149</v>
      </c>
    </row>
    <row r="2200" spans="1:3" x14ac:dyDescent="0.2">
      <c r="A2200" s="2">
        <v>2199</v>
      </c>
      <c r="B2200" s="2">
        <v>68</v>
      </c>
      <c r="C2200" s="2" t="s">
        <v>492</v>
      </c>
    </row>
    <row r="2201" spans="1:3" x14ac:dyDescent="0.2">
      <c r="A2201" s="2">
        <v>2200</v>
      </c>
      <c r="B2201" s="2">
        <v>68</v>
      </c>
      <c r="C2201" s="2" t="s">
        <v>493</v>
      </c>
    </row>
    <row r="2202" spans="1:3" x14ac:dyDescent="0.2">
      <c r="A2202" s="2">
        <v>2201</v>
      </c>
      <c r="B2202" s="2">
        <v>68</v>
      </c>
      <c r="C2202" s="2" t="s">
        <v>494</v>
      </c>
    </row>
    <row r="2203" spans="1:3" x14ac:dyDescent="0.2">
      <c r="A2203" s="2">
        <v>2202</v>
      </c>
      <c r="B2203" s="2">
        <v>68</v>
      </c>
      <c r="C2203" s="2" t="s">
        <v>744</v>
      </c>
    </row>
    <row r="2204" spans="1:3" x14ac:dyDescent="0.2">
      <c r="A2204" s="2">
        <v>2203</v>
      </c>
      <c r="B2204" s="2">
        <v>68</v>
      </c>
      <c r="C2204" s="2" t="s">
        <v>1509</v>
      </c>
    </row>
    <row r="2205" spans="1:3" x14ac:dyDescent="0.2">
      <c r="A2205" s="2">
        <v>2204</v>
      </c>
      <c r="B2205" s="2">
        <v>68</v>
      </c>
      <c r="C2205" s="2" t="s">
        <v>1074</v>
      </c>
    </row>
    <row r="2206" spans="1:3" x14ac:dyDescent="0.2">
      <c r="A2206" s="2">
        <v>2205</v>
      </c>
      <c r="B2206" s="2">
        <v>68</v>
      </c>
      <c r="C2206" s="2" t="s">
        <v>745</v>
      </c>
    </row>
    <row r="2207" spans="1:3" x14ac:dyDescent="0.2">
      <c r="A2207" s="2">
        <v>2206</v>
      </c>
      <c r="B2207" s="2">
        <v>68</v>
      </c>
      <c r="C2207" s="2" t="s">
        <v>495</v>
      </c>
    </row>
    <row r="2208" spans="1:3" x14ac:dyDescent="0.2">
      <c r="A2208" s="2">
        <v>2207</v>
      </c>
      <c r="B2208" s="2">
        <v>68</v>
      </c>
      <c r="C2208" s="2" t="s">
        <v>1327</v>
      </c>
    </row>
    <row r="2209" spans="1:3" x14ac:dyDescent="0.2">
      <c r="A2209" s="2">
        <v>2208</v>
      </c>
      <c r="B2209" s="2">
        <v>68</v>
      </c>
      <c r="C2209" s="2" t="s">
        <v>496</v>
      </c>
    </row>
    <row r="2210" spans="1:3" x14ac:dyDescent="0.2">
      <c r="A2210" s="2">
        <v>2209</v>
      </c>
      <c r="B2210" s="2">
        <v>68</v>
      </c>
      <c r="C2210" s="2" t="s">
        <v>497</v>
      </c>
    </row>
    <row r="2211" spans="1:3" x14ac:dyDescent="0.2">
      <c r="A2211" s="2">
        <v>2210</v>
      </c>
      <c r="B2211" s="2">
        <v>68</v>
      </c>
      <c r="C2211" s="2" t="s">
        <v>498</v>
      </c>
    </row>
    <row r="2212" spans="1:3" x14ac:dyDescent="0.2">
      <c r="A2212" s="2">
        <v>2211</v>
      </c>
      <c r="B2212" s="2">
        <v>68</v>
      </c>
      <c r="C2212" s="2" t="s">
        <v>499</v>
      </c>
    </row>
    <row r="2213" spans="1:3" x14ac:dyDescent="0.2">
      <c r="A2213" s="2">
        <v>2212</v>
      </c>
      <c r="B2213" s="2">
        <v>68</v>
      </c>
      <c r="C2213" s="2" t="s">
        <v>500</v>
      </c>
    </row>
    <row r="2214" spans="1:3" x14ac:dyDescent="0.2">
      <c r="A2214" s="2">
        <v>2213</v>
      </c>
      <c r="B2214" s="2">
        <v>68</v>
      </c>
      <c r="C2214" s="2" t="s">
        <v>501</v>
      </c>
    </row>
    <row r="2215" spans="1:3" x14ac:dyDescent="0.2">
      <c r="A2215" s="2">
        <v>2214</v>
      </c>
      <c r="B2215" s="2">
        <v>68</v>
      </c>
      <c r="C2215" s="2" t="s">
        <v>502</v>
      </c>
    </row>
    <row r="2216" spans="1:3" x14ac:dyDescent="0.2">
      <c r="A2216" s="2">
        <v>2215</v>
      </c>
      <c r="B2216" s="2">
        <v>68</v>
      </c>
      <c r="C2216" s="2" t="s">
        <v>503</v>
      </c>
    </row>
    <row r="2217" spans="1:3" x14ac:dyDescent="0.2">
      <c r="A2217" s="2">
        <v>2216</v>
      </c>
      <c r="B2217" s="2">
        <v>68</v>
      </c>
      <c r="C2217" s="2" t="s">
        <v>504</v>
      </c>
    </row>
    <row r="2218" spans="1:3" x14ac:dyDescent="0.2">
      <c r="A2218" s="2">
        <v>2217</v>
      </c>
      <c r="B2218" s="2">
        <v>68</v>
      </c>
      <c r="C2218" s="2" t="s">
        <v>1846</v>
      </c>
    </row>
    <row r="2219" spans="1:3" x14ac:dyDescent="0.2">
      <c r="A2219" s="2">
        <v>2218</v>
      </c>
      <c r="B2219" s="2">
        <v>68</v>
      </c>
      <c r="C2219" s="2" t="s">
        <v>505</v>
      </c>
    </row>
    <row r="2220" spans="1:3" x14ac:dyDescent="0.2">
      <c r="A2220" s="2">
        <v>2219</v>
      </c>
      <c r="B2220" s="2">
        <v>68</v>
      </c>
      <c r="C2220" s="2" t="s">
        <v>506</v>
      </c>
    </row>
    <row r="2221" spans="1:3" x14ac:dyDescent="0.2">
      <c r="A2221" s="2">
        <v>2220</v>
      </c>
      <c r="B2221" s="2">
        <v>68</v>
      </c>
      <c r="C2221" s="2" t="s">
        <v>1586</v>
      </c>
    </row>
    <row r="2222" spans="1:3" x14ac:dyDescent="0.2">
      <c r="A2222" s="2">
        <v>2221</v>
      </c>
      <c r="B2222" s="2">
        <v>68</v>
      </c>
      <c r="C2222" s="2" t="s">
        <v>507</v>
      </c>
    </row>
    <row r="2223" spans="1:3" x14ac:dyDescent="0.2">
      <c r="A2223" s="2">
        <v>2222</v>
      </c>
      <c r="B2223" s="2">
        <v>68</v>
      </c>
      <c r="C2223" s="2" t="s">
        <v>508</v>
      </c>
    </row>
    <row r="2224" spans="1:3" x14ac:dyDescent="0.2">
      <c r="A2224" s="2">
        <v>2223</v>
      </c>
      <c r="B2224" s="2">
        <v>68</v>
      </c>
      <c r="C2224" s="2" t="s">
        <v>509</v>
      </c>
    </row>
    <row r="2225" spans="1:3" x14ac:dyDescent="0.2">
      <c r="A2225" s="2">
        <v>2224</v>
      </c>
      <c r="B2225" s="2">
        <v>68</v>
      </c>
      <c r="C2225" s="2" t="s">
        <v>1253</v>
      </c>
    </row>
    <row r="2226" spans="1:3" x14ac:dyDescent="0.2">
      <c r="A2226" s="2">
        <v>2225</v>
      </c>
      <c r="B2226" s="2">
        <v>68</v>
      </c>
      <c r="C2226" s="2" t="s">
        <v>510</v>
      </c>
    </row>
    <row r="2227" spans="1:3" x14ac:dyDescent="0.2">
      <c r="A2227" s="2">
        <v>2226</v>
      </c>
      <c r="B2227" s="2">
        <v>68</v>
      </c>
      <c r="C2227" s="2" t="s">
        <v>511</v>
      </c>
    </row>
    <row r="2228" spans="1:3" x14ac:dyDescent="0.2">
      <c r="A2228" s="2">
        <v>2227</v>
      </c>
      <c r="B2228" s="2">
        <v>68</v>
      </c>
      <c r="C2228" s="2" t="s">
        <v>512</v>
      </c>
    </row>
    <row r="2229" spans="1:3" x14ac:dyDescent="0.2">
      <c r="A2229" s="2">
        <v>2228</v>
      </c>
      <c r="B2229" s="2">
        <v>68</v>
      </c>
      <c r="C2229" s="2" t="s">
        <v>513</v>
      </c>
    </row>
    <row r="2230" spans="1:3" x14ac:dyDescent="0.2">
      <c r="A2230" s="2">
        <v>2229</v>
      </c>
      <c r="B2230" s="2">
        <v>68</v>
      </c>
      <c r="C2230" s="2" t="s">
        <v>514</v>
      </c>
    </row>
    <row r="2231" spans="1:3" x14ac:dyDescent="0.2">
      <c r="A2231" s="2">
        <v>2230</v>
      </c>
      <c r="B2231" s="2">
        <v>68</v>
      </c>
      <c r="C2231" s="2" t="s">
        <v>515</v>
      </c>
    </row>
    <row r="2232" spans="1:3" x14ac:dyDescent="0.2">
      <c r="A2232" s="2">
        <v>2231</v>
      </c>
      <c r="B2232" s="2">
        <v>68</v>
      </c>
      <c r="C2232" s="2" t="s">
        <v>516</v>
      </c>
    </row>
    <row r="2233" spans="1:3" x14ac:dyDescent="0.2">
      <c r="A2233" s="2">
        <v>2232</v>
      </c>
      <c r="B2233" s="2">
        <v>68</v>
      </c>
      <c r="C2233" s="2" t="s">
        <v>517</v>
      </c>
    </row>
    <row r="2234" spans="1:3" x14ac:dyDescent="0.2">
      <c r="A2234" s="2">
        <v>2233</v>
      </c>
      <c r="B2234" s="2">
        <v>68</v>
      </c>
      <c r="C2234" s="2" t="s">
        <v>518</v>
      </c>
    </row>
    <row r="2235" spans="1:3" x14ac:dyDescent="0.2">
      <c r="A2235" s="2">
        <v>2234</v>
      </c>
      <c r="B2235" s="2">
        <v>68</v>
      </c>
      <c r="C2235" s="2" t="s">
        <v>519</v>
      </c>
    </row>
    <row r="2236" spans="1:3" x14ac:dyDescent="0.2">
      <c r="A2236" s="2">
        <v>2235</v>
      </c>
      <c r="B2236" s="2">
        <v>68</v>
      </c>
      <c r="C2236" s="2" t="s">
        <v>520</v>
      </c>
    </row>
    <row r="2237" spans="1:3" x14ac:dyDescent="0.2">
      <c r="A2237" s="2">
        <v>2236</v>
      </c>
      <c r="B2237" s="2">
        <v>68</v>
      </c>
      <c r="C2237" s="2" t="s">
        <v>521</v>
      </c>
    </row>
    <row r="2238" spans="1:3" x14ac:dyDescent="0.2">
      <c r="A2238" s="2">
        <v>2237</v>
      </c>
      <c r="B2238" s="2">
        <v>68</v>
      </c>
      <c r="C2238" s="2" t="s">
        <v>522</v>
      </c>
    </row>
    <row r="2239" spans="1:3" x14ac:dyDescent="0.2">
      <c r="A2239" s="2">
        <v>2238</v>
      </c>
      <c r="B2239" s="2">
        <v>68</v>
      </c>
      <c r="C2239" s="2" t="s">
        <v>523</v>
      </c>
    </row>
    <row r="2240" spans="1:3" x14ac:dyDescent="0.2">
      <c r="A2240" s="2">
        <v>2239</v>
      </c>
      <c r="B2240" s="2">
        <v>69</v>
      </c>
      <c r="C2240" s="2" t="s">
        <v>524</v>
      </c>
    </row>
    <row r="2241" spans="1:3" x14ac:dyDescent="0.2">
      <c r="A2241" s="2">
        <v>2240</v>
      </c>
      <c r="B2241" s="2">
        <v>69</v>
      </c>
      <c r="C2241" s="2" t="s">
        <v>525</v>
      </c>
    </row>
    <row r="2242" spans="1:3" x14ac:dyDescent="0.2">
      <c r="A2242" s="2">
        <v>2241</v>
      </c>
      <c r="B2242" s="2">
        <v>69</v>
      </c>
      <c r="C2242" s="2" t="s">
        <v>526</v>
      </c>
    </row>
    <row r="2243" spans="1:3" x14ac:dyDescent="0.2">
      <c r="A2243" s="2">
        <v>2242</v>
      </c>
      <c r="B2243" s="2">
        <v>69</v>
      </c>
      <c r="C2243" s="2" t="s">
        <v>527</v>
      </c>
    </row>
    <row r="2244" spans="1:3" x14ac:dyDescent="0.2">
      <c r="A2244" s="2">
        <v>2243</v>
      </c>
      <c r="B2244" s="2">
        <v>69</v>
      </c>
      <c r="C2244" s="2" t="s">
        <v>1316</v>
      </c>
    </row>
    <row r="2245" spans="1:3" x14ac:dyDescent="0.2">
      <c r="A2245" s="2">
        <v>2244</v>
      </c>
      <c r="B2245" s="2">
        <v>69</v>
      </c>
      <c r="C2245" s="2" t="s">
        <v>528</v>
      </c>
    </row>
    <row r="2246" spans="1:3" x14ac:dyDescent="0.2">
      <c r="A2246" s="2">
        <v>2245</v>
      </c>
      <c r="B2246" s="2">
        <v>69</v>
      </c>
      <c r="C2246" s="2" t="s">
        <v>1318</v>
      </c>
    </row>
    <row r="2247" spans="1:3" x14ac:dyDescent="0.2">
      <c r="A2247" s="2">
        <v>2246</v>
      </c>
      <c r="B2247" s="2">
        <v>69</v>
      </c>
      <c r="C2247" s="2" t="s">
        <v>529</v>
      </c>
    </row>
    <row r="2248" spans="1:3" x14ac:dyDescent="0.2">
      <c r="A2248" s="2">
        <v>2247</v>
      </c>
      <c r="B2248" s="2">
        <v>69</v>
      </c>
      <c r="C2248" s="2" t="s">
        <v>530</v>
      </c>
    </row>
    <row r="2249" spans="1:3" x14ac:dyDescent="0.2">
      <c r="A2249" s="2">
        <v>2248</v>
      </c>
      <c r="B2249" s="2">
        <v>69</v>
      </c>
      <c r="C2249" s="2" t="s">
        <v>531</v>
      </c>
    </row>
    <row r="2250" spans="1:3" x14ac:dyDescent="0.2">
      <c r="A2250" s="2">
        <v>2249</v>
      </c>
      <c r="B2250" s="2">
        <v>69</v>
      </c>
      <c r="C2250" s="2" t="s">
        <v>532</v>
      </c>
    </row>
    <row r="2251" spans="1:3" x14ac:dyDescent="0.2">
      <c r="A2251" s="2">
        <v>2250</v>
      </c>
      <c r="B2251" s="2">
        <v>69</v>
      </c>
      <c r="C2251" s="2" t="s">
        <v>533</v>
      </c>
    </row>
    <row r="2252" spans="1:3" x14ac:dyDescent="0.2">
      <c r="A2252" s="2">
        <v>2251</v>
      </c>
      <c r="B2252" s="2">
        <v>69</v>
      </c>
      <c r="C2252" s="2" t="s">
        <v>534</v>
      </c>
    </row>
    <row r="2253" spans="1:3" x14ac:dyDescent="0.2">
      <c r="A2253" s="2">
        <v>2252</v>
      </c>
      <c r="B2253" s="2">
        <v>69</v>
      </c>
      <c r="C2253" s="2" t="s">
        <v>535</v>
      </c>
    </row>
    <row r="2254" spans="1:3" x14ac:dyDescent="0.2">
      <c r="A2254" s="2">
        <v>2253</v>
      </c>
      <c r="B2254" s="2">
        <v>69</v>
      </c>
      <c r="C2254" s="2" t="s">
        <v>536</v>
      </c>
    </row>
    <row r="2255" spans="1:3" x14ac:dyDescent="0.2">
      <c r="A2255" s="2">
        <v>2254</v>
      </c>
      <c r="B2255" s="2">
        <v>69</v>
      </c>
      <c r="C2255" s="2" t="s">
        <v>537</v>
      </c>
    </row>
    <row r="2256" spans="1:3" x14ac:dyDescent="0.2">
      <c r="A2256" s="2">
        <v>2255</v>
      </c>
      <c r="B2256" s="2">
        <v>69</v>
      </c>
      <c r="C2256" s="2" t="s">
        <v>538</v>
      </c>
    </row>
    <row r="2257" spans="1:3" x14ac:dyDescent="0.2">
      <c r="A2257" s="2">
        <v>2256</v>
      </c>
      <c r="B2257" s="2">
        <v>69</v>
      </c>
      <c r="C2257" s="2" t="s">
        <v>356</v>
      </c>
    </row>
    <row r="2258" spans="1:3" x14ac:dyDescent="0.2">
      <c r="A2258" s="2">
        <v>2257</v>
      </c>
      <c r="B2258" s="2">
        <v>69</v>
      </c>
      <c r="C2258" s="2" t="s">
        <v>539</v>
      </c>
    </row>
    <row r="2259" spans="1:3" x14ac:dyDescent="0.2">
      <c r="A2259" s="2">
        <v>2258</v>
      </c>
      <c r="B2259" s="2">
        <v>69</v>
      </c>
      <c r="C2259" s="2" t="s">
        <v>540</v>
      </c>
    </row>
    <row r="2260" spans="1:3" x14ac:dyDescent="0.2">
      <c r="A2260" s="2">
        <v>2259</v>
      </c>
      <c r="B2260" s="2">
        <v>69</v>
      </c>
      <c r="C2260" s="2" t="s">
        <v>541</v>
      </c>
    </row>
    <row r="2261" spans="1:3" x14ac:dyDescent="0.2">
      <c r="A2261" s="2">
        <v>2260</v>
      </c>
      <c r="B2261" s="2">
        <v>69</v>
      </c>
      <c r="C2261" s="2" t="s">
        <v>542</v>
      </c>
    </row>
    <row r="2262" spans="1:3" x14ac:dyDescent="0.2">
      <c r="A2262" s="2">
        <v>2261</v>
      </c>
      <c r="B2262" s="2">
        <v>69</v>
      </c>
      <c r="C2262" s="2" t="s">
        <v>543</v>
      </c>
    </row>
    <row r="2263" spans="1:3" x14ac:dyDescent="0.2">
      <c r="A2263" s="2">
        <v>2262</v>
      </c>
      <c r="B2263" s="2">
        <v>69</v>
      </c>
      <c r="C2263" s="2" t="s">
        <v>544</v>
      </c>
    </row>
    <row r="2264" spans="1:3" x14ac:dyDescent="0.2">
      <c r="A2264" s="2">
        <v>2263</v>
      </c>
      <c r="B2264" s="2">
        <v>69</v>
      </c>
      <c r="C2264" s="2" t="s">
        <v>545</v>
      </c>
    </row>
    <row r="2265" spans="1:3" x14ac:dyDescent="0.2">
      <c r="A2265" s="2">
        <v>2264</v>
      </c>
      <c r="B2265" s="2">
        <v>69</v>
      </c>
      <c r="C2265" s="2" t="s">
        <v>1678</v>
      </c>
    </row>
    <row r="2266" spans="1:3" x14ac:dyDescent="0.2">
      <c r="A2266" s="2">
        <v>2265</v>
      </c>
      <c r="B2266" s="2">
        <v>69</v>
      </c>
      <c r="C2266" s="2" t="s">
        <v>546</v>
      </c>
    </row>
    <row r="2267" spans="1:3" x14ac:dyDescent="0.2">
      <c r="A2267" s="2">
        <v>2266</v>
      </c>
      <c r="B2267" s="2">
        <v>69</v>
      </c>
      <c r="C2267" s="2" t="s">
        <v>547</v>
      </c>
    </row>
    <row r="2268" spans="1:3" x14ac:dyDescent="0.2">
      <c r="A2268" s="2">
        <v>2267</v>
      </c>
      <c r="B2268" s="2">
        <v>69</v>
      </c>
      <c r="C2268" s="2" t="s">
        <v>548</v>
      </c>
    </row>
    <row r="2269" spans="1:3" x14ac:dyDescent="0.2">
      <c r="A2269" s="2">
        <v>2268</v>
      </c>
      <c r="B2269" s="2">
        <v>69</v>
      </c>
      <c r="C2269" s="2" t="s">
        <v>549</v>
      </c>
    </row>
    <row r="2270" spans="1:3" x14ac:dyDescent="0.2">
      <c r="A2270" s="2">
        <v>2269</v>
      </c>
      <c r="B2270" s="2">
        <v>69</v>
      </c>
      <c r="C2270" s="2" t="s">
        <v>550</v>
      </c>
    </row>
    <row r="2271" spans="1:3" x14ac:dyDescent="0.2">
      <c r="A2271" s="2">
        <v>2270</v>
      </c>
      <c r="B2271" s="2">
        <v>69</v>
      </c>
      <c r="C2271" s="2" t="s">
        <v>551</v>
      </c>
    </row>
    <row r="2272" spans="1:3" x14ac:dyDescent="0.2">
      <c r="A2272" s="2">
        <v>2271</v>
      </c>
      <c r="B2272" s="2">
        <v>69</v>
      </c>
      <c r="C2272" s="2" t="s">
        <v>552</v>
      </c>
    </row>
    <row r="2273" spans="1:3" x14ac:dyDescent="0.2">
      <c r="A2273" s="2">
        <v>2272</v>
      </c>
      <c r="B2273" s="2">
        <v>69</v>
      </c>
      <c r="C2273" s="2" t="s">
        <v>553</v>
      </c>
    </row>
    <row r="2274" spans="1:3" x14ac:dyDescent="0.2">
      <c r="A2274" s="2">
        <v>2273</v>
      </c>
      <c r="B2274" s="2">
        <v>69</v>
      </c>
      <c r="C2274" s="2" t="s">
        <v>554</v>
      </c>
    </row>
    <row r="2275" spans="1:3" x14ac:dyDescent="0.2">
      <c r="A2275" s="2">
        <v>2274</v>
      </c>
      <c r="B2275" s="2">
        <v>69</v>
      </c>
      <c r="C2275" s="2" t="s">
        <v>555</v>
      </c>
    </row>
    <row r="2276" spans="1:3" x14ac:dyDescent="0.2">
      <c r="A2276" s="2">
        <v>2275</v>
      </c>
      <c r="B2276" s="2">
        <v>69</v>
      </c>
      <c r="C2276" s="2" t="s">
        <v>556</v>
      </c>
    </row>
    <row r="2277" spans="1:3" x14ac:dyDescent="0.2">
      <c r="A2277" s="2">
        <v>2276</v>
      </c>
      <c r="B2277" s="2">
        <v>69</v>
      </c>
      <c r="C2277" s="2" t="s">
        <v>557</v>
      </c>
    </row>
    <row r="2278" spans="1:3" x14ac:dyDescent="0.2">
      <c r="A2278" s="2">
        <v>2277</v>
      </c>
      <c r="B2278" s="2">
        <v>69</v>
      </c>
      <c r="C2278" s="2" t="s">
        <v>558</v>
      </c>
    </row>
    <row r="2279" spans="1:3" x14ac:dyDescent="0.2">
      <c r="A2279" s="2">
        <v>2278</v>
      </c>
      <c r="B2279" s="2">
        <v>69</v>
      </c>
      <c r="C2279" s="2" t="s">
        <v>1016</v>
      </c>
    </row>
    <row r="2280" spans="1:3" x14ac:dyDescent="0.2">
      <c r="A2280" s="2">
        <v>2279</v>
      </c>
      <c r="B2280" s="2">
        <v>69</v>
      </c>
      <c r="C2280" s="2" t="s">
        <v>559</v>
      </c>
    </row>
    <row r="2281" spans="1:3" x14ac:dyDescent="0.2">
      <c r="A2281" s="2">
        <v>2280</v>
      </c>
      <c r="B2281" s="2">
        <v>69</v>
      </c>
      <c r="C2281" s="2" t="s">
        <v>560</v>
      </c>
    </row>
    <row r="2282" spans="1:3" x14ac:dyDescent="0.2">
      <c r="A2282" s="2">
        <v>2281</v>
      </c>
      <c r="B2282" s="2">
        <v>69</v>
      </c>
      <c r="C2282" s="2" t="s">
        <v>561</v>
      </c>
    </row>
    <row r="2283" spans="1:3" x14ac:dyDescent="0.2">
      <c r="A2283" s="2">
        <v>2282</v>
      </c>
      <c r="B2283" s="2">
        <v>69</v>
      </c>
      <c r="C2283" s="2" t="s">
        <v>562</v>
      </c>
    </row>
    <row r="2284" spans="1:3" x14ac:dyDescent="0.2">
      <c r="A2284" s="2">
        <v>2283</v>
      </c>
      <c r="B2284" s="2">
        <v>69</v>
      </c>
      <c r="C2284" s="2" t="s">
        <v>563</v>
      </c>
    </row>
    <row r="2285" spans="1:3" x14ac:dyDescent="0.2">
      <c r="A2285" s="2">
        <v>2284</v>
      </c>
      <c r="B2285" s="2">
        <v>69</v>
      </c>
      <c r="C2285" s="2" t="s">
        <v>564</v>
      </c>
    </row>
    <row r="2286" spans="1:3" x14ac:dyDescent="0.2">
      <c r="A2286" s="2">
        <v>2285</v>
      </c>
      <c r="B2286" s="2">
        <v>69</v>
      </c>
      <c r="C2286" s="2" t="s">
        <v>565</v>
      </c>
    </row>
    <row r="2287" spans="1:3" x14ac:dyDescent="0.2">
      <c r="A2287" s="2">
        <v>2286</v>
      </c>
      <c r="B2287" s="2">
        <v>69</v>
      </c>
      <c r="C2287" s="2" t="s">
        <v>566</v>
      </c>
    </row>
    <row r="2288" spans="1:3" x14ac:dyDescent="0.2">
      <c r="A2288" s="2">
        <v>2287</v>
      </c>
      <c r="B2288" s="2">
        <v>69</v>
      </c>
      <c r="C2288" s="2" t="s">
        <v>2113</v>
      </c>
    </row>
    <row r="2289" spans="1:3" x14ac:dyDescent="0.2">
      <c r="A2289" s="2">
        <v>2288</v>
      </c>
      <c r="B2289" s="2">
        <v>69</v>
      </c>
      <c r="C2289" s="2" t="s">
        <v>1363</v>
      </c>
    </row>
    <row r="2290" spans="1:3" x14ac:dyDescent="0.2">
      <c r="A2290" s="2">
        <v>2289</v>
      </c>
      <c r="B2290" s="2">
        <v>69</v>
      </c>
      <c r="C2290" s="2" t="s">
        <v>567</v>
      </c>
    </row>
    <row r="2291" spans="1:3" x14ac:dyDescent="0.2">
      <c r="A2291" s="2">
        <v>2290</v>
      </c>
      <c r="B2291" s="2">
        <v>69</v>
      </c>
      <c r="C2291" s="2" t="s">
        <v>568</v>
      </c>
    </row>
    <row r="2292" spans="1:3" x14ac:dyDescent="0.2">
      <c r="A2292" s="2">
        <v>2291</v>
      </c>
      <c r="B2292" s="2">
        <v>69</v>
      </c>
      <c r="C2292" s="2" t="s">
        <v>569</v>
      </c>
    </row>
    <row r="2293" spans="1:3" x14ac:dyDescent="0.2">
      <c r="A2293" s="2">
        <v>2292</v>
      </c>
      <c r="B2293" s="2">
        <v>69</v>
      </c>
      <c r="C2293" s="2" t="s">
        <v>570</v>
      </c>
    </row>
    <row r="2294" spans="1:3" x14ac:dyDescent="0.2">
      <c r="A2294" s="2">
        <v>2293</v>
      </c>
      <c r="B2294" s="2">
        <v>69</v>
      </c>
      <c r="C2294" s="2" t="s">
        <v>571</v>
      </c>
    </row>
    <row r="2295" spans="1:3" x14ac:dyDescent="0.2">
      <c r="A2295" s="2">
        <v>2294</v>
      </c>
      <c r="B2295" s="2">
        <v>69</v>
      </c>
      <c r="C2295" s="2" t="s">
        <v>572</v>
      </c>
    </row>
    <row r="2296" spans="1:3" x14ac:dyDescent="0.2">
      <c r="A2296" s="2">
        <v>2295</v>
      </c>
      <c r="B2296" s="2">
        <v>69</v>
      </c>
      <c r="C2296" s="2" t="s">
        <v>573</v>
      </c>
    </row>
    <row r="2297" spans="1:3" x14ac:dyDescent="0.2">
      <c r="A2297" s="2">
        <v>2296</v>
      </c>
      <c r="B2297" s="2">
        <v>69</v>
      </c>
      <c r="C2297" s="2" t="s">
        <v>574</v>
      </c>
    </row>
    <row r="2298" spans="1:3" x14ac:dyDescent="0.2">
      <c r="A2298" s="2">
        <v>2297</v>
      </c>
      <c r="B2298" s="2">
        <v>69</v>
      </c>
      <c r="C2298" s="2" t="s">
        <v>575</v>
      </c>
    </row>
    <row r="2299" spans="1:3" x14ac:dyDescent="0.2">
      <c r="A2299" s="2">
        <v>2298</v>
      </c>
      <c r="B2299" s="2">
        <v>69</v>
      </c>
      <c r="C2299" s="2" t="s">
        <v>576</v>
      </c>
    </row>
    <row r="2300" spans="1:3" x14ac:dyDescent="0.2">
      <c r="A2300" s="2">
        <v>2299</v>
      </c>
      <c r="B2300" s="2">
        <v>69</v>
      </c>
      <c r="C2300" s="2" t="s">
        <v>577</v>
      </c>
    </row>
    <row r="2301" spans="1:3" x14ac:dyDescent="0.2">
      <c r="A2301" s="2">
        <v>2300</v>
      </c>
      <c r="B2301" s="2">
        <v>69</v>
      </c>
      <c r="C2301" s="2" t="s">
        <v>578</v>
      </c>
    </row>
    <row r="2302" spans="1:3" x14ac:dyDescent="0.2">
      <c r="A2302" s="2">
        <v>2301</v>
      </c>
      <c r="B2302" s="2">
        <v>69</v>
      </c>
      <c r="C2302" s="2" t="s">
        <v>579</v>
      </c>
    </row>
    <row r="2303" spans="1:3" x14ac:dyDescent="0.2">
      <c r="A2303" s="2">
        <v>2302</v>
      </c>
      <c r="B2303" s="2">
        <v>69</v>
      </c>
      <c r="C2303" s="2" t="s">
        <v>580</v>
      </c>
    </row>
    <row r="2304" spans="1:3" x14ac:dyDescent="0.2">
      <c r="A2304" s="2">
        <v>2303</v>
      </c>
      <c r="B2304" s="2">
        <v>69</v>
      </c>
      <c r="C2304" s="2" t="s">
        <v>581</v>
      </c>
    </row>
    <row r="2305" spans="1:3" x14ac:dyDescent="0.2">
      <c r="A2305" s="2">
        <v>2304</v>
      </c>
      <c r="B2305" s="2">
        <v>70</v>
      </c>
      <c r="C2305" s="2" t="s">
        <v>715</v>
      </c>
    </row>
    <row r="2306" spans="1:3" x14ac:dyDescent="0.2">
      <c r="A2306" s="2">
        <v>2305</v>
      </c>
      <c r="B2306" s="2">
        <v>70</v>
      </c>
      <c r="C2306" s="2" t="s">
        <v>966</v>
      </c>
    </row>
    <row r="2307" spans="1:3" x14ac:dyDescent="0.2">
      <c r="A2307" s="2">
        <v>2306</v>
      </c>
      <c r="B2307" s="2">
        <v>70</v>
      </c>
      <c r="C2307" s="2" t="s">
        <v>582</v>
      </c>
    </row>
    <row r="2308" spans="1:3" x14ac:dyDescent="0.2">
      <c r="A2308" s="2">
        <v>2307</v>
      </c>
      <c r="B2308" s="2">
        <v>70</v>
      </c>
      <c r="C2308" s="2" t="s">
        <v>500</v>
      </c>
    </row>
    <row r="2309" spans="1:3" x14ac:dyDescent="0.2">
      <c r="A2309" s="2">
        <v>2308</v>
      </c>
      <c r="B2309" s="2">
        <v>70</v>
      </c>
      <c r="C2309" s="2" t="s">
        <v>583</v>
      </c>
    </row>
    <row r="2310" spans="1:3" x14ac:dyDescent="0.2">
      <c r="A2310" s="2">
        <v>2309</v>
      </c>
      <c r="B2310" s="2">
        <v>70</v>
      </c>
      <c r="C2310" s="2" t="s">
        <v>584</v>
      </c>
    </row>
    <row r="2311" spans="1:3" x14ac:dyDescent="0.2">
      <c r="A2311" s="2">
        <v>2310</v>
      </c>
      <c r="B2311" s="2">
        <v>70</v>
      </c>
      <c r="C2311" s="2" t="s">
        <v>585</v>
      </c>
    </row>
    <row r="2312" spans="1:3" x14ac:dyDescent="0.2">
      <c r="A2312" s="2">
        <v>2311</v>
      </c>
      <c r="B2312" s="2">
        <v>70</v>
      </c>
      <c r="C2312" s="2" t="s">
        <v>586</v>
      </c>
    </row>
    <row r="2313" spans="1:3" x14ac:dyDescent="0.2">
      <c r="A2313" s="2">
        <v>2312</v>
      </c>
      <c r="B2313" s="2">
        <v>70</v>
      </c>
      <c r="C2313" s="2" t="s">
        <v>587</v>
      </c>
    </row>
    <row r="2314" spans="1:3" x14ac:dyDescent="0.2">
      <c r="A2314" s="2">
        <v>2313</v>
      </c>
      <c r="B2314" s="2">
        <v>70</v>
      </c>
      <c r="C2314" s="2" t="s">
        <v>588</v>
      </c>
    </row>
    <row r="2315" spans="1:3" x14ac:dyDescent="0.2">
      <c r="A2315" s="2">
        <v>2314</v>
      </c>
      <c r="B2315" s="2">
        <v>70</v>
      </c>
      <c r="C2315" s="2" t="s">
        <v>589</v>
      </c>
    </row>
    <row r="2316" spans="1:3" x14ac:dyDescent="0.2">
      <c r="A2316" s="2">
        <v>2315</v>
      </c>
      <c r="B2316" s="2">
        <v>70</v>
      </c>
      <c r="C2316" s="2" t="s">
        <v>590</v>
      </c>
    </row>
    <row r="2317" spans="1:3" x14ac:dyDescent="0.2">
      <c r="A2317" s="2">
        <v>2316</v>
      </c>
      <c r="B2317" s="2">
        <v>70</v>
      </c>
      <c r="C2317" s="2" t="s">
        <v>591</v>
      </c>
    </row>
    <row r="2318" spans="1:3" x14ac:dyDescent="0.2">
      <c r="A2318" s="2">
        <v>2317</v>
      </c>
      <c r="B2318" s="2">
        <v>70</v>
      </c>
      <c r="C2318" s="2" t="s">
        <v>592</v>
      </c>
    </row>
    <row r="2319" spans="1:3" x14ac:dyDescent="0.2">
      <c r="A2319" s="2">
        <v>2318</v>
      </c>
      <c r="B2319" s="2">
        <v>70</v>
      </c>
      <c r="C2319" s="2" t="s">
        <v>593</v>
      </c>
    </row>
    <row r="2320" spans="1:3" x14ac:dyDescent="0.2">
      <c r="A2320" s="2">
        <v>2319</v>
      </c>
      <c r="B2320" s="2">
        <v>70</v>
      </c>
      <c r="C2320" s="2" t="s">
        <v>594</v>
      </c>
    </row>
    <row r="2321" spans="1:3" x14ac:dyDescent="0.2">
      <c r="A2321" s="2">
        <v>2320</v>
      </c>
      <c r="B2321" s="2">
        <v>70</v>
      </c>
      <c r="C2321" s="2" t="s">
        <v>595</v>
      </c>
    </row>
    <row r="2322" spans="1:3" x14ac:dyDescent="0.2">
      <c r="A2322" s="2">
        <v>2321</v>
      </c>
      <c r="B2322" s="2">
        <v>70</v>
      </c>
      <c r="C2322" s="2" t="s">
        <v>294</v>
      </c>
    </row>
    <row r="2323" spans="1:3" x14ac:dyDescent="0.2">
      <c r="A2323" s="2">
        <v>2322</v>
      </c>
      <c r="B2323" s="2">
        <v>70</v>
      </c>
      <c r="C2323" s="2" t="s">
        <v>1153</v>
      </c>
    </row>
    <row r="2324" spans="1:3" x14ac:dyDescent="0.2">
      <c r="A2324" s="2">
        <v>2323</v>
      </c>
      <c r="B2324" s="2">
        <v>70</v>
      </c>
      <c r="C2324" s="2" t="s">
        <v>596</v>
      </c>
    </row>
    <row r="2325" spans="1:3" x14ac:dyDescent="0.2">
      <c r="A2325" s="2">
        <v>2324</v>
      </c>
      <c r="B2325" s="2">
        <v>70</v>
      </c>
      <c r="C2325" s="2" t="s">
        <v>58</v>
      </c>
    </row>
    <row r="2326" spans="1:3" x14ac:dyDescent="0.2">
      <c r="A2326" s="2">
        <v>2325</v>
      </c>
      <c r="B2326" s="2">
        <v>70</v>
      </c>
      <c r="C2326" s="2" t="s">
        <v>597</v>
      </c>
    </row>
    <row r="2327" spans="1:3" x14ac:dyDescent="0.2">
      <c r="A2327" s="2">
        <v>2326</v>
      </c>
      <c r="B2327" s="2">
        <v>70</v>
      </c>
      <c r="C2327" s="2" t="s">
        <v>598</v>
      </c>
    </row>
    <row r="2328" spans="1:3" x14ac:dyDescent="0.2">
      <c r="A2328" s="2">
        <v>2327</v>
      </c>
      <c r="B2328" s="2">
        <v>70</v>
      </c>
      <c r="C2328" s="2" t="s">
        <v>599</v>
      </c>
    </row>
    <row r="2329" spans="1:3" x14ac:dyDescent="0.2">
      <c r="A2329" s="2">
        <v>2328</v>
      </c>
      <c r="B2329" s="2">
        <v>70</v>
      </c>
      <c r="C2329" s="2" t="s">
        <v>170</v>
      </c>
    </row>
    <row r="2330" spans="1:3" x14ac:dyDescent="0.2">
      <c r="A2330" s="2">
        <v>2329</v>
      </c>
      <c r="B2330" s="2">
        <v>70</v>
      </c>
      <c r="C2330" s="2" t="s">
        <v>600</v>
      </c>
    </row>
    <row r="2331" spans="1:3" x14ac:dyDescent="0.2">
      <c r="A2331" s="2">
        <v>2330</v>
      </c>
      <c r="B2331" s="2">
        <v>70</v>
      </c>
      <c r="C2331" s="2" t="s">
        <v>436</v>
      </c>
    </row>
    <row r="2332" spans="1:3" x14ac:dyDescent="0.2">
      <c r="A2332" s="2">
        <v>2331</v>
      </c>
      <c r="B2332" s="2">
        <v>75</v>
      </c>
      <c r="C2332" s="2" t="s">
        <v>601</v>
      </c>
    </row>
    <row r="2333" spans="1:3" x14ac:dyDescent="0.2">
      <c r="A2333" s="2">
        <v>2332</v>
      </c>
      <c r="B2333" s="2">
        <v>75</v>
      </c>
      <c r="C2333" s="2" t="s">
        <v>602</v>
      </c>
    </row>
    <row r="2334" spans="1:3" x14ac:dyDescent="0.2">
      <c r="A2334" s="2">
        <v>2333</v>
      </c>
      <c r="B2334" s="2">
        <v>75</v>
      </c>
      <c r="C2334" s="2" t="s">
        <v>603</v>
      </c>
    </row>
    <row r="2335" spans="1:3" x14ac:dyDescent="0.2">
      <c r="A2335" s="2">
        <v>2334</v>
      </c>
      <c r="B2335" s="2">
        <v>75</v>
      </c>
      <c r="C2335" s="2" t="s">
        <v>604</v>
      </c>
    </row>
    <row r="2336" spans="1:3" x14ac:dyDescent="0.2">
      <c r="A2336" s="2">
        <v>2335</v>
      </c>
      <c r="B2336" s="2">
        <v>75</v>
      </c>
      <c r="C2336" s="2" t="s">
        <v>605</v>
      </c>
    </row>
    <row r="2337" spans="1:3" x14ac:dyDescent="0.2">
      <c r="A2337" s="2">
        <v>2336</v>
      </c>
      <c r="B2337" s="2">
        <v>75</v>
      </c>
      <c r="C2337" s="2" t="s">
        <v>606</v>
      </c>
    </row>
    <row r="2338" spans="1:3" x14ac:dyDescent="0.2">
      <c r="A2338" s="2">
        <v>2337</v>
      </c>
      <c r="B2338" s="2">
        <v>19</v>
      </c>
      <c r="C2338" s="2" t="s">
        <v>607</v>
      </c>
    </row>
    <row r="2339" spans="1:3" x14ac:dyDescent="0.2">
      <c r="A2339" s="2">
        <v>2338</v>
      </c>
      <c r="B2339" s="2">
        <v>57</v>
      </c>
      <c r="C2339" s="2" t="s">
        <v>608</v>
      </c>
    </row>
    <row r="2340" spans="1:3" x14ac:dyDescent="0.2">
      <c r="A2340" s="2">
        <v>2339</v>
      </c>
      <c r="B2340" s="2">
        <v>57</v>
      </c>
      <c r="C2340" s="2" t="s">
        <v>609</v>
      </c>
    </row>
    <row r="2341" spans="1:3" x14ac:dyDescent="0.2">
      <c r="A2341" s="2">
        <v>2340</v>
      </c>
      <c r="B2341" s="2">
        <v>50</v>
      </c>
      <c r="C2341" s="2" t="s">
        <v>610</v>
      </c>
    </row>
    <row r="2342" spans="1:3" x14ac:dyDescent="0.2">
      <c r="A2342" s="2">
        <v>2341</v>
      </c>
      <c r="B2342" s="2">
        <v>50</v>
      </c>
      <c r="C2342" s="2" t="s">
        <v>611</v>
      </c>
    </row>
    <row r="2343" spans="1:3" x14ac:dyDescent="0.2">
      <c r="A2343" s="2">
        <v>2342</v>
      </c>
      <c r="B2343" s="2">
        <v>50</v>
      </c>
      <c r="C2343" s="2" t="s">
        <v>612</v>
      </c>
    </row>
    <row r="2344" spans="1:3" x14ac:dyDescent="0.2">
      <c r="A2344" s="2">
        <v>2343</v>
      </c>
      <c r="B2344" s="2">
        <v>18</v>
      </c>
      <c r="C2344" s="2" t="s">
        <v>613</v>
      </c>
    </row>
    <row r="2345" spans="1:3" x14ac:dyDescent="0.2">
      <c r="A2345" s="2">
        <v>2344</v>
      </c>
      <c r="B2345" s="2">
        <v>19</v>
      </c>
      <c r="C2345" s="2" t="s">
        <v>614</v>
      </c>
    </row>
    <row r="2346" spans="1:3" x14ac:dyDescent="0.2">
      <c r="A2346" s="2">
        <v>2345</v>
      </c>
      <c r="B2346" s="2">
        <v>28</v>
      </c>
      <c r="C2346" s="2" t="s">
        <v>615</v>
      </c>
    </row>
    <row r="2347" spans="1:3" x14ac:dyDescent="0.2">
      <c r="A2347" s="2">
        <v>2346</v>
      </c>
      <c r="B2347" s="2">
        <v>86</v>
      </c>
      <c r="C2347" s="2" t="s">
        <v>616</v>
      </c>
    </row>
    <row r="2348" spans="1:3" x14ac:dyDescent="0.2">
      <c r="A2348" s="2">
        <v>2347</v>
      </c>
      <c r="B2348" s="2">
        <v>86</v>
      </c>
      <c r="C2348" s="2" t="s">
        <v>617</v>
      </c>
    </row>
    <row r="2349" spans="1:3" x14ac:dyDescent="0.2">
      <c r="A2349" s="2">
        <v>2348</v>
      </c>
      <c r="B2349" s="2">
        <v>86</v>
      </c>
      <c r="C2349" s="2" t="s">
        <v>618</v>
      </c>
    </row>
    <row r="2350" spans="1:3" x14ac:dyDescent="0.2">
      <c r="A2350" s="2">
        <v>2349</v>
      </c>
      <c r="B2350" s="2">
        <v>86</v>
      </c>
      <c r="C2350" s="2" t="s">
        <v>619</v>
      </c>
    </row>
    <row r="2351" spans="1:3" x14ac:dyDescent="0.2">
      <c r="A2351" s="2">
        <v>2350</v>
      </c>
      <c r="B2351" s="2">
        <v>86</v>
      </c>
      <c r="C2351" s="2" t="s">
        <v>620</v>
      </c>
    </row>
    <row r="2352" spans="1:3" x14ac:dyDescent="0.2">
      <c r="A2352" s="2">
        <v>2351</v>
      </c>
      <c r="B2352" s="2">
        <v>86</v>
      </c>
      <c r="C2352" s="2" t="s">
        <v>621</v>
      </c>
    </row>
    <row r="2353" spans="1:3" x14ac:dyDescent="0.2">
      <c r="A2353" s="2">
        <v>2352</v>
      </c>
      <c r="B2353" s="2">
        <v>51</v>
      </c>
      <c r="C2353" s="2" t="s">
        <v>622</v>
      </c>
    </row>
    <row r="2354" spans="1:3" x14ac:dyDescent="0.2">
      <c r="A2354" s="2">
        <v>2353</v>
      </c>
      <c r="B2354" s="2">
        <v>0</v>
      </c>
      <c r="C2354" s="2" t="s">
        <v>623</v>
      </c>
    </row>
    <row r="2355" spans="1:3" x14ac:dyDescent="0.2">
      <c r="A2355" s="2">
        <v>2354</v>
      </c>
      <c r="B2355" s="2">
        <v>0</v>
      </c>
      <c r="C2355" s="2" t="s">
        <v>624</v>
      </c>
    </row>
    <row r="2356" spans="1:3" x14ac:dyDescent="0.2">
      <c r="A2356" s="2">
        <v>2355</v>
      </c>
      <c r="B2356" s="2">
        <v>67</v>
      </c>
      <c r="C2356" s="2" t="s">
        <v>625</v>
      </c>
    </row>
    <row r="2357" spans="1:3" x14ac:dyDescent="0.2">
      <c r="A2357" s="2">
        <v>2356</v>
      </c>
      <c r="B2357" s="2">
        <v>0</v>
      </c>
      <c r="C2357" s="2" t="s">
        <v>626</v>
      </c>
    </row>
    <row r="2358" spans="1:3" x14ac:dyDescent="0.2">
      <c r="A2358" s="2">
        <v>2357</v>
      </c>
      <c r="B2358" s="2">
        <v>0</v>
      </c>
      <c r="C2358" s="2" t="s">
        <v>627</v>
      </c>
    </row>
    <row r="2359" spans="1:3" x14ac:dyDescent="0.2">
      <c r="A2359" s="2">
        <v>2358</v>
      </c>
      <c r="B2359" s="2">
        <v>0</v>
      </c>
      <c r="C2359" s="2" t="s">
        <v>628</v>
      </c>
    </row>
    <row r="2360" spans="1:3" x14ac:dyDescent="0.2">
      <c r="A2360" s="2">
        <v>2359</v>
      </c>
      <c r="B2360" s="2">
        <v>0</v>
      </c>
      <c r="C2360" s="2" t="s">
        <v>629</v>
      </c>
    </row>
    <row r="2361" spans="1:3" x14ac:dyDescent="0.2">
      <c r="A2361" s="2">
        <v>2360</v>
      </c>
      <c r="B2361" s="2">
        <v>0</v>
      </c>
      <c r="C2361" s="2" t="s">
        <v>630</v>
      </c>
    </row>
    <row r="2362" spans="1:3" x14ac:dyDescent="0.2">
      <c r="A2362" s="2">
        <v>2361</v>
      </c>
      <c r="B2362" s="2">
        <v>0</v>
      </c>
      <c r="C2362" s="2" t="s">
        <v>631</v>
      </c>
    </row>
    <row r="2363" spans="1:3" x14ac:dyDescent="0.2">
      <c r="A2363" s="2">
        <v>2362</v>
      </c>
      <c r="B2363" s="2">
        <v>0</v>
      </c>
      <c r="C2363" s="2" t="s">
        <v>632</v>
      </c>
    </row>
    <row r="2364" spans="1:3" x14ac:dyDescent="0.2">
      <c r="A2364" s="2">
        <v>2363</v>
      </c>
      <c r="B2364" s="2">
        <v>0</v>
      </c>
      <c r="C2364" s="2" t="s">
        <v>633</v>
      </c>
    </row>
    <row r="2365" spans="1:3" x14ac:dyDescent="0.2">
      <c r="A2365" s="2">
        <v>2364</v>
      </c>
      <c r="B2365" s="2">
        <v>0</v>
      </c>
      <c r="C2365" s="2" t="s">
        <v>634</v>
      </c>
    </row>
    <row r="2366" spans="1:3" x14ac:dyDescent="0.2">
      <c r="A2366" s="2">
        <v>2365</v>
      </c>
      <c r="B2366" s="2">
        <v>0</v>
      </c>
      <c r="C2366" s="2" t="s">
        <v>635</v>
      </c>
    </row>
    <row r="2367" spans="1:3" x14ac:dyDescent="0.2">
      <c r="A2367" s="2">
        <v>2366</v>
      </c>
      <c r="B2367" s="2">
        <v>0</v>
      </c>
      <c r="C2367" s="2" t="s">
        <v>636</v>
      </c>
    </row>
    <row r="2368" spans="1:3" x14ac:dyDescent="0.2">
      <c r="A2368" s="2">
        <v>2367</v>
      </c>
      <c r="B2368" s="2">
        <v>0</v>
      </c>
      <c r="C2368" s="2" t="s">
        <v>637</v>
      </c>
    </row>
    <row r="2369" spans="1:3" x14ac:dyDescent="0.2">
      <c r="A2369" s="2">
        <v>2368</v>
      </c>
      <c r="B2369" s="2">
        <v>0</v>
      </c>
      <c r="C2369" s="2" t="s">
        <v>638</v>
      </c>
    </row>
    <row r="2370" spans="1:3" x14ac:dyDescent="0.2">
      <c r="A2370" s="2">
        <v>2369</v>
      </c>
      <c r="B2370" s="2">
        <v>0</v>
      </c>
      <c r="C2370" s="2" t="s">
        <v>639</v>
      </c>
    </row>
    <row r="2371" spans="1:3" x14ac:dyDescent="0.2">
      <c r="A2371" s="2">
        <v>2370</v>
      </c>
      <c r="B2371" s="2">
        <v>0</v>
      </c>
      <c r="C2371" s="2" t="s">
        <v>640</v>
      </c>
    </row>
    <row r="2372" spans="1:3" x14ac:dyDescent="0.2">
      <c r="A2372" s="2">
        <v>2371</v>
      </c>
      <c r="B2372" s="2">
        <v>0</v>
      </c>
      <c r="C2372" s="2" t="s">
        <v>641</v>
      </c>
    </row>
    <row r="2373" spans="1:3" x14ac:dyDescent="0.2">
      <c r="A2373" s="2">
        <v>2372</v>
      </c>
      <c r="B2373" s="2">
        <v>0</v>
      </c>
      <c r="C2373" s="2" t="s">
        <v>642</v>
      </c>
    </row>
    <row r="2374" spans="1:3" x14ac:dyDescent="0.2">
      <c r="A2374" s="2">
        <v>2373</v>
      </c>
      <c r="B2374" s="2">
        <v>0</v>
      </c>
      <c r="C2374" s="2" t="s">
        <v>643</v>
      </c>
    </row>
    <row r="2375" spans="1:3" x14ac:dyDescent="0.2">
      <c r="A2375" s="2">
        <v>2374</v>
      </c>
      <c r="B2375" s="2">
        <v>0</v>
      </c>
      <c r="C2375" s="2" t="s">
        <v>644</v>
      </c>
    </row>
    <row r="2376" spans="1:3" x14ac:dyDescent="0.2">
      <c r="A2376" s="2">
        <v>2375</v>
      </c>
      <c r="B2376" s="2">
        <v>0</v>
      </c>
      <c r="C2376" s="2" t="s">
        <v>645</v>
      </c>
    </row>
    <row r="2377" spans="1:3" x14ac:dyDescent="0.2">
      <c r="A2377" s="2">
        <v>2376</v>
      </c>
      <c r="B2377" s="2">
        <v>0</v>
      </c>
      <c r="C2377" s="2" t="s">
        <v>646</v>
      </c>
    </row>
    <row r="2378" spans="1:3" x14ac:dyDescent="0.2">
      <c r="A2378" s="2">
        <v>2377</v>
      </c>
      <c r="B2378" s="2">
        <v>0</v>
      </c>
      <c r="C2378" s="2" t="s">
        <v>647</v>
      </c>
    </row>
    <row r="2379" spans="1:3" x14ac:dyDescent="0.2">
      <c r="A2379" s="2">
        <v>2378</v>
      </c>
      <c r="B2379" s="2">
        <v>0</v>
      </c>
      <c r="C2379" s="2" t="s">
        <v>648</v>
      </c>
    </row>
    <row r="2380" spans="1:3" x14ac:dyDescent="0.2">
      <c r="A2380" s="2">
        <v>2379</v>
      </c>
      <c r="B2380" s="2">
        <v>0</v>
      </c>
      <c r="C2380" s="2" t="s">
        <v>649</v>
      </c>
    </row>
    <row r="2381" spans="1:3" x14ac:dyDescent="0.2">
      <c r="A2381" s="2">
        <v>2380</v>
      </c>
      <c r="B2381" s="2">
        <v>0</v>
      </c>
      <c r="C2381" s="2" t="s">
        <v>650</v>
      </c>
    </row>
    <row r="2382" spans="1:3" x14ac:dyDescent="0.2">
      <c r="A2382" s="2">
        <v>2381</v>
      </c>
      <c r="B2382" s="2">
        <v>0</v>
      </c>
      <c r="C2382" s="2" t="s">
        <v>651</v>
      </c>
    </row>
    <row r="2383" spans="1:3" x14ac:dyDescent="0.2">
      <c r="A2383" s="2">
        <v>2382</v>
      </c>
      <c r="B2383" s="2">
        <v>0</v>
      </c>
      <c r="C2383" s="2" t="s">
        <v>652</v>
      </c>
    </row>
    <row r="2384" spans="1:3" x14ac:dyDescent="0.2">
      <c r="A2384" s="2">
        <v>2383</v>
      </c>
      <c r="B2384" s="2">
        <v>0</v>
      </c>
      <c r="C2384" s="2" t="s">
        <v>653</v>
      </c>
    </row>
    <row r="2385" spans="1:3" x14ac:dyDescent="0.2">
      <c r="A2385" s="2">
        <v>2384</v>
      </c>
      <c r="B2385" s="2">
        <v>0</v>
      </c>
      <c r="C2385" s="2" t="s">
        <v>654</v>
      </c>
    </row>
    <row r="2386" spans="1:3" x14ac:dyDescent="0.2">
      <c r="A2386" s="2">
        <v>2385</v>
      </c>
      <c r="B2386" s="2">
        <v>0</v>
      </c>
      <c r="C2386" s="2" t="s">
        <v>655</v>
      </c>
    </row>
    <row r="2387" spans="1:3" x14ac:dyDescent="0.2">
      <c r="A2387" s="2">
        <v>2386</v>
      </c>
      <c r="B2387" s="2">
        <v>0</v>
      </c>
      <c r="C2387" s="2" t="s">
        <v>656</v>
      </c>
    </row>
    <row r="2388" spans="1:3" x14ac:dyDescent="0.2">
      <c r="A2388" s="2">
        <v>2387</v>
      </c>
      <c r="B2388" s="2">
        <v>0</v>
      </c>
      <c r="C2388" s="2" t="s">
        <v>657</v>
      </c>
    </row>
    <row r="2389" spans="1:3" x14ac:dyDescent="0.2">
      <c r="A2389" s="2">
        <v>2388</v>
      </c>
      <c r="B2389" s="2">
        <v>0</v>
      </c>
      <c r="C2389" s="2" t="s">
        <v>658</v>
      </c>
    </row>
    <row r="2390" spans="1:3" x14ac:dyDescent="0.2">
      <c r="A2390" s="2">
        <v>2389</v>
      </c>
      <c r="B2390" s="2">
        <v>0</v>
      </c>
      <c r="C2390" s="2" t="s">
        <v>659</v>
      </c>
    </row>
    <row r="2391" spans="1:3" x14ac:dyDescent="0.2">
      <c r="A2391" s="2">
        <v>2390</v>
      </c>
      <c r="B2391" s="2">
        <v>0</v>
      </c>
      <c r="C2391" s="2" t="s">
        <v>660</v>
      </c>
    </row>
    <row r="2392" spans="1:3" x14ac:dyDescent="0.2">
      <c r="A2392" s="2">
        <v>2391</v>
      </c>
      <c r="B2392" s="2">
        <v>0</v>
      </c>
      <c r="C2392" s="2" t="s">
        <v>661</v>
      </c>
    </row>
    <row r="2393" spans="1:3" x14ac:dyDescent="0.2">
      <c r="A2393" s="2">
        <v>2392</v>
      </c>
      <c r="B2393" s="2">
        <v>0</v>
      </c>
      <c r="C2393" s="2" t="s">
        <v>662</v>
      </c>
    </row>
    <row r="2394" spans="1:3" x14ac:dyDescent="0.2">
      <c r="A2394" s="2">
        <v>2393</v>
      </c>
      <c r="B2394" s="2">
        <v>0</v>
      </c>
      <c r="C2394" s="2" t="s">
        <v>663</v>
      </c>
    </row>
    <row r="2395" spans="1:3" x14ac:dyDescent="0.2">
      <c r="A2395" s="2">
        <v>2394</v>
      </c>
      <c r="B2395" s="2">
        <v>0</v>
      </c>
      <c r="C2395" s="2" t="s">
        <v>706</v>
      </c>
    </row>
    <row r="2396" spans="1:3" x14ac:dyDescent="0.2">
      <c r="A2396" s="2">
        <v>2395</v>
      </c>
      <c r="B2396" s="2">
        <v>0</v>
      </c>
      <c r="C2396" s="2" t="s">
        <v>664</v>
      </c>
    </row>
    <row r="2397" spans="1:3" x14ac:dyDescent="0.2">
      <c r="A2397" s="2">
        <v>2396</v>
      </c>
      <c r="B2397" s="2">
        <v>0</v>
      </c>
      <c r="C2397" s="2" t="s">
        <v>665</v>
      </c>
    </row>
    <row r="2398" spans="1:3" x14ac:dyDescent="0.2">
      <c r="A2398" s="2">
        <v>2397</v>
      </c>
      <c r="B2398" s="2">
        <v>0</v>
      </c>
      <c r="C2398" s="2" t="s">
        <v>666</v>
      </c>
    </row>
    <row r="2399" spans="1:3" x14ac:dyDescent="0.2">
      <c r="A2399" s="2">
        <v>2398</v>
      </c>
      <c r="B2399" s="2">
        <v>0</v>
      </c>
      <c r="C2399" s="2" t="s">
        <v>667</v>
      </c>
    </row>
    <row r="2400" spans="1:3" x14ac:dyDescent="0.2">
      <c r="A2400" s="2">
        <v>2399</v>
      </c>
      <c r="B2400" s="2">
        <v>0</v>
      </c>
      <c r="C2400" s="2" t="s">
        <v>668</v>
      </c>
    </row>
    <row r="2401" spans="1:3" x14ac:dyDescent="0.2">
      <c r="A2401" s="2">
        <v>2400</v>
      </c>
      <c r="B2401" s="2">
        <v>0</v>
      </c>
      <c r="C2401" s="2" t="s">
        <v>669</v>
      </c>
    </row>
    <row r="2402" spans="1:3" x14ac:dyDescent="0.2">
      <c r="A2402" s="2">
        <v>2401</v>
      </c>
      <c r="B2402" s="2">
        <v>0</v>
      </c>
      <c r="C2402" s="2" t="s">
        <v>670</v>
      </c>
    </row>
    <row r="2403" spans="1:3" x14ac:dyDescent="0.2">
      <c r="A2403" s="2">
        <v>2402</v>
      </c>
      <c r="B2403" s="2">
        <v>0</v>
      </c>
      <c r="C2403" s="2" t="s">
        <v>671</v>
      </c>
    </row>
    <row r="2404" spans="1:3" x14ac:dyDescent="0.2">
      <c r="A2404" s="2">
        <v>2403</v>
      </c>
      <c r="B2404" s="2">
        <v>0</v>
      </c>
      <c r="C2404" s="2" t="s">
        <v>672</v>
      </c>
    </row>
    <row r="2405" spans="1:3" x14ac:dyDescent="0.2">
      <c r="A2405" s="2">
        <v>2404</v>
      </c>
      <c r="B2405" s="2">
        <v>0</v>
      </c>
      <c r="C2405" s="2" t="s">
        <v>673</v>
      </c>
    </row>
    <row r="2406" spans="1:3" x14ac:dyDescent="0.2">
      <c r="A2406" s="2">
        <v>2405</v>
      </c>
      <c r="B2406" s="2">
        <v>0</v>
      </c>
      <c r="C2406" s="2" t="s">
        <v>674</v>
      </c>
    </row>
    <row r="2407" spans="1:3" x14ac:dyDescent="0.2">
      <c r="A2407" s="2">
        <v>2406</v>
      </c>
      <c r="B2407" s="2">
        <v>0</v>
      </c>
      <c r="C2407" s="2" t="s">
        <v>675</v>
      </c>
    </row>
    <row r="2408" spans="1:3" x14ac:dyDescent="0.2">
      <c r="A2408" s="2">
        <v>2407</v>
      </c>
      <c r="B2408" s="2">
        <v>0</v>
      </c>
      <c r="C2408" s="2" t="s">
        <v>676</v>
      </c>
    </row>
    <row r="2409" spans="1:3" x14ac:dyDescent="0.2">
      <c r="A2409" s="2">
        <v>2408</v>
      </c>
      <c r="B2409" s="2">
        <v>0</v>
      </c>
      <c r="C2409" s="2" t="s">
        <v>677</v>
      </c>
    </row>
    <row r="2410" spans="1:3" x14ac:dyDescent="0.2">
      <c r="A2410" s="2">
        <v>2409</v>
      </c>
      <c r="B2410" s="2">
        <v>0</v>
      </c>
      <c r="C2410" s="2" t="s">
        <v>678</v>
      </c>
    </row>
    <row r="2411" spans="1:3" x14ac:dyDescent="0.2">
      <c r="A2411" s="2">
        <v>2410</v>
      </c>
      <c r="B2411" s="2">
        <v>0</v>
      </c>
      <c r="C2411" s="2" t="s">
        <v>679</v>
      </c>
    </row>
    <row r="2412" spans="1:3" x14ac:dyDescent="0.2">
      <c r="A2412" s="2">
        <v>2411</v>
      </c>
      <c r="B2412" s="2">
        <v>0</v>
      </c>
      <c r="C2412" s="2" t="s">
        <v>680</v>
      </c>
    </row>
    <row r="2413" spans="1:3" x14ac:dyDescent="0.2">
      <c r="A2413" s="2">
        <v>2412</v>
      </c>
      <c r="B2413" s="2">
        <v>0</v>
      </c>
      <c r="C2413" s="2" t="s">
        <v>681</v>
      </c>
    </row>
    <row r="2414" spans="1:3" x14ac:dyDescent="0.2">
      <c r="A2414" s="2">
        <v>2413</v>
      </c>
      <c r="B2414" s="2">
        <v>0</v>
      </c>
      <c r="C2414" s="2" t="s">
        <v>682</v>
      </c>
    </row>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Avance Metas e Indicadores</vt:lpstr>
      <vt:lpstr>UPZ</vt:lpstr>
      <vt:lpstr>Barrios</vt:lpstr>
      <vt:lpstr>'Avance Metas e Indicadores'!Área_de_impresión</vt:lpstr>
    </vt:vector>
  </TitlesOfParts>
  <Company>DReyes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Deiryn Reyes</dc:creator>
  <cp:lastModifiedBy>User</cp:lastModifiedBy>
  <cp:lastPrinted>2018-02-19T15:51:42Z</cp:lastPrinted>
  <dcterms:created xsi:type="dcterms:W3CDTF">2007-03-15T17:15:41Z</dcterms:created>
  <dcterms:modified xsi:type="dcterms:W3CDTF">2021-05-11T20:53:16Z</dcterms:modified>
</cp:coreProperties>
</file>