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19200" windowHeight="6900" tabRatio="781"/>
  </bookViews>
  <sheets>
    <sheet name="Estadisticas" sheetId="19" r:id="rId1"/>
    <sheet name="Consolidado Octubre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Octubre  2020'!$A$6:$Y$134</definedName>
    <definedName name="_xlnm._FilterDatabase" localSheetId="3" hidden="1">'Estadistica Cumpl mensual PMP'!$A$2:$Z$2</definedName>
    <definedName name="_xlnm.Print_Area" localSheetId="1">'Consolidado Octubre  2020'!$A$1:$V$11</definedName>
    <definedName name="CERRADA">'Consolidado Octubre  2020'!$R$7</definedName>
  </definedNames>
  <calcPr calcId="162913"/>
  <pivotCaches>
    <pivotCache cacheId="156" r:id="rId6"/>
    <pivotCache cacheId="157" r:id="rId7"/>
  </pivotCaches>
</workbook>
</file>

<file path=xl/calcChain.xml><?xml version="1.0" encoding="utf-8"?>
<calcChain xmlns="http://schemas.openxmlformats.org/spreadsheetml/2006/main">
  <c r="G14" i="19" l="1"/>
  <c r="Z83" i="22" l="1"/>
  <c r="Z66" i="22"/>
  <c r="Z68" i="22" l="1"/>
  <c r="Z57" i="22" l="1"/>
  <c r="Z56" i="22"/>
  <c r="Z55" i="22"/>
  <c r="Z61" i="22"/>
  <c r="Z54" i="22" l="1"/>
  <c r="Z51" i="22"/>
  <c r="Z49" i="22"/>
  <c r="Z48" i="22"/>
  <c r="Z43" i="22"/>
  <c r="Z42" i="22"/>
  <c r="Z38" i="22"/>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<sst xmlns="http://schemas.openxmlformats.org/spreadsheetml/2006/main" count="5732" uniqueCount="1470">
  <si>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</si>
  <si>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</si>
  <si>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</si>
  <si>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</si>
  <si>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</si>
  <si>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</si>
  <si>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</si>
  <si>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</si>
  <si>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</si>
  <si>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</si>
  <si>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</si>
  <si>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</si>
  <si>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</si>
  <si>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</si>
  <si>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</si>
  <si>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</si>
  <si>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</si>
  <si>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</si>
  <si>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</si>
  <si>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</si>
  <si>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</si>
  <si>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</si>
  <si>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</si>
  <si>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</si>
  <si>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</si>
  <si>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</si>
  <si>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</si>
  <si>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</si>
  <si>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</si>
  <si>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</si>
  <si>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</si>
  <si>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</si>
  <si>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</si>
  <si>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</si>
  <si>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</si>
  <si>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</si>
  <si>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</si>
  <si>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</si>
  <si>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</si>
  <si>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</si>
  <si>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</si>
  <si>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</si>
  <si>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</si>
  <si>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</si>
  <si>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</si>
  <si>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</si>
  <si>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</si>
  <si>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</si>
  <si>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</si>
  <si>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</si>
  <si>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</si>
  <si>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</si>
  <si>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</si>
  <si>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</si>
  <si>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</si>
  <si>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</si>
  <si>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</si>
  <si>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</si>
  <si>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</si>
  <si>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</si>
  <si>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</si>
  <si>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</si>
  <si>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</si>
  <si>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</si>
  <si>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</si>
  <si>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</si>
  <si>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</si>
  <si>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</si>
  <si>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</si>
  <si>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</si>
  <si>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</si>
  <si>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</si>
  <si>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</si>
  <si>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</si>
  <si>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</si>
  <si>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</si>
  <si>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</si>
  <si>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</si>
  <si>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</si>
  <si>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</si>
  <si>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</si>
  <si>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</si>
  <si>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</si>
  <si>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</si>
  <si>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</si>
  <si>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</si>
  <si>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</si>
  <si>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</si>
  <si>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</si>
  <si>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</si>
  <si>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</si>
  <si>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</si>
  <si>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</si>
  <si>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</si>
  <si>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</si>
  <si>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</si>
  <si>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</si>
  <si>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</si>
  <si>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</si>
  <si>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</si>
  <si>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</si>
  <si>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</si>
  <si>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</si>
  <si>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</si>
  <si>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</si>
  <si>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</si>
  <si>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</si>
  <si>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</si>
  <si>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</si>
  <si>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</si>
  <si>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</si>
  <si>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</si>
  <si>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</si>
  <si>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</si>
  <si>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</si>
  <si>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</si>
  <si>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</si>
  <si>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</si>
  <si>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</si>
  <si>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</si>
  <si>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</si>
  <si>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</si>
  <si>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</si>
  <si>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</si>
  <si>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</si>
  <si>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</si>
  <si>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</si>
  <si>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</si>
  <si>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</si>
  <si>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</si>
  <si>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</si>
  <si>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</si>
  <si>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</si>
  <si>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</si>
  <si>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</si>
  <si>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</si>
  <si>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</si>
  <si>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</si>
  <si>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</si>
  <si>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</si>
  <si>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</si>
  <si>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</si>
  <si>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</si>
  <si>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</si>
  <si>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</si>
  <si>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</si>
  <si>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</si>
  <si>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</si>
  <si>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</si>
  <si>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</si>
  <si>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</si>
  <si>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</si>
  <si>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</si>
  <si>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</si>
  <si>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</si>
  <si>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</si>
  <si>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</si>
  <si>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</si>
  <si>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</si>
  <si>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</si>
  <si>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</si>
  <si>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</si>
  <si>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</si>
  <si>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</si>
  <si>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</si>
  <si>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</si>
  <si>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</si>
  <si>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</si>
  <si>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</si>
  <si>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</si>
  <si>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</si>
  <si>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</si>
  <si>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</si>
  <si>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</si>
  <si>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</si>
  <si>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</si>
  <si>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</si>
  <si>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</si>
  <si>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</si>
  <si>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</si>
  <si>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</si>
  <si>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</si>
  <si>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</si>
  <si>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</si>
  <si>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</si>
  <si>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</si>
  <si>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</si>
  <si>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</si>
  <si>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</si>
  <si>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</si>
  <si>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</si>
  <si>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</si>
  <si>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</si>
  <si>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</si>
  <si>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</si>
  <si>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</si>
  <si>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</si>
  <si>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</si>
  <si>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</si>
  <si>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</si>
  <si>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</si>
  <si>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</si>
  <si>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</si>
  <si>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</si>
  <si>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</si>
  <si>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</si>
  <si>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</si>
  <si>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</si>
  <si>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</si>
  <si>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</si>
  <si>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</si>
  <si>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</si>
  <si>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</si>
  <si>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</si>
  <si>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</si>
  <si>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</si>
  <si>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</si>
  <si>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</si>
  <si>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</si>
  <si>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</si>
  <si>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</si>
  <si>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</si>
  <si>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</si>
  <si>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</si>
  <si>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</si>
  <si>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</si>
  <si>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</si>
  <si>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</si>
  <si>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</si>
  <si>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</si>
  <si>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</si>
  <si>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</si>
  <si>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</si>
  <si>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</si>
  <si>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</si>
  <si>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</si>
  <si>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</si>
  <si>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</si>
  <si>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</si>
  <si>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</si>
  <si>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</si>
  <si>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</si>
  <si>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</si>
  <si>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</si>
  <si>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</si>
  <si>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</si>
  <si>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</si>
  <si>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</si>
  <si>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</si>
  <si>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</si>
  <si>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</si>
  <si>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</si>
  <si>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</si>
  <si>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</si>
  <si>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</si>
  <si>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</si>
  <si>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</si>
  <si>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</si>
  <si>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</si>
  <si>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</si>
  <si>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</si>
  <si>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</si>
  <si>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</si>
  <si>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</si>
  <si>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</si>
  <si>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</si>
  <si>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</si>
  <si>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</si>
  <si>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</si>
  <si>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</si>
  <si>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</si>
  <si>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</si>
  <si>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</si>
  <si>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</si>
  <si>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</si>
  <si>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</si>
  <si>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</si>
  <si>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</si>
  <si>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</si>
  <si>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</si>
  <si>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</si>
  <si>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</si>
  <si>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</si>
  <si>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</si>
  <si>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</si>
  <si>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</si>
  <si>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</si>
  <si>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</si>
  <si>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</si>
  <si>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</si>
  <si>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</si>
  <si>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</si>
  <si>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</si>
  <si>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</si>
  <si>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</si>
  <si>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</si>
  <si>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</si>
  <si>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</si>
  <si>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</si>
  <si>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</si>
  <si>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</si>
  <si>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</si>
  <si>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</si>
  <si>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</si>
  <si>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</si>
  <si>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</si>
  <si>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</si>
  <si>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</si>
  <si>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</si>
  <si>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</si>
  <si>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</si>
  <si>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</si>
  <si>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</si>
  <si>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</si>
  <si>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</si>
  <si>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</si>
  <si>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</si>
  <si>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</si>
  <si>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</si>
  <si>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</si>
  <si>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</si>
  <si>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</si>
  <si>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</si>
  <si>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</si>
  <si>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</si>
  <si>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</si>
  <si>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</si>
  <si>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</si>
  <si>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</si>
  <si>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</si>
  <si>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</si>
  <si>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</si>
  <si>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</si>
  <si>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</si>
  <si>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</si>
  <si>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</si>
  <si>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</si>
  <si>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</si>
  <si>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</si>
  <si>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</si>
  <si>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</si>
  <si>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</si>
  <si>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</si>
  <si>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</si>
  <si>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</si>
  <si>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</si>
  <si>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</si>
  <si>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</si>
  <si>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</si>
  <si>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</si>
  <si>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</si>
  <si>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</si>
  <si>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</si>
  <si>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</si>
  <si>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</si>
  <si>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</si>
  <si>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</si>
  <si>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</si>
  <si>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</si>
  <si>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</si>
  <si>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</si>
  <si>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</si>
  <si>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</si>
  <si>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</si>
  <si>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</si>
  <si>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</si>
  <si>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</si>
  <si>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</si>
  <si>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</si>
  <si>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</si>
  <si>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</si>
  <si>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</si>
  <si>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</si>
  <si>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</si>
  <si>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</si>
  <si>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</si>
  <si>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</si>
  <si>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</si>
  <si>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</si>
  <si>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</si>
  <si>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</si>
  <si>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</si>
  <si>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</si>
  <si>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</si>
  <si>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</si>
  <si>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</si>
  <si>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</si>
  <si>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</si>
  <si>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</si>
  <si>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</si>
  <si>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</si>
  <si>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</si>
  <si>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</si>
  <si>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</si>
  <si>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</si>
  <si>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</si>
  <si>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</si>
  <si>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</si>
  <si>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</si>
  <si>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</si>
  <si>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</si>
  <si>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</si>
  <si>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</si>
  <si>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</si>
  <si>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</si>
  <si>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</si>
  <si>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</si>
  <si>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</si>
  <si>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</si>
  <si>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</si>
  <si>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</si>
  <si>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</si>
  <si>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</si>
  <si>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</si>
  <si>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</si>
  <si>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</si>
  <si>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</si>
  <si>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</si>
  <si>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</si>
  <si>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</si>
  <si>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</si>
  <si>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</si>
  <si>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</si>
  <si>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</si>
  <si>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</si>
  <si>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</si>
  <si>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</si>
  <si>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</si>
  <si>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</si>
  <si>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</si>
  <si>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</si>
  <si>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</si>
  <si>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</si>
  <si>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</si>
  <si>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</si>
  <si>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</si>
  <si>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</si>
  <si>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</si>
  <si>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</si>
  <si>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</si>
  <si>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</si>
  <si>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</si>
  <si>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</si>
  <si>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</si>
  <si>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</si>
  <si>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</si>
  <si>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</si>
  <si>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</si>
  <si>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</si>
  <si>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</si>
  <si>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</si>
  <si>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</si>
  <si>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</si>
  <si>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</si>
  <si>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</si>
  <si>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</si>
  <si>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</si>
  <si>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</si>
  <si>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</si>
  <si>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</si>
  <si>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</si>
  <si>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</si>
  <si>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</si>
  <si>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</si>
  <si>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</si>
  <si>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</si>
  <si>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</si>
  <si>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</si>
  <si>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</si>
  <si>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</si>
  <si>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</si>
  <si>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</si>
  <si>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</si>
  <si>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</si>
  <si>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</si>
  <si>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</si>
  <si>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</si>
  <si>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</si>
  <si>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</si>
  <si>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</si>
  <si>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</si>
  <si>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</si>
  <si>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</si>
  <si>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</si>
  <si>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</si>
  <si>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</si>
  <si>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</si>
  <si>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</si>
  <si>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</si>
  <si>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</si>
  <si>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</si>
  <si>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</si>
  <si>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</si>
  <si>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</si>
  <si>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</si>
  <si>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</si>
  <si>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</si>
  <si>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</si>
  <si>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</si>
  <si>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</si>
  <si>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</si>
  <si>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</si>
  <si>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</si>
  <si>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</si>
  <si>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</si>
  <si>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</si>
  <si>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</si>
  <si>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</si>
  <si>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</si>
  <si>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</si>
  <si>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</si>
  <si>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</si>
  <si>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</si>
  <si>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</si>
  <si>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</si>
  <si>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</si>
  <si>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</si>
  <si>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</si>
  <si>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</si>
  <si>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</si>
  <si>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</si>
  <si>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</si>
  <si>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</si>
  <si>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</si>
  <si>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</si>
  <si>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</si>
  <si>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</si>
  <si>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</si>
  <si>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</si>
  <si>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</si>
  <si>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</si>
  <si>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</si>
  <si>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</si>
  <si>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</si>
  <si>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</si>
  <si>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</si>
  <si>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</si>
  <si>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</si>
  <si>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</si>
  <si>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</si>
  <si>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</si>
  <si>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</si>
  <si>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</si>
  <si>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</si>
  <si>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</si>
  <si>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</si>
  <si>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</si>
  <si>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</si>
  <si>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</si>
  <si>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</si>
  <si>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</si>
  <si>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</si>
  <si>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</si>
  <si>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</si>
  <si>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</si>
  <si>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</si>
  <si>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</si>
  <si>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</si>
  <si>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</si>
  <si>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</si>
  <si>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</si>
  <si>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</si>
  <si>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</si>
  <si>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</si>
  <si>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</si>
  <si>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</si>
  <si>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</si>
  <si>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</si>
  <si>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</si>
  <si>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</si>
  <si>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</si>
  <si>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</si>
  <si>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</si>
  <si>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</si>
  <si>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</si>
  <si>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</si>
  <si>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</si>
  <si>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</si>
  <si>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</si>
  <si>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</si>
  <si>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</si>
  <si>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</si>
  <si>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</si>
  <si>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</si>
  <si>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</si>
  <si>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</si>
  <si>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</si>
  <si>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</si>
  <si>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</si>
  <si>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</si>
  <si>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</si>
  <si>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</si>
  <si>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</si>
  <si>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</si>
  <si>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</si>
  <si>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</si>
  <si>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</si>
  <si>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</si>
  <si>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</si>
  <si>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</si>
  <si>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</si>
  <si>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</si>
  <si>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</si>
  <si>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</si>
  <si>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</si>
  <si>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</si>
  <si>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</si>
  <si>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</si>
  <si>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</si>
  <si>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</si>
  <si>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</si>
  <si>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</si>
  <si>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</si>
  <si>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</si>
  <si>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</si>
  <si>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</si>
  <si>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</si>
  <si>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</si>
  <si>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</si>
  <si>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</si>
  <si>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</si>
  <si>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</si>
  <si>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</si>
  <si>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</si>
  <si>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</si>
  <si>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</si>
  <si>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</si>
  <si>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</si>
  <si>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</si>
  <si>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</si>
  <si>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</si>
  <si>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</si>
  <si>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</si>
  <si>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</si>
  <si>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</si>
  <si>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</si>
  <si>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</si>
  <si>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</si>
  <si>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</si>
  <si>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</si>
  <si>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</si>
  <si>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</si>
  <si>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</si>
  <si>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</si>
  <si>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</si>
  <si>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</si>
  <si>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</si>
  <si>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</si>
  <si>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</si>
  <si>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</si>
  <si>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</si>
  <si>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</si>
  <si>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</si>
  <si>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</si>
  <si>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</si>
  <si>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</si>
  <si>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</si>
  <si>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</si>
  <si>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</si>
  <si>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</si>
  <si>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</si>
  <si>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</si>
  <si>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</si>
  <si>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</si>
  <si>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</si>
  <si>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</si>
  <si>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</si>
  <si>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</si>
  <si>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</si>
  <si>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</si>
  <si>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</si>
  <si>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</si>
  <si>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</si>
  <si>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</si>
  <si>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</si>
  <si>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</si>
  <si>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</si>
  <si>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</si>
  <si>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</si>
  <si>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</si>
  <si>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</si>
  <si>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</si>
  <si>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</si>
  <si>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</si>
  <si>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</si>
  <si>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</si>
  <si>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</si>
  <si>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</si>
  <si>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</si>
  <si>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</si>
  <si>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</si>
  <si>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</si>
  <si>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</si>
  <si>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</si>
  <si>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</si>
  <si>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</si>
  <si>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</si>
  <si>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</si>
  <si>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</si>
  <si>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</si>
  <si>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</si>
  <si>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</si>
  <si>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</si>
  <si>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</si>
  <si>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</si>
  <si>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</si>
  <si>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</si>
  <si>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</si>
  <si>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</si>
  <si>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</si>
  <si>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</si>
  <si>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</si>
  <si>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</si>
  <si>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</si>
  <si>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</si>
  <si>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</si>
  <si>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</si>
  <si>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</si>
  <si>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</si>
  <si>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</si>
  <si>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</si>
  <si>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</si>
  <si>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</si>
  <si>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</si>
  <si>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</si>
  <si>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</si>
  <si>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</si>
  <si>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</si>
  <si>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</si>
  <si>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</si>
  <si>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</si>
  <si>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</si>
  <si>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</si>
  <si>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</si>
  <si>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</si>
  <si>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</si>
  <si>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</si>
  <si>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</si>
  <si>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</si>
  <si>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</si>
  <si>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</si>
  <si>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</si>
  <si>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</si>
  <si>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</si>
  <si>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</si>
  <si>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</si>
  <si>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</si>
  <si>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</si>
  <si>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</si>
  <si>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</si>
  <si>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</si>
  <si>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</si>
  <si>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</si>
  <si>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</si>
  <si>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</si>
  <si>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</si>
  <si>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</si>
  <si>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</si>
  <si>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</si>
  <si>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</si>
  <si>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</si>
  <si>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</si>
  <si>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</si>
  <si>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</si>
  <si>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</si>
  <si>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</si>
  <si>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</si>
  <si>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</si>
  <si>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</si>
  <si>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</si>
  <si>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</si>
  <si>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</si>
  <si>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</si>
  <si>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</si>
  <si>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</si>
  <si>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</si>
  <si>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</si>
  <si>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</si>
  <si>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</si>
  <si>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</si>
  <si>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</si>
  <si>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</si>
  <si>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</si>
  <si>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</si>
  <si>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</si>
  <si>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</si>
  <si>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</si>
  <si>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</si>
  <si>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</si>
  <si>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</si>
  <si>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</si>
  <si>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</si>
  <si>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</si>
  <si>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</si>
  <si>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</si>
  <si>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</si>
  <si>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</si>
  <si>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</si>
  <si>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</si>
  <si>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</si>
  <si>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</si>
  <si>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</si>
  <si>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</si>
  <si>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</si>
  <si>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</si>
  <si>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</si>
  <si>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</si>
  <si>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</si>
  <si>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</si>
  <si>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</si>
  <si>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</si>
  <si>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</si>
  <si>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</si>
  <si>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</si>
  <si>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</si>
  <si>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</si>
  <si>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</si>
  <si>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</si>
  <si>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</si>
  <si>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</si>
  <si>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</si>
  <si>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</si>
  <si>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</si>
  <si>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</si>
  <si>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</si>
  <si>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</si>
  <si>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</si>
  <si>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</si>
  <si>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</si>
  <si>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</si>
  <si>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</si>
  <si>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</si>
  <si>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</si>
  <si>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</si>
  <si>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</si>
  <si>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</si>
  <si>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</si>
  <si>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</si>
  <si>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</si>
  <si>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</si>
  <si>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</si>
  <si>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</si>
  <si>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</si>
  <si>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</si>
  <si>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</si>
  <si>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</si>
  <si>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</si>
  <si>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</si>
  <si>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</si>
  <si>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</si>
  <si>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</si>
  <si>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</si>
  <si>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</si>
  <si>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</si>
  <si>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</si>
  <si>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</si>
  <si>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</si>
  <si>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</si>
  <si>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</si>
  <si>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</si>
  <si>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</si>
  <si>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</si>
  <si>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</si>
  <si>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</si>
  <si>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</si>
  <si>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</si>
  <si>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</si>
  <si>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</si>
  <si>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</si>
  <si>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</si>
  <si>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</si>
  <si>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</si>
  <si>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</si>
  <si>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</si>
  <si>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</si>
  <si>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</si>
  <si>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</si>
  <si>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</si>
  <si>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</si>
  <si>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</si>
  <si>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</si>
  <si>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</si>
  <si>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</si>
  <si>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</si>
  <si>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</si>
  <si>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</si>
  <si>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</si>
  <si>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</si>
  <si>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</si>
  <si>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</si>
  <si>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</si>
  <si>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</si>
  <si>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</si>
  <si>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</si>
  <si>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</si>
  <si>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</si>
  <si>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</si>
  <si>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</si>
  <si>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</si>
  <si>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</si>
  <si>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</si>
  <si>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</si>
  <si>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</si>
  <si>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</si>
  <si>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</si>
  <si>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</si>
  <si>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</si>
  <si>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</si>
  <si>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</si>
  <si>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</si>
  <si>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</si>
  <si>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</si>
  <si>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</si>
  <si>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</si>
  <si>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</si>
  <si>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</si>
  <si>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</si>
  <si>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</si>
  <si>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</si>
  <si>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</si>
  <si>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</si>
  <si>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</si>
  <si>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</si>
  <si>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</si>
  <si>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</si>
  <si>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</si>
  <si>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</si>
  <si>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</si>
  <si>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</si>
  <si>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</si>
  <si>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</si>
  <si>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</si>
  <si>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</si>
  <si>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</si>
  <si>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</si>
  <si>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</si>
  <si>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</si>
  <si>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</si>
  <si>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</si>
  <si>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</si>
  <si>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</si>
  <si>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</si>
  <si>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</si>
  <si>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</si>
  <si>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</si>
  <si>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</si>
  <si>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</si>
  <si>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</si>
  <si>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</si>
  <si>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</si>
  <si>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</si>
  <si>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</si>
  <si>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</si>
  <si>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</si>
  <si>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3) Actualización de los procesos contractuales en la plataforma SECOP evidenciados en el informe de auditoría con los requisitos incumplidos</t>
  </si>
  <si>
    <t xml:space="preserve">Número de procesos actualizados / Número de procesos  evidenciados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</si>
  <si>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</si>
  <si>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</si>
  <si>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</si>
  <si>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</si>
  <si>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</si>
  <si>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</si>
  <si>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</si>
  <si>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</si>
  <si>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</si>
  <si>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</si>
  <si>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</si>
  <si>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</si>
  <si>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</si>
  <si>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</si>
  <si>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</si>
  <si>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</si>
  <si>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</si>
  <si>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</si>
  <si>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</si>
  <si>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</si>
  <si>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</si>
  <si>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</si>
  <si>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</si>
  <si>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</si>
  <si>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</si>
  <si>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</si>
  <si>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</si>
  <si>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</si>
  <si>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</si>
  <si>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</si>
  <si>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</si>
  <si>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</si>
  <si>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</si>
  <si>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</si>
  <si>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</si>
  <si>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</si>
  <si>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</si>
  <si>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Revisar y Actualizar formatos relacionados en el Procedimiento PM04-PR01   en conformidad  al objetivo del procedimiento.</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</si>
  <si>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</si>
  <si>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</si>
  <si>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</si>
  <si>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</si>
  <si>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</si>
  <si>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</si>
  <si>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</si>
  <si>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</si>
  <si>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</si>
  <si>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</si>
  <si>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</si>
  <si>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</si>
  <si>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</si>
  <si>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</si>
  <si>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</si>
  <si>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</si>
  <si>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</si>
  <si>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</si>
  <si>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</si>
  <si>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</si>
  <si>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</si>
  <si>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</si>
  <si>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</si>
  <si>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</si>
  <si>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</si>
  <si>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</si>
  <si>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</si>
  <si>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</si>
  <si>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</si>
  <si>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</si>
  <si>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</si>
  <si>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</si>
  <si>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</si>
  <si>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</si>
  <si>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</si>
  <si>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</si>
  <si>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</si>
  <si>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</si>
  <si>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</si>
  <si>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</si>
  <si>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</si>
  <si>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</si>
  <si>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</si>
  <si>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</si>
  <si>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</si>
  <si>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</si>
  <si>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</si>
  <si>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</si>
  <si>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</si>
  <si>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</si>
  <si>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</si>
  <si>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</si>
  <si>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</si>
  <si>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</si>
  <si>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</si>
  <si>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</si>
  <si>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</si>
  <si>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</si>
  <si>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</si>
  <si>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</si>
  <si>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</si>
  <si>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</si>
  <si>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</si>
  <si>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</si>
  <si>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</si>
  <si>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</si>
  <si>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</si>
  <si>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</si>
  <si>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</si>
  <si>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</si>
  <si>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</si>
  <si>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</si>
  <si>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</si>
  <si>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</si>
  <si>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</si>
  <si>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</si>
  <si>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</si>
  <si>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</si>
  <si>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</si>
  <si>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</si>
  <si>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</si>
  <si>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</si>
  <si>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</si>
  <si>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</si>
  <si>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</si>
  <si>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</si>
  <si>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</si>
  <si>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</si>
  <si>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</si>
  <si>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</si>
  <si>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</si>
  <si>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</si>
  <si>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</si>
  <si>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</si>
  <si>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</si>
  <si>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</si>
  <si>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</si>
  <si>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</si>
  <si>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</si>
  <si>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</si>
  <si>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VENCIDAS</t>
  </si>
  <si>
    <t>ACCIONES ABIERTAS EN TÉRMINOS</t>
  </si>
  <si>
    <t>SGC</t>
  </si>
  <si>
    <t>SGM</t>
  </si>
  <si>
    <t>SGJ</t>
  </si>
  <si>
    <t>OAPI</t>
  </si>
  <si>
    <t>SSC</t>
  </si>
  <si>
    <t>SPM</t>
  </si>
  <si>
    <t>OGS</t>
  </si>
  <si>
    <t>OCI</t>
  </si>
  <si>
    <t>OCD</t>
  </si>
  <si>
    <t>OTIC</t>
  </si>
  <si>
    <t>Junio</t>
  </si>
  <si>
    <t xml:space="preserve">DIRECTOR (A)  DE CONTRATACION </t>
  </si>
  <si>
    <t>DIRECTOR DE REPRESENTACION JUDICIAL</t>
  </si>
  <si>
    <t xml:space="preserve">Seguimiento realizado el 10/08/2020
La Dirección de Representación Judicial, aporta cómo evidencia de  cumplimiento del indicador propuesto, el   Plan de trabajo de tutelas, con el fin de cumplir las metas propuestas por la Subsecretaría Jurídica Distrital, la cual consiste en depurar el Siproj Web en el tema de Tutelas, de los años 2017 al 2019, así mismo se remite como evidencia para el cumplimiento del indicador (Plan de Trabajo realizado/ Plan de Trabajo Programado), el plan de trabajo ejecutado y finalmente se aporta el plan de trabajo que se está realizando con las tutelas 2020.
En este orden de ideas se evidencia el cumplimiento del indicador y la acción propuesta.
La OCI con la evidencia aportada verifica el cumplimeinto de la acción cómo del indicador, en este orden de ideas, se cerrará la acción.
CONCLUSION: Cerrar la acción y excluirla del PMP.
ACCION CERRADA
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</si>
  <si>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Informe de auditoría interna en relación con la matriz de oportunidades</t>
  </si>
  <si>
    <t xml:space="preserve">25/07/2020: El proceso aporta como evidencia que el 11 de mayo de 2020 se realizó auditoría interna al proceso de Direccionamiento Estratégico y en la cual se efectúa seguimiento  a las acciones del hallazgo 084-2020 verificando la matriz DOFA con pestaña de priorización de oportunidades, la cual fue actualizada siguiendo la metodología establecida en el Instructivo PE01-PR08-IN01 y de acuerdo con el ejercicio realizado con el equipo técnico que participó en el taller MIPG realizado el 26 de febrero de 2020, evidenciando la aplicación adecuada de la metodología de priorización de oportunidades. Lo cual queda consignado en el informe de auditoría de fecha 21 de Mayo de 2020. 
El informe se puede consultar en la web en el link: 
https://www.movilidadbogota.gov.co/web/sites/default/files/Paginas/29-05-2020/informe_final_auditoria_cursos_2020_vfr.pdf
De igual manera se anexa informe de auditoria interna de fecha 11-05-2020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</si>
  <si>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 xml:space="preserve">25/07/2020: El proceso aporta como evidencia que: *El 28-05-2020 se remite para la gestión correspondiente de la Subsecretaría Corporativa el proyecto de Resolución para adoptar el Sistema de Gestión Antisoborno en la Secretaría Distrital de Movilidad y asignar los roles, responsabilidades y definición de competencias de las personas para la Gestión Antisoborno.
*El 01-07-2020 se expide Resolución 190 “Por la cual se adopta el sistema de gestión antisoborno en la secretaría distrital de movilidad” y en la cual se asignan los roles, responsabilidades y definición de competencias de las personas para la Gestión Antisoborno.
La Resolución se encuentra publicada en la Matriz de cumplimiento legal de la Entidad y se puede consultar en el link: 
https://www.movilidadbogota.gov.co/web/sites/default/files/Paginas/06-07-2020/resolucion_190_de_2020_secretaria_distrital_de_movilidad.pdf
De igual manera se anexa Resolución 190 de 01-01-2020.
Con lo anterior se evidencia la gestión realizada por la OAPI, con el fin de subsanar la situación encontrada en la auditoría interna del Sistema de Gestión Antisoborno - SGAS. 
RECOMENDACION: Cerrar la acción y excluirla del PMP.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t>
  </si>
  <si>
    <t>3/08/2020: La SA allega informe de gestiòn en memrando, junto con las carpetas de evidencias: Actas, Plan de trabajo para la homologacion  hardware y software, informes toma fisica de inventarios, Informes trimestrales y traslados contables. Se evidencia coherencia en las evidencias y se cierra la acciòn.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</si>
  <si>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SA allega informe de gestiòn en memorando, junto con tres archivos de evidencia: Seguimiento a Inventario de licencias y Software Metrix; Seguimientos trimestrales de egresos bajas 2019-2020; Seguimiento Trimestral a Ingresos y cruce de informaciòn inventario Si Capital Vs Selcom ingresos 2019-2020. Se evidencia coherencia en las evidencias y se cierra la acciòn.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</si>
  <si>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3/08/2020: La DAC allega la justificaciòn de la gestion adelantada, junto con dos actas de seguimiento, una en junio y otra en julio. Se evidencia coherencia entre las evidencias allegadas y la acciòn propuesta. Por lo anterior, se cierra esta acciòn.</t>
  </si>
  <si>
    <t>3/08/2020: La DAC allega la justificaciòn de la gestion adelantada, junto con dos carpetas relacionadas con el Boletin Nuestra voz, Campaña mediante la cual difunden informaciòn de tràmites y servicios y màs informaciòn ùtil a la ciudadanìa. Se evidencia coherencia entre las evidencias allegadas y la acciòn propuesta. Por lo anterior, se cierra esta acciòn.</t>
  </si>
  <si>
    <t>3/08/2020: La DAC allega la justificaciòn de la gestion adelantada, junto con las siguiente evidencias: 1. Socialización actividades componente comunicaciones (2020-06-11 at 06_43 GMT-7). 2. Guía actividades PAAC. 3. Plan PAAC 2020. 4. Presentación Componente Comunicaciones. Se evidencia coherencia entre las evidencias allegadas y la acciòn propuesta. Por lo anterior, se cierra esta acciòn.</t>
  </si>
  <si>
    <t>Claudia Elena Parada Aponte</t>
  </si>
  <si>
    <t>Con base en la evidencia adjuntada se puede verificar que se realió socialización con fecha 8 de junio de 2020, así como la realización de cuestionario referente al instructivo de normatividad y conceptos.</t>
  </si>
  <si>
    <t>Al verificar la matriz de cumplimiento legal dispuesta en la Intranet con fecha de modificación 13 de julio de 2020 no se encuentra la circular 100-006 de 2019 emitida por el DAFP, la cual se encuentra relacionada dentro de la normativa enviada por la OCI.
En tal sentido es importante que al actualizar información no sólo se envíe, sino que adicionalmente se verifique que lo solicitado haya sido actualizado.</t>
  </si>
  <si>
    <t>Mediante acta seguimiento PAAI de fecha 9 de junio de 2020, remitida como evidencia por parte de la OCI, se observa el seguimiento al mapa de riesgos. Continúa abierta por la fecha de terminación 31 de diciembre/20.</t>
  </si>
  <si>
    <t>No se anexó información de socializaciones realizadas</t>
  </si>
  <si>
    <t>Julio</t>
  </si>
  <si>
    <t>04/09/2020:  Seguimiento realizado por María Janneth Romero:
A través del radicado SDM-SA-124772-2020 la Subdirección Administrativa en fecha 25/08/2020 justifica y aporta las evidencias del cumplimiento de la acción.
De acuerdo a la verificación realizada a éstas, se obseva el documento INFORME DE AVANCE DEL 23 DE JUNIO AL 23 DE JULIO: ELABORACIÓN DE LAS TABLAS DE VALORACIÓN DOCUMENTAL DE LA SECRETARÍA DISTRITAL DE MOVILIDAD - ETAPA 1, en el cual se ajusta el número total de cajas del FDA así: Cajas inicialmente identificadas: 45.000; Cajas reales en FUID: 42.322 equivalentes a 10.580, las cuales se encuentran getionadas. Ante esta nueva realidad, el avance de cumplimiento de esta acción es del 100%  
Se aporta de manera adicional 10 documentos en excel que dan cuenta del levantamiento del inventario  FDA de los estantes del 1 al 19 y esc aleras 2 26  
De acuerdo la solicitud de cierre realizada por el proceso  y las evidencias aportadas; se atiende positivamente la solicitud a través del radicado SDM-OCI-131301 de fecha 04/09/2020, se cierra la acción y se excluye del  PM
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</si>
  <si>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Al verificar la Matriz de Cumplimiento Legal publicada en la intranet de fecha 27/07/2020 se evidencia la publicación de la normativa referente a la base legal que sustenta el accionar de la OCI</t>
  </si>
  <si>
    <t>Diego Nairo Useche / Julieth Rojas Betancour</t>
  </si>
  <si>
    <t>Con fecha 11 de junio de 2020 el jefe de la Oficina de Control Interno realizó la socialización de las líneas de defensa como consta en el correo de citación y la respectiva presentación.
Adiconalmente, mediante correo electrónico de fecha 28/07/2020 remitido por comunicación interna para toda la entidad, desde la OCI se socializó la responsabilidad en la gestión de los riesgos, el seguimiento bimestral a los riesgos por autocontrol y la normativa respectiva.</t>
  </si>
  <si>
    <t xml:space="preserve">En seguimiento efectuado el día 02-09-2020, la OCI evidencio el cumplimiento de la acción propuesta, se aporta como evidencia los soportes de la actualización de los siguientes procedimientos:
• PM01-PR02 Revisión Estudios de Tránsito para el Distrito versión 2.0 de 27-07-2020 publicado en la Intranet 
• PM01-PR03 Revisión y aprobación de estudios de tránsito (ET) de Demanda y Atención de Usuarios (EDAU). version-2.0 de 27-07-2020 publicado en la Intranet
• Correo electrónico del 29 de Julio de 2020, socialización la actualización del procedimiento mencionados anterior 
</t>
  </si>
  <si>
    <t>04/09/2020: De conformidad con la evidencia aportada ( Capturas de pantalla como evidencia del cargue de informes de gestión de cada contrato y Lista de verificación de contratos, con las respectivas observaciones por cada contrato), se observa que la SGM dio cumplimiento a la acción formulada y se exorta para seguir aplicando estos controles, de tal manera que se garantice que este tipo de situaciones no se vuelvan a presentar.
_______________________
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</si>
  <si>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27/08/2020: El proceso aporta como evidencia : El 13/08/2020 se remitió correo para los responsables de los controles en la matriz de riesgos de soborno con el fin de realizar seguimiento a la metodología establecida a través del monitoreo con corte a agosto de 2020. (1ra. línea de defensa).  El proceso publica el monitoreo del mapa de riesgos de soborno Versión 1.0 con corte al 31/08/2020, el cual puede consultarse en la web en la ruta:  https://www.movilidadbogota.gov.co/web/transparencia y en la intranet en la ruta:  https://intranetmovilidad.movilidadbogota.gov.co/intranet/Gestión%20de%20los%20Riesgos.  Con lo anterior se evidencia la gestión realizada por la OAPI, con el fin de subsanar la situación encontrada en auditoría interna del Sistema de Gestión Antisoborno. El proceso anexa el monitoreo del mapa de riesgos de soborno Versión 1.0 con corte al 31 de agosto-2020. (Ver Anexo 1).por lo cual no se procede a realizar el cierre de la misma.  RECOMENDACION: Cerrar la acción y excluirla del PMP. </t>
  </si>
  <si>
    <t>AUDITORÍA EXTERNA SGC 2020</t>
  </si>
  <si>
    <t xml:space="preserve">Mantener presente la importancia del control documental: adecuado diligenciamiento de formatos: no olvidar diligenciar todos los campos y siempre usar las versiones actuales. </t>
  </si>
  <si>
    <t>Incumplimiento del requisito 7.5 de la norma ISO 9001:2015</t>
  </si>
  <si>
    <t>Falta de concientización de los colaboradores sobre el control documental y el dilgenciamiento adecuado de los documentos.</t>
  </si>
  <si>
    <t xml:space="preserve">Realizar evaluación con base en la socialización efectuada a los colaboradores sobre la gestión documental explicando: utilización de las versiones vigentes, características para el diligenciamiento de formatos, incumplimientos y consecuencias </t>
  </si>
  <si>
    <t>(No. De colaboradores que responden evaluación con puntaje ≥80/No. Total de colaboradores socializados que responden la encuesta)*100</t>
  </si>
  <si>
    <t>Procesos con nota orientadora   actualizada en Intranet</t>
  </si>
  <si>
    <t>Monitorear y generar informes con recomendaciones de mejora a los procesos, en relación con el control documental</t>
  </si>
  <si>
    <t>Informe de monitoreo con recomendaciones de mejora sobre el control documental</t>
  </si>
  <si>
    <t xml:space="preserve">Fortalecer la trazabilidad de los riesgos identificados frente a los objetivos de calidad de la entidad. </t>
  </si>
  <si>
    <t>Incumplimiento del requisito 6.1 de la norma ISO 9001:2015</t>
  </si>
  <si>
    <t xml:space="preserve">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t>
  </si>
  <si>
    <t>Actualizar la metodología para la administracción, identificación, tratamiento y seguimiento de los riesgos de gestión y corrupción institucionales, donde se determine que el análisis se realice sobre los objetivos estrategicos y de calidad.</t>
  </si>
  <si>
    <t>1 Metodología</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</si>
  <si>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</si>
  <si>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</si>
  <si>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</si>
  <si>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</si>
  <si>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</si>
  <si>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Incluir en la Intranet una nota orientadora en el encabezado de cada proceso frente a la consulta de documentos y diligenciamiento de formatos</t>
  </si>
  <si>
    <t>076-2020</t>
  </si>
  <si>
    <t>077-2020</t>
  </si>
  <si>
    <t>Efectuar seguimiento a la eficacia de la acciones planeadas para mejorar el mapa de riesgos de corrupción y su información, asegurando el diligenciamiento completo de la matriz de riesgos y su monitoreo</t>
  </si>
  <si>
    <t xml:space="preserve">07/09/2020: El proceso aporta como evidencia: Correo enviado el 26 de agosto de 2020  a los directivos y al equipo técnico, solicitando realizar el reporte del monitoreo de los riesgos de corrupción y de gestión a corte 31 de agosto/20, de igual manera se habilita carpeta en drive para que se carguen las evidencias de los riesgos.  La OAPI realiza el seguimiento de las acciones implementadas realizando la retroalimentación pertinente a las dependencias y verificando el diligenciamiento completo del mapa de riesgos de corrupción y de gestión con respecto a los controles existentes y las acciones de tratamiento del riesgo residual y el 05/09/2020 se publica el monitoreo del mapa de riesgos de corrupción y de gestión con corte al 31/08/2020, el cual puede consultarse en la web en la ruta:  https://www.movilidadbogota.gov.co/web/transparencia  
y en la intranet en la ruta: https://intranetmovilidad.movilidadbogota.gov.co/intranet/Gestión%20de%20los%20Riesgos  RECOMENDACION: Cerrar la acción y excluirla del PMP.
</t>
  </si>
  <si>
    <t>Julie Andrea Martinez Mendez</t>
  </si>
  <si>
    <t>07/09/2020, Seguimiento realizado por Julie Andrea Martínez,  Se evidencio el directorio de colaboradores de la SDM en pagina web "3. Estructura Organica y Talento Humano  se genero  el link https://sideap.serviciocivil.gov.co/sideap/publico/directorio/buscar.xhtml?cid=3&amp;jfwid=ae58911bfa3b6821824dd802b45f:8. 
de acuerdo con lo informado se realiza la actualización de acuerdo con las novedades contractuales los 5 dias habiles siguientes al mes.  Se puede evidencia que se cumplio con la actualización  programada.
Se evidencio el reporte de 07/09/2020 donde se evidencia 488  funcionarios registrados , la planta actual es de 531 sin embargo provistos son los 488.</t>
  </si>
  <si>
    <t>07/09/2020 seguimiento realizado por Julie Andrea Martinez. Se realizo aleatoriamente la revision de 3 funcionarios, el Dra Ligia Stela Rodriguez Hernandez, el Dr. Diego Nairo Useche Rueda y la Dra. Ana Maria Martinez Osorio.los cuales se encuentran registrados en el  link establecido. En este mismo sentido se puede evidenciar el reporte con fecha 07/09/2020 que existe registrados los 488 funcionarios provistos. Se evidencia el cumplimiento del indicador (488/488).</t>
  </si>
  <si>
    <t>07/09/2020 Seguimiento realizado por Julie Andrea Martínez, Se evidencias dos listados de 45 personas que suministro el area el primero con fecha al 31 de julio en el cual se evidencia que 21 personas no cuentan con publicacion, el segundo con fecha 15 de agosto en el que solo faltan 7 funcionarios por publicacion. Se puede concluir que se realizo la depuracion del listado de funcionarios que no contaban con publicacion. Se escogieron 5 personas aleatoriamente para confirmar la publicacion Jonny Vasquez, Sergio Martinez, Rafael Gonzalez, Alejandra Rojas, Paula Arenas. 
Se puede evidenciar que  se reviso, depuro y actualiz  el listado de los funcionarios de Libre Nombramiento y Remoción (LNR), con el fin de identificar quienes no cuentan con la publicación, identificando que hacen falta 7 .  El área a enviado los correos respectivos sin embargo no ha sido posible llegar al 100%</t>
  </si>
  <si>
    <t>07/09/2020 Se evidencia el memorando No. SDM-SGC-86986 DE 2020, del 17 de junio del 2020 en el que se explica los pasos para la actualizacion de la Declaracion de Bienes y Rentas.</t>
  </si>
  <si>
    <t xml:space="preserve">Seguimiento realizado el 08/09/2020
La dependencia remitio como evidencia, las gestiones adelantadas  para el cumplimeinto de la acción (corresos electrónicos) y la matriz de cumplimeinto actualziada y publicada. 
CONCLUSION: Se evidencia el cumplimiento de la acción y del indicador.
RECOMENDACION. CERRAR la acción y excluirla del PMP  
Seguimiento realizado el 10/08/2020
Acción en ejecución. 
Seguimiento realizado el 07/07/2020
Acción en ejecución. </t>
  </si>
  <si>
    <t xml:space="preserve">Seguimiento realizado el 08/09/2020
La dependencia remitio como evidencia,de la gestión MEMORANDO SDM-DC 128270 DE 2020, en donde se imparten lineamientos para la Contratación Estatal en el marco de la emergencia decretado por el gobierno nacional en virtud del Covid 19. el memorando se dividio en tres partes;  Preguntas y respuestas,  Recomendaciones y  Cuadro del marco normativo, comunicando los cambios en la normatividad aplicable al proceso de contratación por la emergencia sanitaria decretada por el gobierno Nacional  - COVID 19. 
Se evidencia cumplimiento del Indicador: Memorando  expedido y socializado mediante el correo de comunicación Interna de la entidad y de la acción.
CONCLUSION. ACCION CERRADA
RECOMENDACION: Cerar la acción y excluirla del PMP.
Conclusión:  Teniendo en cuenta que se desarrolló la acción propuesta, se evidencia el cumplimiento del respectivo indicador atacando la causa raíz del hallazgo.
ovid 19;LA 
Seguimiento realizado el 10/08/2020
Acción en ejecución. 
Seguimiento realizado el 07/07/2020
Acción en ejecución. </t>
  </si>
  <si>
    <t xml:space="preserve">La causa raíz identificada en el formato de análisis de causa, no es la misma que se registra en el formato de PMP. </t>
  </si>
  <si>
    <t>No se consideró pertinente realizar la precisión de que la información registrada en el formato PM debe ser el resultado final del análisis de causa raíz, en los documentos vinculados al proceso (Procedimiento, instructivo y formato)</t>
  </si>
  <si>
    <t>Procedimiento actiualizado y publicado.</t>
  </si>
  <si>
    <t>Socializar los cambios del procedimiento al equipo técnico de gestión y desempeño institucional y a los auditores de la OCI que asesoran el procesos de planes de mejoramiento por proceso.</t>
  </si>
  <si>
    <t>Socialización Realizada</t>
  </si>
  <si>
    <t>078-2020</t>
  </si>
  <si>
    <t>07/09/2020: Mediante Memorando SDM DAC 120097 la DAC remite justificación, memorando dirigido a la OAPI y correo, evidenciando de esta manera el cumplimiento de la acción propuesta. Por lo cual se cierra la acción.</t>
  </si>
  <si>
    <t>Revisar, actualizar y publicar  el procedimiento para la formulación de planes de mejoramiento, dejando claro y explicito la importancia de que haya  coherencia entre la causa raiz y el formato  PV01-PR01-F01.</t>
  </si>
  <si>
    <t>04/09/220: Se aporta como evidencia las actas de las sesiones realizadas por la SGM con los supervisores de los contratos en los meses de abril, julio y octubre de 2019, asi como las convocatorias a través de las cuales se cita a reunión. Teniendo en cuenta que las evidencias aportadas para la accion 6 de este mismo hallazgo permiten evidenciar que se subsano lo observado en el informe de auditoria interna, se procede a cerrar la accion  y excluirla del PMP.
No obstante se recomienda al proceso fortalecer la gestión documental sobre la ejecución de las acciones de mejora formuladas, por cuanto las actas de julio y octubre si bien demuestran los ejercicios que se hacen de manera trimestral, no permite evaluar con especificidad que en el desarrollo de la reunión se haya hecho seguimiento al avance de los reportes de ejecución de los procesos contracturales cargados en Secop II.
________________________________
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</si>
  <si>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18/08/2020: La SA remite alcance a solicitud de cierre de acciones_SDM SA 104539, adjuntando las evidencias pendientes para el cierre. Se encuentra concordancia y se cierra la acción.
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</si>
  <si>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18/08/2020: la Subdirección Administrativa remitió el oficio SDM-SA -106409- 2020 informando la gestión adelantada y allegando el formato PA01-PR13-F03-LISTA-VERIF-INSTALAC-V.2.0-08072020 ajustado, evidenciando que se dió cumplimiento a la acción propuesta; por lo anterior se cierra la acción.</t>
  </si>
  <si>
    <t>SSC -  DESPACHO - SSC</t>
  </si>
  <si>
    <t>OACC</t>
  </si>
  <si>
    <t>OGS - SSC - OACC</t>
  </si>
  <si>
    <t>Agosto</t>
  </si>
  <si>
    <t>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</si>
  <si>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 xml:space="preserve">17/09/2020: El proceso aporta como evidencia el link de la publicación actualizada de los lineamiento pedagógicos https://intranetmovilidad.movilidadbogota.gov.co/intranet/sites/default/files/2020-09-07/lineamientos-pedagogicos-finales.-4-de-septiembre-.-firmas-2.pdf, el pantallazo de la socialización realizada a los directivos del lineamiento, y el pantallazo de la publicación en comunicación interna delos lineamientos pedagógicos, de acuerdo con lo anterior, se evidencia la gestión para realizar el cierre de la acción. RECOMENDACION: Cerrar la acción y excluirla del PMP. </t>
  </si>
  <si>
    <t xml:space="preserve">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t>
  </si>
  <si>
    <t>30/09/2020: De conformidad con las evidencias aportadas por el proceso a través de correo electrónico de fecha 30/09/2020 relacionadas con los email de solicitud de publicación,  socialización del procedimiento y el video que fue compartido a la OCI de la sesión de ésta socialización, la justificación realizada por el mismo y la validación realizada a la información publicada en la intranet de la entidad (https://intranetmovilidad.movilidadbogota.gov.co/intranet/PM02) se verifica que se da cumplimiento de manera integral a la acción formulada.
Por lo anteriormente expuesto y si bien se dio cumplimiento de manera extemporanea, se procede a cerrar la acción y exluirla del PMP
___________________________
07/09/2020: Si bien se aporta como evidencia la gestión realizada por el proceso (Correos electrónicos de envío a revisión y procedimiento y formatos para el desarrollo de las Auditorías en seguridad vial), y se indica en la justificación que "Estos documentos se remitieron para revisión de la Oficina Asesora de Planeación Institucional, recibiendo observaciones y remitiendo para nueva revisión"
Se evidencia que la gestión adelantada se encuentra fuera de los terminos establecidos para la ejecución de la acción y aun asi no se esta cumpliendo, por lo que se solicita al proceso dar prioridad en la ejecución de lo formulado.
_____________________________________
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</si>
  <si>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 xml:space="preserve">30/09/2020: Una vez analizadas las evidencias   aportadas del hallazgo No. 17 se encontró que se socializó el Modelo Integrado de Planeación y Gestión (MIPG) y sus dimensiones a los servidores de la Dirección de Planeación de la Movilidad y sus subdirecciones, por lo tanto, cumplió con la acción propuestas se da recomendación del cierre de la acción
</t>
  </si>
  <si>
    <t>Aida nelly Linares Velandia</t>
  </si>
  <si>
    <t>01/01/2020: El día 30 se septiembre del 2020 a través de memorando SDM-DPM-149624 -2020. La Dirección de Planeación de Movilidad, solicitó la reprogramación del hallazgo 19-2020, la cual fue aceptada y comunicada mediante correo institucional el día 2/10/2020 a la Dirección de Planeación</t>
  </si>
  <si>
    <t xml:space="preserve">Aida Nelly Linares </t>
  </si>
  <si>
    <t>06/10/2020 Revisadas las evidencias aportadas por la DIM, se evidencia que se actualizaron y socializaron los procedimientos: PE04-PR01, PE04-PR02 y PE04-PR03, los cuales fueron   publicados a través de la Oficina de Comunicación interna, por lo anterior se da concepto de cierre del hallazgo 020 -2020 acción 1</t>
  </si>
  <si>
    <t xml:space="preserve">Seguimiento realizado el 07/10/2020. 
La dependencia no remitio evidencia. la acción venció el 30/09/2020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ocupaLa Oficina de Control interno, teniendo en cuenta que la dependencia ha avanzado en la ejecución de la acción, accede a la solicitud, en consecuencia, la fecha de vencimiento queda para el día 30/09/2020.    
RECOMENDACION: REPROGRAMADA 
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</si>
  <si>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07/10/2020
La Direción de Representación Judicial, mediante memorando SDM-SGJ-DRJ- 153124 -2020, solicita la reprogramación de la acción. La OCI mediante radicado SDM- OCI- 154407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SGJ-DRJ- 113429 -2020, solicita la reprogramación del hallazgo  007-2020 
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REPROGRAMADA- ACCION ABIERTA
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</si>
  <si>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</si>
  <si>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</si>
  <si>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07/10/2020
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
Se aporta evidencia del acta
CONCLUSION: La OCI evidencia gestión  en el cumplimiento de la acción.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</si>
  <si>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</si>
  <si>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 xml:space="preserve">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</si>
  <si>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 xml:space="preserve">Seguimiento realizado el 07/10/2020. 
Accion en ejecución.   
CONCLUSION: ACCION ABIERTA 
Seguimiento realizado el 08/09/2020. 
Acción en ejecución 
CONCLUSION: ACCION ABIERTA 
Seguimiento realizado el 10/08/2020
Acción en ejecución. </t>
  </si>
  <si>
    <t xml:space="preserve">01/10/2020  seguimiento realizado por Julie Andrea Martinez. de acuerdo con el memorando SDM-OCI - 104644 de 2020 16/07/2012 Se realizó la verificación de las evidencias remitidas a
la Oficina de Control Interno, encontrando coherencia para el cierre
de la acción propuesta, solicitud realizada mediante memorando
SDM_SA 96243 del 8/07/20.
07/09/2020 seguimiento realizado por Julie Andrea Martinez. No se recibio por parte del proceso el reporte mensual de esta actividad, se invita al proceso que debe  cumplir con  los procedimientos en los terminos establecidos.
____
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</si>
  <si>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 xml:space="preserve">
1/10/2020 Julie ANdrea Martinez .De acuerdo con lo reportado y revisado conjuntamente la acción No 1 del hallazgo 051-2020  se evidenció el seguimiento realizado por el área donde se realizó la actualización de la intranet del componente Gestión Estratégica del Talento Humano en la dirección electrónica: https://intranetmovilidad.movilidadbogota.gov.co/intranet/Talento%20Humano.</t>
  </si>
  <si>
    <t>6/10/2020 se evidencio en el   https://intranetmovilidad.movilidadbogota.gov.co/intranet/Talento%20Humano en las páginas 40 y 41 se evidencian los indicadores de seguimiento para las capacitaciones interinstitucionales e internas, y se definen los criterios para el seguimiento del indicador para cada una, adicionalmente se aplico la  herramienta de acuerdo con la base de datos seguimiento al PIC
07/09/2020 seguimiento realizado por Julie Andrea Martinez. No se recibio por parte del proceso el reporte mensual de esta actividad, se invita al proceso que debe  cumplir con  los procedimientos en los terminos establecidos.</t>
  </si>
  <si>
    <t xml:space="preserve">5/10/2020: La DAC alleja junto a la justificación de cierre, Actas de seguimientos oportunidad de respuesta y Base de datos (Respuestas extemporáneas, Informe Bogotá te escucha y excepciones enero- agosto BTE. Con base en la evidencia allegada, se encuentra concordancia con la acción propuesta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</si>
  <si>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5/10/2020: LA DAC junto a la justificación de solicitud de cierre, allega 1. Actas tratamiento salidas no conformes y Base de datos SNC, con lo cual se videncia cumplimiento de la acción propuesta. Se ncuentra concordancia y se cierra la acción.
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</si>
  <si>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5/10/2020: La DAC allega justificación y  Acta socialización SGC Lider del proceso donde relacionan las distintas reuniones que se adelantaron frente al tema propuesto. Se encuentra evidencia del cumplimiento de la acción propuesta y se cierra dicha acción.</t>
  </si>
  <si>
    <t>5/10/2020: La DAC allega justificación y  el memorando SDM-SSC-141950-2020, donde se solicita información rlacionada con la consulta de contratos del personal vinculado a cursos. Se encuentra evidencia del cumplimiento de la acción propuesta y se cierra dicha acción.</t>
  </si>
  <si>
    <t>24/09/2020: Seguimiento realizado por María Janneth Romero M:
A través del memorando SDM-SA-142311-2020, la Subdirección Administrativa solicita el cierre de la acción, aportando como evidencia el Acta 03 de la sesión extraordinaria llevada a cabo el 10/09/2020 del Comite Interno de Archivo. en la cual se observa la aprobación del Banco Terminologico de series y subseries y la Tabla de control de acceso de documentos. Lo anterior aunado a que en mayo se aporto el  Acta del Comité Interno de Archivo - Sesión 01 de 2020 en la cual se aprobo el MOREQ; se procede a evaluar la evidencia aportada, la cual fue complementada a través de correo electrónico de fecha 24/09/2020 con los tres instrumentos archivisticos definitivos, observándose que se da cumplimiento con lo formulado, con el siguiente nivel de ejecución. 
Modelo de Requisitos: Cumple 100%
Banco terminológico de series y subseries: Avance del 100%
Tablas de control de acceso a los documentos: Avance 100%
Conforme lo anterior se procede a realizar el cierre de la acción y a excluirla del mismo.
 ______________________________
04/09/2020: Seguimiento realizado por María Janneth Romero M:
El proceso aporta como evidencia los instrumentos: Banco terminologico y Tablas de Control de Acceso. Teniendo en cuenta que los mismos serán sometidos aprobación en el marco de la sesión extraordinaria del Cómite Interno de Archivo  previsto para el 10/09/2020,  el cumplimiento integral de la acción será evaluada en el seguimiento a realizar a corte de septiembre de 2020. Situación que es justificada a través de correo electrónico de fecha 03/09/2020
Se precisa que el instrumento Modelo de Requisitos. fue presentado y aprobado a través del  Acta del Comité Interno de Archivo - Sesión 01 de 2020 (29/01/2020)
______________________________________
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58,33%
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</si>
  <si>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Septiembre</t>
  </si>
  <si>
    <t>OACCM</t>
  </si>
  <si>
    <t>ESTADO GENERAL DE LAS ACCIONES DEL PLAN DE MEJORAMIENTO POR PROCESOS DE LA SDM AL CORTE 30/10/2020</t>
  </si>
  <si>
    <t>RESUMEN ESTADO DE LAS ACCIONES DEL PMP: CONSOLIDADO GENERAL AL CORTE 30/10/2020</t>
  </si>
  <si>
    <t>ESTADO DE LAS ACCIONES DEL PMP:  ACCIONES CERRADAS POR DEPENDENCIA EN OCTUBRE DE 2020</t>
  </si>
  <si>
    <t>ESTADO DE LAS ACCIONES DEL PMP:  ACCIONES ABIERTAS POR DEPENDENCIA EN OCTUBRE DE 2020</t>
  </si>
  <si>
    <t>ESTADO DE LAS ACCIONES DEL PMP:  ACCIONES ABIERTAS VENCIDAS AL CORTE 30/10/2020</t>
  </si>
  <si>
    <t>ESTADO DE LAS ACCIONES DEL PMP:  PLAZOS DE EJECUCIÓN ACCIONES ABIERTAS AL CORTE 30/10/2020</t>
  </si>
  <si>
    <r>
      <t xml:space="preserve">19/10/2020:  Seguimiento realizado por María Janneth Romero M
De conformidad con la evidencia aportada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t>
    </r>
    <r>
      <rPr>
        <b/>
        <sz val="9"/>
        <rFont val="Arial"/>
        <family val="2"/>
      </rPr>
      <t>100%</t>
    </r>
    <r>
      <rPr>
        <sz val="9"/>
        <rFont val="Arial"/>
        <family val="2"/>
      </rPr>
      <t xml:space="preserve">
2. Diagnóstico: En la evaluación realizada en el IV Trimestre de 2018 y de acuerdo a la evidencia aportada, la ejecución de esta actividad corresponde al </t>
    </r>
    <r>
      <rPr>
        <b/>
        <sz val="9"/>
        <rFont val="Arial"/>
        <family val="2"/>
      </rPr>
      <t>100%</t>
    </r>
    <r>
      <rPr>
        <sz val="9"/>
        <rFont val="Arial"/>
        <family val="2"/>
      </rPr>
      <t xml:space="preserve">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t>
    </r>
    <r>
      <rPr>
        <b/>
        <sz val="9"/>
        <rFont val="Arial"/>
        <family val="2"/>
      </rPr>
      <t>4. Elaboración de la Tabla de Valoración Documental (Valoración).</t>
    </r>
    <r>
      <rPr>
        <sz val="9"/>
        <rFont val="Arial"/>
        <family val="2"/>
      </rPr>
      <t xml:space="preserve"> Teniendo en cuen cuenta que se culminaron las etapas previas para ejecutar esta fase, el proceso aporta como evidencia de la gestión adelantada:
* Actas de las mesas técnicas de trabajo realizadas con el Archivo Distrital cuyo objetivo fue la revisión de la Historia Institucional de la entidad (04 y 18/09/2020)
* Cuadro de Clasificación Documental, FUID, TVD de la Dirección Ejecutiva, División de Contratos y Unidad Financiera, asi como la reseña de FONDATT,  las fichas de valoriación documental de libros contables, ordenes de compra, propuestas licitaciones públicas y resoluciones.
Se recomienda mantener el monitoreo sobre la ejecución de la acción, considerando que la misma vence en diciembre de la actual vigencia, por lo que debe garantizarse el cumplimiento integral de la misma.
_____________
04/09/2020:  Seguimiento realizado por María Janneth Romero M
Teniendo en cuenta el resultado del seguimiento llevado a cabo el 08/07/2020 y que la actividad 3. </t>
    </r>
    <r>
      <rPr>
        <b/>
        <sz val="9"/>
        <rFont val="Arial"/>
        <family val="2"/>
      </rPr>
      <t>Levantamiento Inventario Estado Natural</t>
    </r>
    <r>
      <rPr>
        <sz val="9"/>
        <rFont val="Arial"/>
        <family val="2"/>
      </rPr>
      <t xml:space="preserve">, se encuentra articulada con la ejecución de la acción 36-2016, sobre la cual se aportan las evidencias de su cumplimiento y se evalua como cerrada en el presente seguimiento, se actualiza el nivel de avance de ejecución de esta acción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4. Elaboración de la Tabla de Valoración Documental (Valoración). Pendiente hasta la culminación de las etapas anteriores. Nivel de ejecución 0%
Avance de ejecución 75%: 
___________________
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r>
  </si>
  <si>
    <t xml:space="preserve">No se está dando cumplimiento a algunas de las actividades del Plan de Adecuación y Sostenibilidad del MIPG de la SDM, en lo relacionado con la Política de Gestión Estadística. </t>
  </si>
  <si>
    <t>Incumplir el Plan de Adecuación y Sostenibilidad del MIPG</t>
  </si>
  <si>
    <t xml:space="preserve">La SDM no cuenta con un Diagnostico de la actividad estadística en lo relacionado con los registros administrativos misionales y operaciones estadísticas al interior de la SDM.  </t>
  </si>
  <si>
    <t xml:space="preserve">Elaborar el diagnostico de la actividad estadística en lo relacionado con la identificación de los registros administrativos misionales y operaciones estadísticas al interior de la SDM.  </t>
  </si>
  <si>
    <t>Diagnostico elaborado</t>
  </si>
  <si>
    <t>Lina Marcela Quiñones Sanchez</t>
  </si>
  <si>
    <t>079-2020</t>
  </si>
  <si>
    <t>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t>
  </si>
  <si>
    <t>Incumplimiento de los requisitos establecidos</t>
  </si>
  <si>
    <t>Falta especificar claramente en el de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t>
  </si>
  <si>
    <t>Actualizar el procedimiento PE01-PR06 “Elaboración y seguimiento del Plan Elaboración y seguimiento del Plan Anual de Adquisiciones (P.A.A) y aprobación de viabilidades presupuestales”, especificando los criterios en los cuales se requiere justificación para modificar el Plan Anual de Adquisiciones.</t>
  </si>
  <si>
    <t>Procedimiento PE01-PR06 actualizado, publicado y socializado</t>
  </si>
  <si>
    <t>JULIETH ROJAS BETANCOUR</t>
  </si>
  <si>
    <t>Falta especificar claramente en el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t>
  </si>
  <si>
    <t>Actualizar el Manual de Contratación, PA05- M02, especificando los criterios en los cuales se requiere justificación para modificar el Plan Anual de Adquisiciones.</t>
  </si>
  <si>
    <t>Manual de Contratación actualizado, publicado y socializado</t>
  </si>
  <si>
    <t xml:space="preserve">ANA MARÍA CORREDOR YUNIS </t>
  </si>
  <si>
    <t>NO CONFORMIDAD No. 02 Una vez revisado el Plan Anual de Adquisiciones, para los meses de marzo y mayo de 2020 publicados en la página web, se pudo observar que existen nuevos contratos en el PAA del mes de mayo, que no cuentan con la aprobación expresa y escrita del Despacho de la Secretaría Distrital de Movilidad, incumplimiento el numeral 3.2 del Manual de Contratación, Código: PA05- M02, V. 2 del 30 de diciembre de 2019</t>
  </si>
  <si>
    <t>Falta actualizar el Manual de Contratación, PA05- M02, V. 2 en relación con la aprobación expresa y escrita de Despacho para modificar el PAA.</t>
  </si>
  <si>
    <t>Actualizar el Manual de Contratación, PA05- M02, en relación con la aprobación expresa y escrita del Despacho para modificar el Plan Anual de Adquisiciones.</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</si>
  <si>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</si>
  <si>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</si>
  <si>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Memorando requiriendo a las áreas el cargue de los documentos que falten en la platafroma SECOP II y SECOP I, según anexo 1.</t>
  </si>
  <si>
    <t>Memorando elaborado y enviado</t>
  </si>
  <si>
    <t>ANA MARÍA CORREDOR YUNIS</t>
  </si>
  <si>
    <t>Capacitar a los supervisores en lo referente al manual de contratación, en especial el cargue de información en la plataforma SECOP I Y SECOP II conforme a las obligaciones contenidas en el manual de supervisión e interventoría.</t>
  </si>
  <si>
    <t>Capacitación realizada/ Capactitacion programada</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</si>
  <si>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</si>
  <si>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</si>
  <si>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</si>
  <si>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</si>
  <si>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</si>
  <si>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</si>
  <si>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</si>
  <si>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</si>
  <si>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</si>
  <si>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</si>
  <si>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</si>
  <si>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</si>
  <si>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</si>
  <si>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</si>
  <si>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</si>
  <si>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</si>
  <si>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</si>
  <si>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</si>
  <si>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</si>
  <si>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la suscripción de los miembros del comité.</t>
  </si>
  <si>
    <t>Remitir  y suscribir las actas del comite de contratación, pendientes de firma por parte de la Direccion de Contratación a los participantes del mismo.</t>
  </si>
  <si>
    <t>Actas remitidas / Actas suscritas</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</si>
  <si>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</si>
  <si>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</si>
  <si>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</si>
  <si>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</si>
  <si>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</si>
  <si>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</si>
  <si>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</si>
  <si>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</si>
  <si>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</si>
  <si>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</si>
  <si>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</si>
  <si>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</si>
  <si>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</si>
  <si>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</si>
  <si>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</si>
  <si>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</si>
  <si>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</si>
  <si>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</si>
  <si>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</si>
  <si>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</si>
  <si>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</si>
  <si>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080-2020</t>
  </si>
  <si>
    <t>081-2020</t>
  </si>
  <si>
    <t>082-2020</t>
  </si>
  <si>
    <t>083-2020</t>
  </si>
  <si>
    <t>084-2020</t>
  </si>
  <si>
    <t>085-2020</t>
  </si>
  <si>
    <t>086-2020</t>
  </si>
  <si>
    <t>087-2020</t>
  </si>
  <si>
    <t>088-2020</t>
  </si>
  <si>
    <t>089-2020</t>
  </si>
  <si>
    <t>AUDITORIA DECRETO 371 DE 2010 ART 2</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</si>
  <si>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</si>
  <si>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</si>
  <si>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</si>
  <si>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</si>
  <si>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</si>
  <si>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Modificar el procedimiento PA01-PR13 (gestión y trámite de solicitudes de mantenimiento correctivo y preventivo de la infraestructura física de la entidad), con el fin de integrar a la Dirección de Talento Humano en la actividad de verificación del estado de las instalaciones de las salas de cursos pedagógicos. </t>
  </si>
  <si>
    <t xml:space="preserve">Procedimiento ajustado </t>
  </si>
  <si>
    <t xml:space="preserve">SUBDIRECCIÓN ADMINISTRATIVA </t>
  </si>
  <si>
    <t xml:space="preserve">GESTIÓN DEL TALENTO HUMANO </t>
  </si>
  <si>
    <t xml:space="preserve">Actualizar la matriz de identificación de peligros, valoración de riesgos y determinación de controles. </t>
  </si>
  <si>
    <t xml:space="preserve">Matriz de identificación de peligros, valoración de riesgos y determinación de controles actualizada </t>
  </si>
  <si>
    <t>Fridcy Alexandra Faura Pérez - Directora de Talento Humano</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</si>
  <si>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</si>
  <si>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</si>
  <si>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</si>
  <si>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</si>
  <si>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</si>
  <si>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 xml:space="preserve">Paola Adriana Corona - Subdirectora Administrativa </t>
  </si>
  <si>
    <t>04/11/2020: Se aporta como evidencia acta de reunion llevada a cabo entre la SPMT y la SA en fecha 10/06/2020, asi como los correos electrónicos a través de los cuales se cumplen los compromisos adquiridos en eldesarrollo de la mesa de trabajo.  
Teniendo en cuenta que los ajustes ya se empezaron a implementar en el aplicativo de correspondencia se observa que se cumple lo formulado en eficacia,  eficiencia y oportunidad.</t>
  </si>
  <si>
    <t>04/11/2020: Se aporta como evidencia correo electrónico con la gestión adelantada con la OPAI para realizar los ajustes y  la matriz del mapa institucional de riesgos  con la valoración descrita en el hallazgo. 
Se verifica la información publicada en la Intranet (https://intranetmovilidad.movilidadbogota.gov.co/intranet/Gestión%20de%20los%20Riesgos) en la cual, se evidencia en el documento MAPA DE RIESGOS DE GESTIÓN Y CORRUPCIÓN VERSIÓN 2,0 DE 30-06-2020.XLSX la incoporación de estos ajustes. 
Teniendo en cuenta lo observado, se cumple lo formulado en eficacia, eficiencia y oportunidad.</t>
  </si>
  <si>
    <t>En los informes trimestrales correspondientes al año 2020, no se incluyeron las estadísticas de las agendas participativas de trabajo, con la ejecución de acciones, el porcentaje de cumplimiento por localidad y  las solicitudes de la comunidad por localidad, total solicitudes, atendidas y en proceso, además se encuentra respetida la información sobre los recorridos realizados en los dos Informes trimestrales entregados en el 2020. 
Las Agendas Participativas de Trabajo hacen parte del Plan Institucional de Partipación aprobado, por lo anterior estaría incumplimiendo lo establecido en las responsabilidades generales de la jefe de la Oficina de Gestión Social del procedimiento PM06-PR04 versión 3 y 4.</t>
  </si>
  <si>
    <t>Deficiencia en la información suministrada a los direcitivos en los informes trimestrales</t>
  </si>
  <si>
    <t>El ajuste del PIP 2020 afectó el análisis de la información consolidada en el reporte de APTs y solicitudes de los CLM</t>
  </si>
  <si>
    <t xml:space="preserve">Reportar la totalidad de la información de las APTS y solicitudes realizadas por los ciudadanos en cada de los Centros Locales de Movilidad en el informe trimestral entregado a los directivos. </t>
  </si>
  <si>
    <t>Reporte Realizado del informe trimestral (APTs y solicitudes) / Reporte programado del informe trimestral (APTs y solicitudes) (*100)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</si>
  <si>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</si>
  <si>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</si>
  <si>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</si>
  <si>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</si>
  <si>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</si>
  <si>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</si>
  <si>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</si>
  <si>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</si>
  <si>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</si>
  <si>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Se evidencia desactualización en la publicación en la página web de la entidad de alguna información relacionada con el objeto de la presente auditoría. En el link www.movilidadbogota.gov.co, en la pestaña atención al ciudadano, participación ciudadana, no aparece la información de la rendición de cuentas correspondiente al año 2019, aparece el proceso de rendición de cuentas solamente para el año 2020 (Informes preliminares de rendición de cuentas, invitación a la rendición de cuentas).
Una vez revisado el archivo de las respuestas al proceso de rendición de cuentas desarrollado en el año 2019 en la página de la Secretaría Distrital de Movilidad se encuentra que el archivo fue publicado hasta el 3 de Abril de 2020.  
De acuerdo con lo anterior, se incumple con lo establecido por la Ley 1755 de 2015, la metodolgía para el proceso de la Rendicion de cuentas de la Veeduría Distrital, con el artículo 56, numeral f. de la Ley 1757 de 2015 y con la Ley 1712 de 2014. </t>
  </si>
  <si>
    <t>Desconocimiento que se debía publlicar adicionalmente la información en la pestaña de participación ciudadana.</t>
  </si>
  <si>
    <t>Actualizar la información de Rendición de cuentas 2019 en la pestaña de participación ciudadana</t>
  </si>
  <si>
    <t>Actualización realizada / actualización programda</t>
  </si>
  <si>
    <t xml:space="preserve">28/10/2020. El proceso aporta las siguientes evidencias 
1) El 19 de octubre de 2020 se publica en la página web de la SDM la actualización de la información relacionada con la Rendición de cuentas local para el año 2019, la cual se compone de los siguientes archivos:
a) Informes preliminares
b) Invitaciones
c) Infografías 
d) Informes finales
El proceso anexa la imagen del acta correspondiente. 
Por lo anterior y teniendo  en cuenta los soportes presentados por el proceso, se procede a realizar el cierre de la acción.
RECOMENDACION: Cerrar la acción y excluirla del PMP. </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</si>
  <si>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</si>
  <si>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</si>
  <si>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</si>
  <si>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</si>
  <si>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091-2020</t>
  </si>
  <si>
    <t>092-2020</t>
  </si>
  <si>
    <t>093-2020</t>
  </si>
  <si>
    <t>094-2020</t>
  </si>
  <si>
    <t>095-2020</t>
  </si>
  <si>
    <t xml:space="preserve">28/10/2020. El proceso aporta el acta de reunión, según la cual el 30 de septiembre de 2020 se publica en la página web de la SDM la actualización del Directorio de agremiaciones, asociaciones y otros grupos de interés, en el que se incluye la información de los sindicatos existentes en la entidad, y se verifica el 5 de octubre.  
La actualización del Directorio de agremiaciones, asociaciones y otros grupos de interés, puede consultarse en el siguiente enlace:
https://www.movilidadbogota.gov.co/web/agremiaciones. Por lo anterior y teniendo  en cuenta los soportes presentados por el proceso, se procede a realizar el cierre de la misma.
RECOMENDACION: Cerrar la acción y excluirla del PMP. 
_________________
21/07/2020: El proceso aporta como evidencia  la publicación el  27 de mayo de 2020 se publica en la página web de la SDM el Directorio de agremiaciones,
asociaciones y otros grupos de interés, en el que se incluye la información de los sindicatos existentes en la entidad.  La actualización del Directorio de agremiaciones, asociaciones y otros grupos de interés, puede consultarse en el siguiente enlace:
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
</t>
  </si>
  <si>
    <t xml:space="preserve">28/10/2020. El proceso entrega la evidencia que el 28 de octubre de 2020 se realiza el monitoreo a la publicación en la página web de la SDM el Directorio de agremiaciones, asociaciones y otros grupos de interés, en el que se incluye la información de los sindicatos existentes en la entidad, a través del siguiente enlace:
https://www.movilidadbogota.gov.co/web/agremiaciones. De acuerdo con las evidencias entregadas por el proceso se procede al cierre de la acción. 
RECOMENDACION: Cerrar la acción y excluirla del PMP.
_______________
21/07/2020: El proceso aporta como evidencia  la publicación el 16 de julio de 2020 se realiza el monitoreo a la publicación en la página web de la SDM el Directorio
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
RECOMENDACION: Cerrar la acción y excluirla del PMP.
</t>
  </si>
  <si>
    <t xml:space="preserve">28/10/2020:  El proceso aporta que el día  19 de octubre de 2020 se actualiza la información para población vulnerable en la página web de la SDM, en el siguiente enlace: https://www.movilidadbogota.gov.co/web/informacion-poblacion-vulnerable. Se anexa evidencia del estado de la información antes del 19 de octubre. De acuerdo con lo anterior, se recomienda el cierre de la acción. 
RECOMENDACION: Cerrar la acción y excluirla del PMP.
_________________
21/07/2020: El proceso aporta como evidencia el  3 de junio de 2020 se actualiza la información para población vulnerable en la página web de la
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
RECOMENDACION: Cerrar la acción y excluirla del PMP.
</t>
  </si>
  <si>
    <t xml:space="preserve">28/10/2020: El proceso aporta como evidencia que el 28 de octubre de 2020 se realiza el monitoreo a la publicación en la página web de la SDM de la información para población vulnerable, a través del siguiente enlace: https://www.movilidadbogota.gov.co/web/informacion-poblacion-vulnerable. 
De acuerdo con la evidencias aportadas por el proceso, se recomienda el cierre de la acción. RECOMENDACION: Cerrar la acción y excluirla del PMP.
_________________
21/07/2020: El proceso aporta como evidencia el 16 de julio de 2020 se realiza el monitorio a la publicación en la página web de la SDM
de la información para población vulnerable, a través del siguiente enlace,  https://www.movilidadbogota.gov.co/web/informacion-poblacion-vulnerable. Se anexa
evidencia. Por lo anterior, se evidencia que los soportes aportados por el proceso permiten validar el avance de la ejecución de la acción formulada, sin embargo, falta otra actualización trimestral, por lo cual no se procede a realizar el cierre de la misma.
RECOMENDACION: Cerrar la acción y excluirla del PMP.
</t>
  </si>
  <si>
    <t>3/11/2020. El proceso aporta la evidencia de la  Publicación del PROTOCOLO PARA EL FORTALECIMIENTO DE LOS MECANISMOS
DE CONSULTA PARTICIPATIVOS FRENTE A LA INFORMACIÓN DE LEY DE
TRANSPARENCIA Y ACCESO A LA INFORMACIÓN, en la intranet, en el link
https://intranetmovilidad.movilidadbogota.gov.co/intranet/sites/default/files/2020-10-29/pm06-pt01-v1.0-de-28102020.pdf.
De acuerdo con la evidencias aportadas por el proceso, se recomienda el cierre de la acción. RECOMENDACION: Cerrar la acción y excluirla del PMP.</t>
  </si>
  <si>
    <t>4/11/2020. El proceso aporta la evidencia de la realización deTres (3) Socializaciones realizadas con Acta, y Listado de asistencia y la Imagen Encuesta del Operador Tecnológico
El 7 de octubre de 2020, se socializo en la entidad a través del correo institucional (comunicacioninterna@movilidadbogota.gov.co), el 21 de octubre de 2020, se socializo en la capacitación de Seguridad de la Información y Datos Personales a los asistentes de la Dirección de Atención al ciudadano (Grupo 1), y el 21 de octubre de 2020, se socializo en la capacitación de Seguridad de la Información y Datos Personales a los asistentes de la Dirección de Atención al ciudadano (Grupo 2).
De acuerdo con la evidencias aportadas por el proceso, se recomienda el cierre de la acción. RECOMENDACION: Cerrar la acción y excluirla del PMP.</t>
  </si>
  <si>
    <t>4/11/2020. El proceso aporta la evidencia de la realización de la Socialización realizada con Acta, y Listado de asistencia, (el 11 de septiembre de 2020 Se realiza la socialización de la Matriz de Riesgos y corrupción de la entidad en referencia al proceso de la (OTIC) a los integrantes de la oficina, dándoles a conocer y socializándoles el formato (Mapa de riesgos de gestión y corrupción V 2.0-30.06-2020) publicado en la Intranet de la entidad),  grabación de la socialización Matriz de Riesgos de la entidad (OTIC) y el Calendario de la reunión y detalles del evento.  De acuerdo con la evidencias aportadas por el proceso, se recomienda el cierre de la acción. RECOMENDACION: Cerrar la acción y excluirla del PMP.</t>
  </si>
  <si>
    <t>4/11/2020. El proceso aporta la evidencia de la realización  el 01 de junio de 2020 se realiza la publicación del Documento Instructivo para conexión VPN Código: PA04-IN02 Versión 1, Documento incorporando en el Formato Estandarizado con el Sistema de Gestión de la Calidad de la entidad.  El Link Guía VPN Publicado.
https://intranetmovilidad.movilidadbogota.gov.co/intranet/sites/default/files/2020-07-30/pa04-in-02-instructivo-para-conexion-vpn-v-1.0-de-1062020.pdf y  el Documento Instructivo para conexión VPN Código: PA04-IN02 Versión 1.
De acuerdo con la evidencias aportadas por el proceso, se recomienda el cierre de la acción. RECOMENDACION: Cerrar la acción y excluirla del PMP.</t>
  </si>
  <si>
    <t>4/11/2020. El proceso aporta la evidencia de Dos (2) Actas con los seguimientos realizados frente al cargue de la información cambios o actualizaciones de los formatos correspondientes al proceso de Cursos Pedagógicos en referencia a la OTIC en la plataforma de la entidad.  El 30 de agosto de 2020 Se realiza el Primer seguimiento frente al cargue de la información cambio o actualización de los formatos correspondientes al proceso de Cursos Pedagógicos en referencia a la OTIC en la plataforma de la entidad y el 31 de octubre de 2020 se realiza el Segundo seguimiento frente al cargue de la información frente a cambio o actualización de los formatos correspondientes al proceso de Cursos Pedagógicos en referencia a la OTIC en la plataforma de la entidad.
De acuerdo con la evidencias aportadas por el proceso, se recomienda el cierre de la acción. RECOMENDACION: Cerrar la acción y excluirla del PMP.</t>
  </si>
  <si>
    <t>04/11/2020. El proceso aporta la evidencia de la Datos Personales publicadas de la entidad ante la SIC y la certificación de las Bases de Datos personales de la entidad publicadas Emitido por la SIC. Los días 29-30-31 de mayo de 2020 se realizó el cargue de las Bases de Datos Personales de la Secretaria Distrital de Movilidad ante la Súper Intendencia de Industria y comercio (SIC) donde se culmina con el proceso de inscripción de las Bases de Datos Personales 
De acuerdo con la evidencias aportadas por el proceso, se recomienda el cierre de la acción. RECOMENDACION: Cerrar la acción y excluirla del PMP.</t>
  </si>
  <si>
    <t>04/11/2020. El proceso aporta la evidencia  la Certificación de las Bases de Datos personales de la entidad publicadas Emitido por la SIC y el link en el cual se encuentra la publicación de la Certificación emitida por la SIC .https://www.movilidadbogota.gov.co/web/sites/default/files/Paginas/16-09-2020/constancia_rnbd_secretaria_distrital_de_movilidad_2020.pdf.
De acuerdo con la evidencias aportadas por el proceso, se recomienda el cierre de la acción. RECOMENDACION: Cerrar la acción y excluirla del PMP.</t>
  </si>
  <si>
    <t>05/11/2020. El proceso aporta la evidencia  de la construcción de los indicadores de campaña tanto en el POA de Inversión como de Gestión, evidenciando actividades desde un análisis técnico para la definición de los indicadores pasando por la contratación de una experta en sistemas de medición hasta la construcción, definición y puesta en marcha de la medición de las campañas realizadas por la OACCM. Se estableción el indicador de campaña que incluyó tanto en el POA de Inversión como de Gestión, c
-	POA de Inversión: Implementar y evaluar el 100% de las campañas de cultura para la movilidad.
-	POA de Gestión: Aceptación de la campaña por parte de la ciudadanía. % de efectividad de la campaña realizada.
De acuerdo con la evidencias aportadas por el proceso, se recomienda el cierre de la acción. RECOMENDACION: Cerrar la acción y excluirla del PMP.</t>
  </si>
  <si>
    <t>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en el PMP.</t>
  </si>
  <si>
    <t>06/11/20 seguimiento por Julie Martínez para el mes de reporte no se remite ningun seguimiento por el proceso, actividad abienta dentro del tiempo programado para cierre
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
07/09/2020 seguimiento realizado por Julie Andrea Martinez. No se recibio por parte del proceso el reporte mensual de esta actividad, se invita al proceso que debe  cumplir con  los procedimientos en los terminos establecidos.
________
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</si>
  <si>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</si>
  <si>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</si>
  <si>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 xml:space="preserve">04/11/2020 Seguimiento realizado por Julie Andrea Martínez. Se evidencia acta del 6 de ocubre del 2020 adicionalmente se evidencia los pantallazos de Sideap. Teniendo en cuenta que se cumplio con las revisiones trimestrales y meta establecida.
07/10/2020 Seguimiento realizado por Julie Andrea Martínez. no se allego ning+un seguimeinto se encuentra entre los tiempos para ejecución.
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La actividad continua abierta teniendo en cuenta que la meta son 2 seguimientos  trimestrales </t>
  </si>
  <si>
    <t>06/11/20 seguimiento por Julie Martínez para el mes de reporte no se remite ningun seguimiento por el proceso, actividad abienta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</si>
  <si>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</si>
  <si>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06/11/20 seguimiento por Julie Martínez para el mes de reporte no se remite ningun seguimiento por el proceso, actividad abierta dentro del tiempo programado para cierre, se recuerda que esta actividad esta programada para cierre en noviembre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</si>
  <si>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</si>
  <si>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t>
  </si>
  <si>
    <t xml:space="preserve"> 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
1/10/2020 Julie ANdrea Martinez .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</si>
  <si>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04/11/2020 Seguimiento Julie Martínez .Se deja la notación que habia quedado la fecha de reprogramación se ratifica que es para noviembre. para el mes de reporte no se remite ningun seguimiento por el proceso, actividad abierta dentro del tiempo programado para cierre, se recuerda continuar con la ejecucion de actividades para dar  cierre en noviembre
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
07/09/2020 seguimiento realizado por Julie Andrea Martinez. No se recibio por parte del proceso el reporte mensual de esta actividad, se invita al proceso que debe  cumplir con  los procedimientos en los terminos establecidos.</t>
  </si>
  <si>
    <t>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
1/10/2020 De acuerdo con la solicitud bajo memorando SDM-DTH-148440-2020 donde se solicita la ampliación del plazo, se realiza el ajuste y se recuerda la importancia de la ejecición de las acciones del PMP con el fin de generar el mejoramiento del proceso 
07/09/2020 seguimiento realizado por Julie Andrea Martinez. No se recibio por parte del proceso el reporte mensual de esta actividad, se invita al proceso que debe  cumplir con  los procedimientos en los terminos establecidos.</t>
  </si>
  <si>
    <t>04/11/2020 Seguimiento Julie Andrea Martinez. Se  evidencia el formato OP No 4 ACCIÓN 2 - PA02-PR01-F5 Formato_Entrenamiento_Puesto_de_Trabajo actualizado, el cual se encuentra en proceso de remisión para aprobación. Se deja la notación que habia quedado la fecha de reprogramación se ratifica que es para noviembre
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07/09/2020 seguimiento realizado por Julie Andrea Martinez. No se recibio por parte del proceso el reporte mensual de esta actividad, se invita al proceso que debe  cumplir con  los procedimientos en los terminos establecidos.</t>
  </si>
  <si>
    <t>09/11/2020. El proceso aporta la evidencia  la lista de asistencia de los colaboradores que participaron en la socialización del 16/10/2020 la Oficina Asesora de Planeación Institucional OAPI realizó socialización al equipo técnico sobre la gestión documental explicando: utilización de las versiones vigentes, características para el diligenciamiento de formatos, incumplimientos y consecuencias y los resultados de la evaluación socialización realizada el 16-10-2020, obteniendo un resultado de 0,87, conforme al indicador definido
De acuerdo con la evidencias aportadas por el proceso, se recomienda el cierre de la acción. RECOMENDACION: Cerrar la acción y excluirla del PMP.</t>
  </si>
  <si>
    <t>09/11/2020. El proceso aporta la evidencia  que el 06/10/2020 se realizó solicitud a la mesa de ayuda para que se incluyera en la intranet de la entidad, en cada proceso en color azul la nota orientadora frente al diligenciamiento de los documentos. Se evidencia en la intranet https://intranetmovilidad.movilidadbogota.gov.co/intranet/MIPG que todos los procesos de la Entidad tienen la nota orientadora frente al diligenciamiento de los documentos.
De acuerdo con la evidencias aportadas por el proceso, se recomienda el cierre de la acción. RECOMENDACION: Cerrar la acción y excluirla del PMP.</t>
  </si>
  <si>
    <t>09/11/2020. El proceso aporta la evidencia el Memorando SDM- OAPI 159431 DE 2020 remitiendo el informe monitoreo y recomendaciones de mejora control documental por proceso, el Informe de Monitoreo y Recomendaciones de Mejora sobre el Control Documental por Proceso y la Presentación Control de Documentos con fecha 16-10-2020.
De acuerdo con la evidencias aportadas por el proceso, se recomienda el cierre de la acción. RECOMENDACION: Cerrar la acción y excluirla del PMP.</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</si>
  <si>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</si>
  <si>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</si>
  <si>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</si>
  <si>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</si>
  <si>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</si>
  <si>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</si>
  <si>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</si>
  <si>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</si>
  <si>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</si>
  <si>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</si>
  <si>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</si>
  <si>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</si>
  <si>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</si>
  <si>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</si>
  <si>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</si>
  <si>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</si>
  <si>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</si>
  <si>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</si>
  <si>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</si>
  <si>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</si>
  <si>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</si>
  <si>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</si>
  <si>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 xml:space="preserve">Guillermo Delgadillo </t>
  </si>
  <si>
    <t xml:space="preserve">Seguimiento realizado 9/11/2020, se llevo a cabo mesa de trabajo el 4/11/2020, en la cual se establecio que se verificaria aleatoriamente expedientes de conformidad con la base de datos sumistrada para 2017-2018 asi: 
2017-1846,expediente actualizado, 
2017-1910 Expediente actualizado 
20171833 expediente actualizado
20171850 expediente actualizado
2018-1872- expediente actualizado
2017-1743 expediente actualizado
2018-1871 expediente actualizado.
Por lo anterior, y de conformidad con la muestra seleccion se evidenico actualizacion de los expedientes en la plataforma SECOP, por lo tanto se cierra la accion.
CONCLUSION: ACCION cerrada
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</si>
  <si>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Asi mismo, se tomo como muestra  los expedientes 2018361, 20171768, 20171872, 2018376, los cuales presentaron inconsistencias con la informacion suminstrada, por lo tanto el hallazgo continua 
-CONCLUSION: ACCION ABIERTA
Seguimiento realizado7/10/2020
Pendiente de agendar mesa de trabajo por parte del Proceso.   
CONCLUSION: ACCION ABIERTA 
Seguimiento realizado el 08/09/2020. 
Pendiente de agendar mesa de trabajo por parte del Proceso.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ACCION ABIERTA  
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</si>
  <si>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</si>
  <si>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09/11/2020. 
Los responsables remitieron como evidencia bases de datos de contratos 2017-2018, para lo cual se tomo como muestra  los expedientes 2018361, 20171768, 20171872, 2018376, presentaron inconsistencias con la informacion suminstrada, por lo tanto el hallazgo no se cierra
CONCLUSION: ACCION ABIERTA
Seguimiento realizado el 07/10/2020. 
Accion en ejecución.   
CONCLUSION: ACCION ABIERTA 
Seguimiento realizado el 08/09/2020. 
Accion en ejecución.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En consecuencia, la fecha de cumplimiento de la acción queda establecida para el día 31/12/2020, pero la meta es del 100%.   
RECOMENDACION: REPROGRAMADA 
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</si>
  <si>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09/11/2020. 
Se evidencio la base de seguimiento de liquidaciones elaborada en Excel donde se incorporaron las columnas para el debido seguimiento la cual se diferencia por color en convenciones, por consiguiente se cumplio con la accion propuesta, por lo cual se cierra la misma.
CONCLUSION: ACCION CERRADA
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</si>
  <si>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09/11/2020. 
Se evidencio la base de seguimiento de liquidaciones elaborada en Excel donde se incorporaron las columnas para el debido seguimiento la cual se diferencia por color en convenciones, por consiguiente se cumplio con la accion propuesta, por lo cual se cierra la misma.
CONCLUSION: ACCION CERRADA
Seguimiento realizado el 07/10/2020. 
Accion vencida y no se aporto evidencia.   
CONCLUSION: ACCION ABIERTA 
Seguimiento realizado el 08/09/2020
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</si>
  <si>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9/11/2020, se llevo a cabo mesa de trabajo el 4/11/2020, en la cual se establecio que se verificaria aleatoriamente expedientes, los cuales se escogen de las base de datos sumistrada para 2019-2018, para lo cual los responsables escanearon 
2019326, 2019784, 20191341, 20181560, 2018360, 20181915, 20182116, los cuales presentaron inconsistencias con la informacion, no obstante de la muestra seleccionada el expediente 2018191 se encuentra debidamente escaneado y ordenado. Por lo anterio la accion no se cierra.
CONCLUSION: ACCION ABIERTA 
Seguimiento realizado el 07/10/2020. 
Dada la coyuntura del COVID.19, la evidencia que soporta el cumplimiento de la acción, queda pendiente de revisión por parte de la OCI  en las instalaciones de la SDM.
CONCLUSION: ACCION ABIERTA 
Seguimiento realizado el 08/09/2020. 
Dada la coyuntura del COVID.19, la evidencia que soporta el cumplimiento de la acción, queda pendiente de revisión por parte de la OCI  en las instalaciones de la SDM.
CONCLUSION: ACCION ABIERTA 
Seguimiento realizado el 10/08/2020
Dada la coyuntura del COVID.19, la evidencia que soporta el cumplimiento de la acción, queda pendiente de revisión por parte de la OCI  en las instalaciones de la SDM.
ACCION ABIERTA
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</si>
  <si>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</si>
  <si>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09/11/2020. 
La DRJ realizo mesa de trabajo de manera virtual el día 20 de octubre de 2020 con la “coordinadora” de tutelas de la Dirección tratando los siguientes temas:
1. Verificación del grupo de Tutelas de la Dirección de Representación Judicial de la Secretaria de Movilidad para confrontar la actualización al sistema SIPROJ-WEB conforme al sistema de Consulta de Procesos de la Rama Judicial. 
2. Revisión de la organización documental, incorporación de modelos de Tutelas INTRANET.
 3. Actualización Matriz de Cumplimiento Legal.
Conclusión: Se evidencia avance en el cumplimiento del indicador y la  acción propuesta.
ACCION ABIERTA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</si>
  <si>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09/11/2020
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
Para lo cual allegaron los planes de acción que evidencian indicadores de gestión para la prevención del daño antijurídico y presentación política del daño antijurídico.
Conclusión: Se evidencia avance en el cumplimiento del indicador y la  acción 
ACCION ABIERTA 
Seguimiento realizado el 07/10/2020
La Direción de Representación Judicial, mediante memorando SDM-SGJ-DRJ- 145280 -2020, solicita la reprogramación de la acción. La OCI mediante radicado SDM- OCI- 148312 DE 2020, considera viable la reprogramación, quedando establecida para el día 31/12/2020. 
Recomendación: Modificar la fecha de terminación de la acción para el día 31/12/2020.
ACCIÓN ABIERTA    
Seguimiento realizado el 08/09/2020. 
Acción en ejecución 
CONCLUSION: ACCION ABIERTA 
Seguimiento realizado el 10/08/2020
La Dirección  mediante radicado SGJ-DRJ- 116035 -2020, solicita la reprogramación del hallazgo  008-2020 acción 1
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REPROGRAMADA- ACCION ABIERTA
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Conclusión: Se evidencia avance en el cumplimiento del indicador y la  acción propuesta.
Seguimiento realizado el 08/06/2020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</si>
  <si>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09/11/2020. 
La DRJ realizo mesa de trabajo virtual el 20/10/2020, con la “coordinadora” de tutelas de la Dirección, tratando los siguientes temas:
1. Verificación del grupo de Tutelas de la Dirección de Representación Judicial de la Secretaria de Movilidad para confrontar la actualización al sistema SIPROJ-WEB conforme al sistema de Consulta de Procesos de la Rama Judicial. 
2. Revisión de la organización documental, incorporación de modelos de Tutelas INTRANET.
 3. Actualización Matriz de Cumplimiento Legal.
Estableciendo compromidos.
Conclusión: Se evidencia avance en el cumplimiento del indicador y la  acción propuesta.
ACCION ABIERTA 
Seguimiento realizado el 07/10/2020. 
Accion en ejecución.   
CONCLUSION: ACCION ABIERTA 
Seguimiento realizado el 08/09/2020. 
Acción en ejecución 
CONCLUSION: ACCION ABIERTA 
Seguimiento realizado el 10/08/2020
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
1. Verificación en el Siproj de los aspectos evidenciados en la no conformidad No 1:   2017-2019 de acuerdo a los lineamientos establecidos en el instructivo de Representación Judicial
2. Verificación de la existencia de sentencias condenatorias que se encuentren pendientes de pago, o, pendientes de presentar ante el Comité de Conciliación y Defensa Judicial, para determinar la procedencia o no de la acción de repetición.
3. Verificación de la actualización de la matriz de cumplimiento de las normas vigentes asociadas a la Dirección de Representación Judicial.
4. Seguimiento semestral a las políticas de prevención del daño antijurídico con los abogados de procesos contenciosos administrativos con el fin de evaluar el % de fallos favorables en contra de la SDM.
Conclusión: Se evidencia avance en el cumplimiento del indicador y la  acción propuesta.
ACCION ABIERTA 
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</si>
  <si>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09/11/2020. 
Los responsables aportaron como evidencia MEMORANDO SDM-DC 162396 del octubre 2020, dirigido a Profesionales, Auxiliares y Colaboradores de la Dirección de Contratación, relacionado con Lineamientos para el acompañamiento de futuras auditorias o respuestas a entes de Control. Cumpliendo extemporaneamente con la accion propuesta , por consiguiente se cierra la accion.
CONCLUSION: ACCION CERRADA
Seguimiento realizado el 07/10/2020. 
No se aporto evidencia, la acción se encuentra vencida desde el 30 de Septiembre de 2020    
CONCLUSION: ACCION ABIERTA 
Seguimiento realizado el 08/09/2020. 
Acción en ejecución 
CONCLUSION: ACCION ABIERTA 
Seguimiento realizado el 10/08/2020
Acción en ejecución. 
Seguimiento realizado el 07/07/2020
Acción en ejecución. </t>
  </si>
  <si>
    <t>9/11//2020</t>
  </si>
  <si>
    <t xml:space="preserve">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</si>
  <si>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5/11/2020: La DAC remitió justificación de la gestión sobre la acción propuesta. También se allegó el procedimiento actualizado PM04-PR01 Cursos Pedagógicos Versión 5.0 y la Socialización de las actualizaciones realizadas en el procedimiento. Por lo anterior, encontrando concordancia con la acción propuesta, se cierra la 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</si>
  <si>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</si>
  <si>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5/11/2020: La DAC remitió justificación de la gestión sobre la acción propuesta. También se allegó Acta de reunión del 02 de octubre, evidenciando los temas tratados sobre los  hallazgos 64, 65, 66, 70 y 71; correo de trabajo y seguimiento del H. 66; formatos actualizados PM04-PR01 (f04, f06, f08, f09 y f15). Por lo anterior, encontrando concordancia con la acción propuesta, se cierra la acción.</t>
  </si>
  <si>
    <t>5/11/2020: La DAC remitió justificación de la gestión sobre la acción propuesta. También se allegó la caracterización del proceso actualizada PM04-C Gestión de Tramites y Servicios para la Ciudadanía  y la Socialización de las actualizaciones realizadas en la caracterización del proceso. Por lo anterior, encontrando concordancia con la acción propuesta, se cierra la acción.</t>
  </si>
  <si>
    <t>5/11/2020: No se remiten evidencias por cuanto están dentro del término para cumplir la acción.</t>
  </si>
  <si>
    <t>GESTIÓN FINANCIERA</t>
  </si>
  <si>
    <t>AUDITORÍA PROCESO DE GESTION FINANCIERA 2020</t>
  </si>
  <si>
    <t xml:space="preserve">No conformidad 01: Cuentas por cobrar: 
a) "…. En primer lugar no se tiene registro de saldos por cobrar por concepto de tasas - semaforización."  cuentas por cobrar:   </t>
  </si>
  <si>
    <t>11. Incumplimiento de requisitos al ejecutar un trámite o prestar un servicio a la ciudadanía con el propósito de obtener un beneficio propio o para un tercero.</t>
  </si>
  <si>
    <t>El reconocimiento de la contribución por tasas, se efectúa en el momento en que se tiene conocimiento del hecho económico,es decir que, el registro se realiza una vez se legaliza el ingreso, y este es informado por la Tesorería Distrital. La Dirección de Impuestos Distritales tiene a cargo el registro económico de las cuentas por cobrar por impuestos de vehículos, y es ella quien a tiene a su cargo las cuentas por cobrar. Por esta razón no se ecuentran saldos por cobrar de tasas, en los Estados Financieros de la Entidad.</t>
  </si>
  <si>
    <t>Realizar el reconocimiento de las cuentas por cobrar y el recaudo legalizado de Tasas - Semaforización, que es allegado mediante la Cuenta de Enlace  desde la Tesoreria Distrital y verificado a traves de la ejecución presupuestal.</t>
  </si>
  <si>
    <t>Valor reconocidio en la ejcucion presupuestal/Valor causado por semaforización</t>
  </si>
  <si>
    <t>Reconocer oportunamente los hechos economicos por el concepto de Tasas- Semaforización.</t>
  </si>
  <si>
    <t>SUBDIRECCIÓN FINANCIERA</t>
  </si>
  <si>
    <t>Profesional  Contador encargado del registro.</t>
  </si>
  <si>
    <t>No conformidad 01: Cuentas por cobrar: 
b) "…En segundo lugar, existe un saldo contrario a su naturaleza en la subcuenta 1311040160-concesiones por valor de $50,2 millones"</t>
  </si>
  <si>
    <t xml:space="preserve">Al corte 30 de Junio, no se tenía previo conocimiento de dos Acuerdos de Niveles de Servicios ANS que se habían presentado por valor de $19.274.711 y $30.951.866. Razón por la cual estos ANS no se encontraban registrados. </t>
  </si>
  <si>
    <t xml:space="preserve">Verficar que al momento de  emitir los Estados Financieros, no se presenten saldos negativos en las cuentas por cobrar, en caso tal de existir, se solicitara de manera previa al area Misional a cargo el reconocimiento del derecho a que de lugar. </t>
  </si>
  <si>
    <t>Valores negativos=0</t>
  </si>
  <si>
    <t>Reconocer en los Estados Financieros los Derechos a favor de la Entidad .</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</si>
  <si>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</si>
  <si>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</si>
  <si>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</si>
  <si>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</si>
  <si>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</si>
  <si>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 xml:space="preserve">Obtener y registrar en los Estados Financieros con corte a 31 de diciembre de 2020, el deterioro de cuentas por cobrar, antes de finalizar el 
periodo contable. </t>
  </si>
  <si>
    <t>No conformidad 01: Cuenta de Patrimonio: 
d) " … en las cuentas de patrimonio aparecen 31 subcuentas derivadas de la cuenta 3145, para este grupo de subcuentas, no se evidencia la cuenta que las mayorice."</t>
  </si>
  <si>
    <t>El saldo de la cuenta 3145 a 30 de junio es cero, razón por la cual, al generar los estados financieros el aplicativo LIMAY, el sistema no permite visualizar la cuenta mayor con saldo "0"</t>
  </si>
  <si>
    <t>Solicitar a la  Oficina de Tecnologias de la Información y las Comunicaciones, encargada de la paraetrización del aplicativo contable LIMAY, la subtotalización de la cuenta 3145 para los periodos en los cuales la cuenta no tiene movimiento.</t>
  </si>
  <si>
    <t>No. De Requerimientos Enviados
sobre / 1</t>
  </si>
  <si>
    <t>El aplicativo LIMAY, reflejara con saldo cero la cuenta 3145 en los Estados Financieros de la Entidad, para los periodos en los cuales la cuenta no tuvo movimiento.</t>
  </si>
  <si>
    <t>No conformidad 02: 
En el artículo 5 de la Resolución 080 de 2019, señala que las reuniones ordinarias del Comité Técnico de Sostenibilidad Contable, se efectuarán trimestralmente y verificando la información remitida por la dependencia, solo se allega copia del acta No.1 de fecha 31 de marzo, pero no se evidencia la realización de la reunión ordinaria del segundo trimeste de 2020,</t>
  </si>
  <si>
    <t xml:space="preserve">No se llevo a cabo Comite de Sostenibilidad Contable para el segunto Trimetre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t>
  </si>
  <si>
    <t xml:space="preserve">Realizar por lo menos una reunción cada trimestre  y asi cumplir con lo establecido en el artículo 5 de la Resolución 080 de 2019.
</t>
  </si>
  <si>
    <t>No. De Comites Realizados en un trimestre / 1</t>
  </si>
  <si>
    <t>Llevar a cabo las reuniones del Comité de Sostenibilidad Contable con la peridiocidad establecida en la Resolución 080 de 2019.</t>
  </si>
  <si>
    <t>Secretario Tecnico del Comité de Sostenibilidad Contable.</t>
  </si>
  <si>
    <t>No conformidad 03:
a) Los estados financieros no se están publicando oportunamente, toda vez que consultada la página web el día 03 de septiembre de 2020, no están publicados los estados financieros del mes de julio.</t>
  </si>
  <si>
    <t>Publicar oportunamente en la pagina Web de la Entidad de los Estados Financieros, da acuerdo con la Resolucion 182 del 19 de mayo de 2019 de la Contaduria General de la Nación.</t>
  </si>
  <si>
    <t>No. De Publicaciones sobre el No. De Publicaciones Establecidas.</t>
  </si>
  <si>
    <t>Publicar los Estados Financieros mensualmente en la Pagina Web de la Entidad oportunamente, dando cumplimiento a lo establecido en la "Resolucion 182 del 19 de mayo de 2019 de la Contaduria General de la Nación".</t>
  </si>
  <si>
    <t>5/11/2020: La Subdirección Financiera remitió lajustificación junto con los pantallazos de solicitud publicación estados financieros y de su posterior publicación. Revisada la evidencia se encuentra concordancia y se cierra la Acción.</t>
  </si>
  <si>
    <t xml:space="preserve">No conformidad 03:
b) Al consultar la información relacionada con las Operaciones recíprocas 2020, en el link “Conciliación de Operaciones Recíprocas”, se despliega el documento Código: PE02-PR02 Versión 2.0, que corresponde al Proceso de Comunicaciones y Cultura para la Movilidad. </t>
  </si>
  <si>
    <t>El Documento Identificado con el  "Código: PE02-PR02 Versión 2,0 Proceso de Comunicaciones y Cultura para la Movilidad", se encuentra publicado en la seccíon de Operaciones Reciprocas, toda vez que, la Mesa de Servicios publico erroneamente el documento en esta sección.</t>
  </si>
  <si>
    <t xml:space="preserve">Solicitar  mediante correo electronico a la Mesa de Servicos la eliminacion del documento "Código: PE02-PR02 Versión 2,0 Proceso de Comunicaciones y Cultura para la Movilidad". Asi mismo, se realizara la verificación trimestral de la infromacion que esta publicada en la sección de operaciones reciporocas en la pagina web de la entidad. </t>
  </si>
  <si>
    <t>No. De Solicitudes efectuadas/1</t>
  </si>
  <si>
    <t>En la seccion " Informes - Financiero y Contable - Operaciones Recirpocas de la Pagina Web de la Entidad, estara publicada unicamente la informacíon trimestral correspondiente a las operaciones reciprocas.</t>
  </si>
  <si>
    <t>5/11/2020: La Subdirección Financiera remitió lajustificación junto con los pantallazos de solicitud de ajuste a la información publicada y su posterior publicación corregida. Revisada la evidencia se encuentra concordancia y se cierra la Acción.</t>
  </si>
  <si>
    <t xml:space="preserve">No conformidad 03:
c) Al consultar la información relacionada con las Operaciones recíprocas 2020, en el link “Operaciones Recíprocas marzo 2020” y “Operaciones Recíprocas Junio 2020”, aparecen los formatos CGN-2015-002, con logos de la administración “Bogotá Mejor Para Todos” </t>
  </si>
  <si>
    <t>Los formatos de las  Operaciones Recíprocas marzo 2020” y “Operaciones Recíprocas Junio 2020 se encuentran con los logos  de la adminstración  "Bogota Mejor para Todos", toda vez que, los mismos son descargados directamente del aplicativo Bogota Consolida, el mismo es administrado por  Dirección Distrital de Contabilidad.</t>
  </si>
  <si>
    <t>Solicitar mediante correo electronico a la Dirección Distrital de Contabilidad  la actualizacion de los logos y/o encabezados de los formatos.</t>
  </si>
  <si>
    <t>Solicitud Enviada / 1</t>
  </si>
  <si>
    <t>Enviar la solicitud de actualización a la Dirección Distrital de Contabilidad, con el fin de actualizar los logos y/o encabezados de los formatos.</t>
  </si>
  <si>
    <t>No conformidad 03:
d) Los Anexos relacionados en la Resolución 436 del 15 de noviembre de 2019, “Por medio de la cual se adoptan los anexos de política contable para la Secretaría Distrital de Movilidad, que integrarán el Manual de Políticas Contables de Bogotá D.C.", no se encuentran publicados en el Sistema Integrado de Gestión de la entidad.</t>
  </si>
  <si>
    <t>Los anexos a las Políticas Contables de la Secretaria Distrital de Movilidad,  se encuentran publicados en la Matriz de Cumplimiento legal, en la sección "Modelo Integrado de Gestión en la Intranet de la Entidad MIPG"</t>
  </si>
  <si>
    <t xml:space="preserve">Solicitar mediante correo electronico a la Mesa de Servicios y a la Oficina Asesora de Comunicación la publicación de la  "Resolución 436 del 15 de noviembre de 2019, por el cual se adoptan los anexos de Politica Contable para la Secretaria Distrital de Movilidad , que integran el Manual de Politicas Contables de Bogota D.C", en el proceso de Gestión Financiera PA03 en la intranet de la Entidad. </t>
  </si>
  <si>
    <t xml:space="preserve">Publicación de la "Resolución 436 del 15 de noviembre de 2019, por el cual se adoptan los anexos de Politica Contable para la Secretaria
Distrital de Movilidad , que integran el Manual de Politicas Contables de Bogota D.C", en el proceso de Gestión Financiera PA03 en la sección  "Manuales y Documentos de Apoyo - Anexos en la Intranet de la Entidad. </t>
  </si>
  <si>
    <t>5/11/2020: La Subdirección Financiera remitió lajustificación junto con los pantallazos de solicitud publicación Resolución 436/2019 y su posterior publicación como anexo al Manual de Polñiticas Contables.</t>
  </si>
  <si>
    <t>099-2020</t>
  </si>
  <si>
    <t>100-2020</t>
  </si>
  <si>
    <t>101-2020</t>
  </si>
  <si>
    <t>OGS - SSC- OCCM</t>
  </si>
  <si>
    <t>Octubre</t>
  </si>
  <si>
    <t xml:space="preserve">Realizar un seguimiento previo al envío del informe de austeridad del gasto a la oficina de control interno de los responsables de los rubros que realizaran la validación de la información reportada mediante el formato acta de reunión.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</si>
</sst>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9" fillId="0" borderId="0"/>
    <xf numFmtId="0" fontId="9" fillId="0" borderId="0"/>
    <xf numFmtId="0" fontId="13" fillId="0" borderId="0"/>
    <xf numFmtId="0" fontId="6" fillId="0" borderId="0"/>
    <xf numFmtId="9" fontId="24" fillId="0" borderId="0" applyFont="0" applyFill="0" applyBorder="0" applyAlignment="0" applyProtection="0"/>
  </cellStyleXfs>
  <cellXfs count="151">
    <xf numFmtId="0" fontId="0" fillId="0" borderId="0" xfId="0"/>
    <xf numFmtId="0" fontId="7" fillId="0" borderId="0" xfId="0" applyFont="1" applyFill="1" applyAlignment="1">
      <alignment horizontal="left"/>
    </xf>
    <xf numFmtId="0" fontId="8" fillId="0" borderId="0" xfId="0" applyFont="1" applyFill="1" applyAlignment="1">
      <alignment horizontal="left"/>
    </xf>
    <xf numFmtId="0" fontId="9" fillId="0" borderId="0" xfId="0" applyFont="1" applyFill="1" applyAlignment="1">
      <alignment horizontal="left"/>
    </xf>
    <xf numFmtId="0" fontId="16" fillId="2" borderId="0" xfId="0" applyFont="1" applyFill="1"/>
    <xf numFmtId="165" fontId="9" fillId="0" borderId="0" xfId="0" applyNumberFormat="1" applyFont="1" applyFill="1" applyAlignment="1">
      <alignment horizontal="left"/>
    </xf>
    <xf numFmtId="0" fontId="12" fillId="0" borderId="0" xfId="0" applyFont="1" applyFill="1" applyAlignment="1">
      <alignment horizontal="left"/>
    </xf>
    <xf numFmtId="164" fontId="12" fillId="0" borderId="1" xfId="0" applyNumberFormat="1"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2" borderId="0" xfId="3" applyFont="1" applyFill="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2" fillId="0" borderId="1" xfId="0" applyFont="1" applyFill="1" applyBorder="1" applyAlignment="1">
      <alignment horizontal="left" vertical="top"/>
    </xf>
    <xf numFmtId="0" fontId="12" fillId="0" borderId="1" xfId="0" applyFont="1" applyFill="1" applyBorder="1" applyAlignment="1">
      <alignment horizontal="center"/>
    </xf>
    <xf numFmtId="0" fontId="12" fillId="0" borderId="1" xfId="0" applyNumberFormat="1" applyFont="1" applyFill="1" applyBorder="1" applyAlignment="1">
      <alignment horizontal="center"/>
    </xf>
    <xf numFmtId="0" fontId="12" fillId="0" borderId="1" xfId="0" applyFont="1" applyFill="1" applyBorder="1"/>
    <xf numFmtId="166" fontId="12" fillId="0" borderId="1" xfId="0" applyNumberFormat="1" applyFont="1" applyFill="1" applyBorder="1"/>
    <xf numFmtId="0" fontId="12" fillId="0" borderId="1" xfId="0" applyNumberFormat="1" applyFont="1" applyFill="1" applyBorder="1"/>
    <xf numFmtId="0" fontId="12" fillId="0" borderId="1" xfId="0" applyFont="1" applyFill="1" applyBorder="1" applyAlignment="1">
      <alignment wrapText="1"/>
    </xf>
    <xf numFmtId="0" fontId="12" fillId="0" borderId="1" xfId="0" applyFont="1" applyFill="1" applyBorder="1" applyAlignment="1">
      <alignment horizontal="left"/>
    </xf>
    <xf numFmtId="165" fontId="12" fillId="0" borderId="1" xfId="0" applyNumberFormat="1" applyFont="1" applyFill="1" applyBorder="1" applyAlignment="1">
      <alignment horizontal="left"/>
    </xf>
    <xf numFmtId="164" fontId="12" fillId="0" borderId="1" xfId="0" applyNumberFormat="1" applyFont="1" applyFill="1" applyBorder="1" applyAlignment="1">
      <alignment horizontal="left"/>
    </xf>
    <xf numFmtId="0" fontId="12" fillId="0" borderId="1" xfId="0" applyFont="1" applyFill="1" applyBorder="1" applyAlignment="1">
      <alignment vertical="top" wrapText="1"/>
    </xf>
    <xf numFmtId="0" fontId="12" fillId="0" borderId="1" xfId="0" applyNumberFormat="1" applyFont="1" applyFill="1" applyBorder="1" applyAlignment="1">
      <alignment vertical="top" wrapText="1"/>
    </xf>
    <xf numFmtId="166" fontId="12" fillId="0" borderId="1" xfId="0" applyNumberFormat="1" applyFont="1" applyFill="1" applyBorder="1" applyAlignment="1"/>
    <xf numFmtId="166" fontId="12" fillId="0" borderId="1" xfId="0" applyNumberFormat="1" applyFont="1" applyFill="1" applyBorder="1" applyAlignment="1">
      <alignment wrapText="1"/>
    </xf>
    <xf numFmtId="0" fontId="6"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2" fillId="0" borderId="1" xfId="0" applyNumberFormat="1" applyFont="1" applyFill="1" applyBorder="1" applyAlignment="1">
      <alignment horizontal="left"/>
    </xf>
    <xf numFmtId="0" fontId="12" fillId="0" borderId="1" xfId="0" applyFont="1" applyFill="1" applyBorder="1" applyAlignment="1">
      <alignment horizontal="left" wrapText="1"/>
    </xf>
    <xf numFmtId="0" fontId="7" fillId="0" borderId="0" xfId="0" applyFont="1"/>
    <xf numFmtId="0" fontId="7" fillId="0" borderId="0" xfId="0" applyFont="1" applyAlignment="1">
      <alignment horizontal="center"/>
    </xf>
    <xf numFmtId="0" fontId="22"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2"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7" fillId="0" borderId="0" xfId="0" applyFont="1" applyAlignment="1">
      <alignment wrapText="1"/>
    </xf>
    <xf numFmtId="0" fontId="7" fillId="0" borderId="0" xfId="0" applyFont="1" applyAlignment="1">
      <alignment horizontal="center" wrapText="1"/>
    </xf>
    <xf numFmtId="0" fontId="0" fillId="0" borderId="0" xfId="0" pivotButton="1" applyAlignment="1">
      <alignment wrapText="1"/>
    </xf>
    <xf numFmtId="14" fontId="10" fillId="3" borderId="1" xfId="3" applyNumberFormat="1" applyFont="1" applyFill="1" applyBorder="1" applyAlignment="1" applyProtection="1">
      <alignment horizontal="center" vertical="center" wrapText="1"/>
    </xf>
    <xf numFmtId="14" fontId="10" fillId="4" borderId="1" xfId="3" applyNumberFormat="1" applyFont="1" applyFill="1" applyBorder="1" applyAlignment="1" applyProtection="1">
      <alignment horizontal="center" vertical="center" wrapText="1"/>
    </xf>
    <xf numFmtId="14" fontId="12" fillId="0" borderId="1" xfId="0" applyNumberFormat="1" applyFont="1" applyFill="1" applyBorder="1" applyAlignment="1">
      <alignment horizontal="right" vertical="center"/>
    </xf>
    <xf numFmtId="14" fontId="12" fillId="0" borderId="1" xfId="0" applyNumberFormat="1" applyFont="1" applyFill="1" applyBorder="1" applyAlignment="1">
      <alignment horizontal="right" vertical="center" wrapText="1"/>
    </xf>
    <xf numFmtId="14" fontId="12" fillId="0" borderId="1" xfId="0" applyNumberFormat="1" applyFont="1" applyFill="1" applyBorder="1" applyAlignment="1">
      <alignment horizontal="right"/>
    </xf>
    <xf numFmtId="14" fontId="9" fillId="0" borderId="0" xfId="0" applyNumberFormat="1" applyFont="1" applyFill="1" applyAlignment="1">
      <alignment horizontal="right"/>
    </xf>
    <xf numFmtId="14" fontId="12" fillId="0" borderId="0" xfId="0" applyNumberFormat="1" applyFont="1" applyFill="1" applyAlignment="1">
      <alignment horizontal="right"/>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0" fillId="5" borderId="0" xfId="0" applyNumberFormat="1" applyFill="1"/>
    <xf numFmtId="0" fontId="21" fillId="0" borderId="0" xfId="0" applyFont="1"/>
    <xf numFmtId="0" fontId="22" fillId="0" borderId="0" xfId="0" applyFont="1" applyAlignment="1">
      <alignment horizontal="center"/>
    </xf>
    <xf numFmtId="0" fontId="23" fillId="0" borderId="0" xfId="0" applyFont="1"/>
    <xf numFmtId="0" fontId="12" fillId="7" borderId="1" xfId="0" applyFont="1" applyFill="1" applyBorder="1" applyAlignment="1">
      <alignment horizontal="left"/>
    </xf>
    <xf numFmtId="14" fontId="12" fillId="7" borderId="1" xfId="0" applyNumberFormat="1" applyFont="1" applyFill="1" applyBorder="1" applyAlignment="1">
      <alignment horizontal="right"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164" fontId="12" fillId="0" borderId="1" xfId="0" applyNumberFormat="1" applyFont="1" applyFill="1" applyBorder="1" applyAlignment="1">
      <alignment horizontal="left" wrapText="1"/>
    </xf>
    <xf numFmtId="14" fontId="0" fillId="0" borderId="0" xfId="0" applyNumberFormat="1"/>
    <xf numFmtId="14" fontId="12"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10" fillId="4" borderId="1" xfId="3" applyNumberFormat="1" applyFont="1" applyFill="1" applyBorder="1" applyAlignment="1" applyProtection="1">
      <alignment horizontal="right" vertical="center" wrapText="1"/>
    </xf>
    <xf numFmtId="14" fontId="10" fillId="3" borderId="1" xfId="3" applyNumberFormat="1" applyFont="1" applyFill="1" applyBorder="1" applyAlignment="1" applyProtection="1">
      <alignment horizontal="right" vertical="center" wrapText="1"/>
    </xf>
    <xf numFmtId="0" fontId="12" fillId="8" borderId="1" xfId="0" applyFont="1" applyFill="1" applyBorder="1" applyAlignment="1">
      <alignment horizontal="left" vertical="top"/>
    </xf>
    <xf numFmtId="0" fontId="12" fillId="8" borderId="1" xfId="0" applyFont="1" applyFill="1" applyBorder="1" applyAlignment="1">
      <alignment horizontal="center"/>
    </xf>
    <xf numFmtId="0" fontId="12" fillId="8" borderId="1" xfId="0" applyNumberFormat="1" applyFont="1" applyFill="1" applyBorder="1" applyAlignment="1">
      <alignment horizontal="center"/>
    </xf>
    <xf numFmtId="0" fontId="12" fillId="8" borderId="1" xfId="0" applyFont="1" applyFill="1" applyBorder="1"/>
    <xf numFmtId="166" fontId="12" fillId="8" borderId="1" xfId="0" applyNumberFormat="1" applyFont="1" applyFill="1" applyBorder="1"/>
    <xf numFmtId="14" fontId="12" fillId="8" borderId="1" xfId="0" applyNumberFormat="1" applyFont="1" applyFill="1" applyBorder="1" applyAlignment="1">
      <alignment horizontal="right"/>
    </xf>
    <xf numFmtId="0" fontId="12" fillId="8" borderId="1" xfId="0" applyNumberFormat="1" applyFont="1" applyFill="1" applyBorder="1"/>
    <xf numFmtId="164" fontId="12" fillId="8" borderId="1" xfId="0" applyNumberFormat="1" applyFont="1" applyFill="1" applyBorder="1" applyAlignment="1">
      <alignment horizontal="justify" vertical="center" wrapText="1"/>
    </xf>
    <xf numFmtId="0" fontId="12" fillId="8" borderId="1" xfId="0" applyFont="1" applyFill="1" applyBorder="1" applyAlignment="1">
      <alignment wrapText="1"/>
    </xf>
    <xf numFmtId="0" fontId="12" fillId="8" borderId="1" xfId="0" applyFont="1" applyFill="1" applyBorder="1" applyAlignment="1">
      <alignment horizontal="left"/>
    </xf>
    <xf numFmtId="165" fontId="12" fillId="8" borderId="1" xfId="0" applyNumberFormat="1" applyFont="1" applyFill="1" applyBorder="1" applyAlignment="1">
      <alignment horizontal="left"/>
    </xf>
    <xf numFmtId="14" fontId="12" fillId="8" borderId="1" xfId="0" applyNumberFormat="1" applyFont="1" applyFill="1" applyBorder="1" applyAlignment="1">
      <alignment horizontal="right" vertical="center"/>
    </xf>
    <xf numFmtId="14" fontId="12" fillId="8" borderId="1" xfId="0" applyNumberFormat="1" applyFont="1" applyFill="1" applyBorder="1" applyAlignment="1">
      <alignment horizontal="right" vertical="center" wrapText="1"/>
    </xf>
    <xf numFmtId="0" fontId="10" fillId="4" borderId="9" xfId="3" applyFont="1" applyFill="1" applyBorder="1" applyAlignment="1" applyProtection="1">
      <alignment horizontal="center" vertical="center" wrapText="1"/>
    </xf>
    <xf numFmtId="0" fontId="12" fillId="8" borderId="10" xfId="0" applyFont="1" applyFill="1" applyBorder="1" applyAlignment="1">
      <alignment horizontal="left"/>
    </xf>
    <xf numFmtId="9" fontId="9" fillId="0" borderId="1" xfId="5" applyFont="1" applyFill="1" applyBorder="1" applyAlignment="1">
      <alignment horizontal="right"/>
    </xf>
    <xf numFmtId="14" fontId="12" fillId="8" borderId="1" xfId="0" applyNumberFormat="1" applyFont="1" applyFill="1" applyBorder="1" applyAlignment="1">
      <alignment horizontal="left"/>
    </xf>
    <xf numFmtId="9" fontId="9" fillId="8" borderId="1" xfId="5" applyFont="1" applyFill="1" applyBorder="1" applyAlignment="1">
      <alignment horizontal="right"/>
    </xf>
    <xf numFmtId="0" fontId="5" fillId="0" borderId="0" xfId="4" applyFont="1"/>
    <xf numFmtId="9" fontId="9" fillId="8" borderId="1" xfId="5" applyNumberFormat="1" applyFont="1" applyFill="1" applyBorder="1" applyAlignment="1">
      <alignment horizontal="right"/>
    </xf>
    <xf numFmtId="0" fontId="0" fillId="9" borderId="0" xfId="0" applyNumberFormat="1" applyFill="1"/>
    <xf numFmtId="14" fontId="12" fillId="0" borderId="1" xfId="0" applyNumberFormat="1" applyFont="1" applyFill="1" applyBorder="1" applyAlignment="1">
      <alignment wrapText="1"/>
    </xf>
    <xf numFmtId="9" fontId="12" fillId="0" borderId="1" xfId="5" applyFont="1" applyFill="1" applyBorder="1" applyAlignment="1">
      <alignment horizontal="left"/>
    </xf>
    <xf numFmtId="0" fontId="0" fillId="10" borderId="0" xfId="0" applyNumberFormat="1" applyFill="1"/>
    <xf numFmtId="0" fontId="4" fillId="0" borderId="0" xfId="4" applyFont="1"/>
    <xf numFmtId="9" fontId="0" fillId="0" borderId="1" xfId="5" applyFont="1" applyBorder="1"/>
    <xf numFmtId="0" fontId="3" fillId="0" borderId="0" xfId="4" applyFont="1"/>
    <xf numFmtId="0" fontId="2" fillId="0" borderId="0" xfId="4" applyFont="1"/>
    <xf numFmtId="0" fontId="19" fillId="0" borderId="0" xfId="4" applyFont="1" applyAlignment="1">
      <alignment wrapText="1"/>
    </xf>
    <xf numFmtId="0" fontId="20" fillId="0" borderId="0" xfId="4" applyFont="1" applyAlignment="1">
      <alignment wrapText="1"/>
    </xf>
    <xf numFmtId="0" fontId="6" fillId="0" borderId="0" xfId="4" applyAlignment="1">
      <alignment wrapText="1"/>
    </xf>
    <xf numFmtId="0" fontId="23" fillId="5" borderId="0" xfId="0" applyFont="1" applyFill="1" applyAlignment="1">
      <alignment horizontal="left" wrapText="1"/>
    </xf>
    <xf numFmtId="0" fontId="23" fillId="9" borderId="0" xfId="0" applyFont="1" applyFill="1" applyAlignment="1">
      <alignment horizontal="left" wrapText="1"/>
    </xf>
    <xf numFmtId="0" fontId="23" fillId="10" borderId="0" xfId="0" applyFont="1" applyFill="1" applyAlignment="1">
      <alignment horizontal="left" wrapText="1"/>
    </xf>
    <xf numFmtId="0" fontId="26" fillId="0" borderId="0" xfId="0" applyFont="1" applyAlignment="1">
      <alignment horizontal="left" wrapText="1"/>
    </xf>
    <xf numFmtId="0" fontId="26" fillId="0" borderId="0" xfId="0" applyFont="1" applyFill="1" applyAlignment="1">
      <alignment horizontal="left" wrapText="1"/>
    </xf>
    <xf numFmtId="0" fontId="0" fillId="0" borderId="0" xfId="0" applyAlignment="1">
      <alignment horizontal="left" vertical="top" wrapText="1"/>
    </xf>
    <xf numFmtId="0" fontId="12" fillId="0" borderId="0" xfId="0" applyFont="1" applyAlignment="1">
      <alignment horizontal="left" wrapText="1"/>
    </xf>
    <xf numFmtId="0" fontId="21" fillId="0" borderId="0" xfId="0" applyNumberFormat="1" applyFont="1"/>
    <xf numFmtId="0" fontId="21" fillId="0" borderId="0" xfId="0" applyNumberFormat="1" applyFont="1" applyFill="1"/>
    <xf numFmtId="0" fontId="21" fillId="0" borderId="0" xfId="0" applyNumberFormat="1" applyFont="1" applyAlignment="1">
      <alignment horizontal="center"/>
    </xf>
    <xf numFmtId="0" fontId="21" fillId="7" borderId="0" xfId="0" applyNumberFormat="1" applyFont="1" applyFill="1" applyAlignment="1">
      <alignment horizontal="center"/>
    </xf>
    <xf numFmtId="0" fontId="21" fillId="0" borderId="0" xfId="0" applyFont="1" applyAlignment="1">
      <alignment horizontal="center"/>
    </xf>
    <xf numFmtId="0" fontId="1" fillId="0" borderId="0" xfId="4" applyFont="1"/>
    <xf numFmtId="0" fontId="25" fillId="0" borderId="0" xfId="4" applyFont="1" applyAlignment="1">
      <alignment horizontal="center" wrapText="1"/>
    </xf>
    <xf numFmtId="0" fontId="10" fillId="3" borderId="1" xfId="3" applyFont="1" applyFill="1" applyBorder="1" applyAlignment="1" applyProtection="1">
      <alignment horizontal="center" vertical="center" wrapText="1"/>
    </xf>
    <xf numFmtId="0" fontId="9" fillId="2" borderId="1" xfId="1" applyFont="1" applyFill="1" applyBorder="1" applyAlignment="1">
      <alignment horizontal="center"/>
    </xf>
    <xf numFmtId="0" fontId="11" fillId="2" borderId="1" xfId="1" applyFont="1" applyFill="1" applyBorder="1" applyAlignment="1">
      <alignment horizontal="center" vertical="center"/>
    </xf>
    <xf numFmtId="0" fontId="11" fillId="2" borderId="2" xfId="1" applyFont="1" applyFill="1" applyBorder="1" applyAlignment="1" applyProtection="1">
      <alignment horizontal="center" vertical="center" wrapText="1"/>
      <protection locked="0"/>
    </xf>
    <xf numFmtId="0" fontId="11" fillId="2" borderId="3" xfId="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0" fillId="4" borderId="1" xfId="3" applyFont="1" applyFill="1" applyBorder="1" applyAlignment="1" applyProtection="1">
      <alignment horizontal="center" vertical="center" wrapText="1"/>
    </xf>
    <xf numFmtId="9" fontId="0" fillId="0" borderId="9" xfId="5" applyNumberFormat="1" applyFont="1" applyBorder="1" applyAlignment="1">
      <alignment horizontal="right" vertical="center"/>
    </xf>
    <xf numFmtId="9" fontId="0" fillId="0" borderId="11" xfId="5" applyNumberFormat="1" applyFont="1" applyBorder="1" applyAlignment="1">
      <alignment horizontal="right" vertical="center"/>
    </xf>
    <xf numFmtId="9" fontId="0" fillId="0" borderId="10" xfId="5" applyNumberFormat="1"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9" fillId="0" borderId="1" xfId="5" applyFont="1" applyFill="1" applyBorder="1" applyAlignment="1">
      <alignment horizontal="right" vertical="center"/>
    </xf>
    <xf numFmtId="9" fontId="9" fillId="8" borderId="1" xfId="0" applyNumberFormat="1" applyFont="1" applyFill="1" applyBorder="1" applyAlignment="1">
      <alignment vertical="center"/>
    </xf>
    <xf numFmtId="0" fontId="9" fillId="8" borderId="1" xfId="0" applyFont="1" applyFill="1" applyBorder="1" applyAlignment="1">
      <alignment vertical="center"/>
    </xf>
    <xf numFmtId="9" fontId="9" fillId="0" borderId="1" xfId="5" applyNumberFormat="1" applyFont="1" applyFill="1" applyBorder="1" applyAlignment="1">
      <alignment vertical="center"/>
    </xf>
    <xf numFmtId="9" fontId="0" fillId="0" borderId="1" xfId="5" applyFont="1" applyBorder="1" applyAlignment="1">
      <alignment horizontal="right" vertical="center"/>
    </xf>
    <xf numFmtId="9" fontId="9" fillId="0" borderId="9" xfId="5" applyFont="1" applyFill="1" applyBorder="1" applyAlignment="1">
      <alignment horizontal="right" vertical="center"/>
    </xf>
    <xf numFmtId="9" fontId="9" fillId="0" borderId="11" xfId="5" applyFont="1" applyFill="1" applyBorder="1" applyAlignment="1">
      <alignment horizontal="right" vertical="center"/>
    </xf>
    <xf numFmtId="9" fontId="9" fillId="0" borderId="10" xfId="5" applyFont="1" applyFill="1" applyBorder="1" applyAlignment="1">
      <alignment horizontal="right" vertical="center"/>
    </xf>
    <xf numFmtId="9" fontId="0" fillId="8" borderId="1" xfId="5" applyFont="1" applyFill="1" applyBorder="1" applyAlignment="1">
      <alignment horizontal="right" vertical="center"/>
    </xf>
    <xf numFmtId="9" fontId="9" fillId="0" borderId="9" xfId="5" applyNumberFormat="1" applyFont="1" applyFill="1" applyBorder="1" applyAlignment="1">
      <alignment horizontal="right" vertical="center"/>
    </xf>
    <xf numFmtId="9" fontId="9" fillId="0" borderId="10" xfId="5" applyNumberFormat="1" applyFont="1" applyFill="1" applyBorder="1" applyAlignment="1">
      <alignment horizontal="right" vertical="center"/>
    </xf>
  </cellXfs>
  <cellStyles count="6">
    <cellStyle name="Normal" xfId="0" builtinId="0"/>
    <cellStyle name="Normal 2" xfId="1"/>
    <cellStyle name="Normal 3" xfId="2"/>
    <cellStyle name="Normal 4" xfId="3"/>
    <cellStyle name="Normal 5" xfId="4"/>
    <cellStyle name="Porcentaje" xfId="5" builtinId="5"/>
  </cellStyles>
  <dxfs count="186">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0" readingOrder="0"/>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alignment wrapText="1" readingOrder="0"/>
    </dxf>
    <dxf>
      <alignment wrapText="1" readingOrder="0"/>
    </dxf>
    <dxf>
      <fill>
        <patternFill patternType="solid">
          <bgColor rgb="FF92D050"/>
        </patternFill>
      </fill>
    </dxf>
    <dxf>
      <fill>
        <patternFill patternType="solid">
          <bgColor rgb="FFFF0000"/>
        </patternFill>
      </fill>
    </dxf>
    <dxf>
      <alignment wrapText="0" readingOrder="0"/>
    </dxf>
    <dxf>
      <alignment wrapText="1" readingOrder="0"/>
    </dxf>
    <dxf>
      <alignment wrapText="1"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5.8310192468794958E-2"/>
                  <c:y val="-6.857065533458579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1.7647064272676941E-2"/>
                  <c:y val="0.323232391788200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Estadisticas!$F$12:$F$14</c:f>
              <c:strCache>
                <c:ptCount val="3"/>
                <c:pt idx="0">
                  <c:v>ACCIONES CERRADAS</c:v>
                </c:pt>
                <c:pt idx="1">
                  <c:v>ACCIONES ABIERTAS VENCIDAS</c:v>
                </c:pt>
                <c:pt idx="2">
                  <c:v>ACCIONES ABIERTAS EN TÉRMINOS</c:v>
                </c:pt>
              </c:strCache>
            </c:strRef>
          </c:cat>
          <c:val>
            <c:numRef>
              <c:f>Estadisticas!$G$12:$G$14</c:f>
              <c:numCache>
                <c:formatCode>General</c:formatCode>
                <c:ptCount val="3"/>
                <c:pt idx="0">
                  <c:v>30</c:v>
                </c:pt>
                <c:pt idx="1">
                  <c:v>6</c:v>
                </c:pt>
                <c:pt idx="2">
                  <c:v>92</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 vencidas</a:t>
            </a:r>
            <a:endParaRPr lang="es-CO" sz="1800"/>
          </a:p>
        </c:rich>
      </c:tx>
      <c:layout>
        <c:manualLayout>
          <c:xMode val="edge"/>
          <c:yMode val="edge"/>
          <c:x val="0.12030314760930266"/>
          <c:y val="1.0905249477240527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947814991760382E-2"/>
          <c:y val="0.18613586429343601"/>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5991-4AA9-9EE5-E6D7EA1325C5}"/>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991-4AA9-9EE5-E6D7EA1325C5}"/>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0.17835341655718331"/>
                  <c:y val="0.10669844659589914"/>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4030650181040814"/>
                  <c:y val="-6.7170439083111336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74-4FD3-B177-BFD5355134CF}"/>
                </c:ext>
              </c:extLst>
            </c:dLbl>
            <c:dLbl>
              <c:idx val="4"/>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8-5991-4AA9-9EE5-E6D7EA1325C5}"/>
                </c:ext>
              </c:extLst>
            </c:dLbl>
            <c:dLbl>
              <c:idx val="5"/>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5991-4AA9-9EE5-E6D7EA1325C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Estadisticas!$D$104:$D$105</c:f>
              <c:strCache>
                <c:ptCount val="2"/>
                <c:pt idx="0">
                  <c:v>SGJ</c:v>
                </c:pt>
                <c:pt idx="1">
                  <c:v>OCI</c:v>
                </c:pt>
              </c:strCache>
            </c:strRef>
          </c:cat>
          <c:val>
            <c:numRef>
              <c:f>Estadisticas!$E$104:$E$105</c:f>
              <c:numCache>
                <c:formatCode>General</c:formatCode>
                <c:ptCount val="2"/>
                <c:pt idx="0">
                  <c:v>7</c:v>
                </c:pt>
                <c:pt idx="1">
                  <c:v>1</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4547791248"/>
          <c:y val="0.28335865814115213"/>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Lbls>
            <c:dLbl>
              <c:idx val="0"/>
              <c:layout>
                <c:manualLayout>
                  <c:x val="0.12695295688045932"/>
                  <c:y val="-3.7438501568620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3.1249994873688507E-2"/>
                  <c:y val="-1.47737739687033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3.8980585442086914E-2"/>
                  <c:y val="-5.538859577379711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5.0000000000000017E-2"/>
                  <c:y val="3.28295514806440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19791092550981473"/>
                  <c:y val="5.030750440026599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7083328890530077E-2"/>
                  <c:y val="-1.1819019174962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dLbl>
              <c:idx val="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0900-459E-A5EA-8598C3964A1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Estadisticas!$E$30:$E$38</c:f>
              <c:strCache>
                <c:ptCount val="9"/>
                <c:pt idx="0">
                  <c:v>OAPI</c:v>
                </c:pt>
                <c:pt idx="1">
                  <c:v>SGC</c:v>
                </c:pt>
                <c:pt idx="2">
                  <c:v>SGM</c:v>
                </c:pt>
                <c:pt idx="3">
                  <c:v>SGJ</c:v>
                </c:pt>
                <c:pt idx="4">
                  <c:v>SSC</c:v>
                </c:pt>
                <c:pt idx="5">
                  <c:v>OGS</c:v>
                </c:pt>
                <c:pt idx="6">
                  <c:v>OGS - SSC- OCCM</c:v>
                </c:pt>
                <c:pt idx="7">
                  <c:v>OTIC</c:v>
                </c:pt>
                <c:pt idx="8">
                  <c:v>OACCM</c:v>
                </c:pt>
              </c:strCache>
            </c:strRef>
          </c:cat>
          <c:val>
            <c:numRef>
              <c:f>Estadisticas!$F$30:$F$38</c:f>
              <c:numCache>
                <c:formatCode>General</c:formatCode>
                <c:ptCount val="9"/>
                <c:pt idx="0">
                  <c:v>3</c:v>
                </c:pt>
                <c:pt idx="1">
                  <c:v>4</c:v>
                </c:pt>
                <c:pt idx="2">
                  <c:v>2</c:v>
                </c:pt>
                <c:pt idx="3">
                  <c:v>4</c:v>
                </c:pt>
                <c:pt idx="4">
                  <c:v>4</c:v>
                </c:pt>
                <c:pt idx="5">
                  <c:v>5</c:v>
                </c:pt>
                <c:pt idx="6">
                  <c:v>1</c:v>
                </c:pt>
                <c:pt idx="7">
                  <c:v>6</c:v>
                </c:pt>
                <c:pt idx="8">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Lbls>
            <c:dLbl>
              <c:idx val="0"/>
              <c:layout>
                <c:manualLayout>
                  <c:x val="0.13285882755746145"/>
                  <c:y val="-4.83529813325129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4163698514775798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1.6132857631977606E-2"/>
                  <c:y val="-6.406779544861382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7-07B6-44DA-BDFD-3B6FB11BF71C}"/>
                </c:ext>
              </c:extLst>
            </c:dLbl>
            <c:dLbl>
              <c:idx val="4"/>
              <c:layout>
                <c:manualLayout>
                  <c:x val="3.0367732013133905E-2"/>
                  <c:y val="2.6594139732882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1.3285882755746145E-2"/>
                  <c:y val="3.62647359993847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0517778047587227E-2"/>
                  <c:y val="0.1349335258480697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0.10378188714304612"/>
                  <c:y val="7.029300089818747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7.3409921063445557E-2"/>
                  <c:y val="9.86109137367492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07B6-44DA-BDFD-3B6FB11BF71C}"/>
                </c:ext>
              </c:extLst>
            </c:dLbl>
            <c:dLbl>
              <c:idx val="9"/>
              <c:layout>
                <c:manualLayout>
                  <c:x val="-0.19966616639384485"/>
                  <c:y val="-3.342471574642691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0.14189657457422566"/>
                  <c:y val="-4.381682080262917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081850372931959"/>
                  <c:y val="-7.224148825940647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3982960504302671E-2"/>
                  <c:y val="-6.62578832852966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8469748762313167E-2"/>
                  <c:y val="-9.91236117316516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1.7081849257387829E-2"/>
                  <c:y val="-6.2858875732266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2.0877815759029656E-2"/>
                  <c:y val="-5.80235775990155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Estadisticas!$E$60:$E$72</c:f>
              <c:strCache>
                <c:ptCount val="13"/>
                <c:pt idx="0">
                  <c:v>OAPI</c:v>
                </c:pt>
                <c:pt idx="1">
                  <c:v>SGC</c:v>
                </c:pt>
                <c:pt idx="2">
                  <c:v>SSC -  DESPACHO - SSC</c:v>
                </c:pt>
                <c:pt idx="3">
                  <c:v>SGM</c:v>
                </c:pt>
                <c:pt idx="4">
                  <c:v>SGJ</c:v>
                </c:pt>
                <c:pt idx="5">
                  <c:v>SSC</c:v>
                </c:pt>
                <c:pt idx="6">
                  <c:v>SPM</c:v>
                </c:pt>
                <c:pt idx="7">
                  <c:v>OGS</c:v>
                </c:pt>
                <c:pt idx="8">
                  <c:v>OGS - SSC - OACC</c:v>
                </c:pt>
                <c:pt idx="9">
                  <c:v>OCI</c:v>
                </c:pt>
                <c:pt idx="10">
                  <c:v>OCD</c:v>
                </c:pt>
                <c:pt idx="11">
                  <c:v>OACC</c:v>
                </c:pt>
                <c:pt idx="12">
                  <c:v>OTIC</c:v>
                </c:pt>
              </c:strCache>
            </c:strRef>
          </c:cat>
          <c:val>
            <c:numRef>
              <c:f>Estadisticas!$F$60:$F$72</c:f>
              <c:numCache>
                <c:formatCode>General</c:formatCode>
                <c:ptCount val="13"/>
                <c:pt idx="0">
                  <c:v>2</c:v>
                </c:pt>
                <c:pt idx="1">
                  <c:v>29</c:v>
                </c:pt>
                <c:pt idx="2">
                  <c:v>1</c:v>
                </c:pt>
                <c:pt idx="3">
                  <c:v>3</c:v>
                </c:pt>
                <c:pt idx="4">
                  <c:v>30</c:v>
                </c:pt>
                <c:pt idx="5">
                  <c:v>10</c:v>
                </c:pt>
                <c:pt idx="6">
                  <c:v>8</c:v>
                </c:pt>
                <c:pt idx="7">
                  <c:v>4</c:v>
                </c:pt>
                <c:pt idx="8">
                  <c:v>1</c:v>
                </c:pt>
                <c:pt idx="9">
                  <c:v>3</c:v>
                </c:pt>
                <c:pt idx="10">
                  <c:v>1</c:v>
                </c:pt>
                <c:pt idx="11">
                  <c:v>2</c:v>
                </c:pt>
                <c:pt idx="12">
                  <c:v>4</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392907</xdr:colOff>
      <xdr:row>3</xdr:row>
      <xdr:rowOff>0</xdr:rowOff>
    </xdr:from>
    <xdr:to>
      <xdr:col>13</xdr:col>
      <xdr:colOff>333374</xdr:colOff>
      <xdr:row>19</xdr:row>
      <xdr:rowOff>35718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190499</xdr:colOff>
      <xdr:row>93</xdr:row>
      <xdr:rowOff>0</xdr:rowOff>
    </xdr:from>
    <xdr:to>
      <xdr:col>10</xdr:col>
      <xdr:colOff>440531</xdr:colOff>
      <xdr:row>106</xdr:row>
      <xdr:rowOff>178593</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678654</xdr:colOff>
      <xdr:row>23</xdr:row>
      <xdr:rowOff>2381</xdr:rowOff>
    </xdr:from>
    <xdr:to>
      <xdr:col>12</xdr:col>
      <xdr:colOff>71436</xdr:colOff>
      <xdr:row>45</xdr:row>
      <xdr:rowOff>178593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11905</xdr:colOff>
      <xdr:row>52</xdr:row>
      <xdr:rowOff>11905</xdr:rowOff>
    </xdr:from>
    <xdr:to>
      <xdr:col>14</xdr:col>
      <xdr:colOff>119060</xdr:colOff>
      <xdr:row>80</xdr:row>
      <xdr:rowOff>47624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145.705501157405" createdVersion="6" refreshedVersion="6" minRefreshableVersion="3" recordCount="20">
  <cacheSource type="worksheet">
    <worksheetSource ref="A6:X26" sheet="Consolidado Octubre  2020"/>
  </cacheSource>
  <cacheFields count="24">
    <cacheField name="No. Hallazgo" numFmtId="0">
      <sharedItems/>
    </cacheField>
    <cacheField name="No. Acción" numFmtId="0">
      <sharedItems containsSemiMixedTypes="0" containsString="0" containsNumber="1" containsInteger="1" minValue="1" maxValue="5"/>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AUDITORÍA CONTRATACIÓN 2018"/>
        <s v="AUDITORIA EXCEPTUADOS 2018"/>
        <s v="VISITA DE SEGUIMIENTO SECRETARIA DISTRITAL DE AMBIENTE"/>
        <s v="AUDITORIA SEGUIMIENTO A LA LEY DE TRANSPARENCIA Y DEL DERECHO ACCESO A LA INFORMACION PUBLICA NACIONAL  MARZO 2019"/>
        <s v="AUDITORÍA CONTRATACIÓN 2019"/>
        <s v="AUDITORÍA SIPROJWEB - COMITÉ CONCILIACIÓN"/>
        <s v="EVALUACIÓN AUSTERIDAD DEL GASTO I TRIMESTRE 2019" u="1"/>
        <s v="AUDITORÍA INTERNA SGC 2019 _x000a_" u="1"/>
        <s v="ACCIONES POR AUTOCONTROL" u="1"/>
        <s v="AUDITORIA INTERNA SIG 2018" u="1"/>
        <s v="AUDITORIA CONTRAVENCIONAL" u="1"/>
        <s v="VEEDURIA DISTRITAL EXPEDIENTE 201950033309900016E" u="1"/>
        <s v="EVALUACIÓN AUSTERIDAD DEL GASTO II TRIMESTRE 2016" u="1"/>
        <s v="AUDITORÍA EXTERNA ICONTEC 2019" u="1"/>
        <s v="EVALUACION AUSTERIDAD DEL GASTO II TRIMESTRE 2017" u="1"/>
        <s v="AUDITORIA PQRSD 2017 " u="1"/>
        <s v="INFORME VISITA SEGUIMIENTO POR PARTE DEL ARCHIVO DE BOGOTÁ,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1-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tividad relacionada con el objeto de la auditoria, no se evidencio el cumplimiento integral de los requisitos establecidos en: _x000a_Resolución 011 de 2018 articulo  4 y 7_x000a_Resolución 4575 de 2013, articulo 3 numeral 4_x000a_" u="1"/>
        <s v="N° Conformidad 2 La Dirección de Asuntos Legales, no está publicando la información contractual en los medios tecnológicos cómo lo determina la normatividad vigente."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Se evidencian diferencias entre la información verificada in situ de los Equipos asignados a las diferentes dependencias de la entidad, frente a la información suministrada por el Almacén – SA mediante memorando SDM-OTIC-43774-2019.   _x000a_"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Registro de publicaciones que contenga los documentos publicados de conformidad con la Ley 1712 de 2014." u="1"/>
        <s v="Es importante que la entidad complete la totalidad de los instrumentos archivísticos requeridos por norma."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No se cuenta con Plan Estratégico de Seguridad Vial"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El Archivo Central no cuenta con inventarios documentales que permitan conocer con exactitud la documentación que se conserva en el archivo, así como facilitar su ubicación y recuperación."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4 Se evidencia que el archivo de gestión de la Subdirección de Contravenciones de Tránsito no da cumplimiento a lo dispuesto en las TRD para la organización del archivo de la dependencia. "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Posible violación al Derecho de Petición y a la Tranquilidad por parte de la Secretaria Distrital de Movilidad - SDM"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Se evidencia que existe diferencias entre la información de Software y Hardware que se administra en la entidad por los diferentes actores, tales como: Almacén –Subdirección Administrativa y el Operador Tecnológico a cargo hoy de la OTIC."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C 2 Las dependencias auditadas no responden oportunamente los PQRSD que ingresaron por el Aplicativo de Correspondencia o por el SDQ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Incumplimiento del requisito normativo numeral 10.2.1. No Conformidad y Acción Correctiva de la norma NTC-ISO 9001:2015" u="1"/>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MixedTypes="1" containsNumber="1" minValue="0.8"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9-01T00:00:00" maxDate="2020-02-11T00:00:00"/>
    </cacheField>
    <cacheField name="FECHA DE TERMINACIÓN" numFmtId="14">
      <sharedItems containsSemiMixedTypes="0" containsNonDate="0" containsDate="1" containsString="0" minDate="2020-03-31T00:00:00" maxDate="2021-01-01T00:00:00"/>
    </cacheField>
    <cacheField name="FECHA DE REVISIÓN" numFmtId="14">
      <sharedItems containsSemiMixedTypes="0" containsNonDate="0" containsDate="1" containsString="0" minDate="2020-06-30T00:00:00" maxDate="2020-11-10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145.7111" createdVersion="6" refreshedVersion="6" minRefreshableVersion="3" recordCount="128">
  <cacheSource type="worksheet">
    <worksheetSource ref="A6:X134" sheet="Consolidado Octubre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AUDITORÍA CONTRATACIÓN 2018"/>
        <s v="AUDITORIA EXCEPTUADOS 2018"/>
        <s v="VISITA DE SEGUIMIENTO SECRETARIA DISTRITAL DE AMBIENTE"/>
        <s v="AUDITORIA SEGUIMIENTO A LA LEY DE TRANSPARENCIA Y DEL DERECHO ACCESO A LA INFORMACION PUBLICA NACIONAL  MARZO 2019"/>
        <s v="AUDITORÍA CONTRATACIÓN 2019"/>
        <s v="AUDITORÍA SIPROJWEB - COMITÉ CONCILIACIÓN"/>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_x000a_"/>
        <s v="INFORME EVALUACIÓN AUSTERIDAD DEL GASTO I TRIMESTRE 2020"/>
        <s v="AUDITORÍA SPMT 2020"/>
        <s v="INFORME SEGUIMIENTO SIDEAP 2020"/>
        <s v="INFORME SEGUIMIENTO PAAC"/>
        <s v="AUDITORÍA EXTERNA SGC 2020"/>
        <s v="AUDITORIA DECRETO 371 DE 2010 ART 2"/>
        <s v="AUDITORÍA DE PARTICIPACIÓN CIUDADANA Y CONTROL SOCIAL"/>
        <s v="AUDITORÍA DE CERTIFICACIÓN SISTEMA DE GESTIÓN efr"/>
        <s v="AUDITORÍA PROCESO DE GESTION FINANCIERA 2020"/>
      </sharedItems>
    </cacheField>
    <cacheField name="FECHA DEL HALLAZGO" numFmtId="166">
      <sharedItems containsSemiMixedTypes="0" containsNonDate="0" containsDate="1" containsString="0" minDate="2015-02-10T00:00:00" maxDate="2020-10-09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8" maxValue="17" longText="1"/>
    </cacheField>
    <cacheField name="SUBSECRETARÍA RESPONSABLE" numFmtId="0">
      <sharedItems count="19">
        <s v="SUBSECRETARÍA DE GESTIÓN CORPORATIVA"/>
        <s v="SUBSECRETARÍA DE GESTIÓN CORPORATIVA - DESPACHO - SUBSECRETARÍA DE SERVICIOS A LA CIUDADANÍA"/>
        <s v="SUBSECRETARÍA DE GESTIÓN JURÍDICA"/>
        <s v="SUBSECRETARÍA DE SERVICIOS A LA CIUDADANÍA"/>
        <s v="SUBSECRETARÍA DE POLÍTICA DE LA MOVILIDAD"/>
        <s v="OFICINA DE GESTIÓN SOCIAL"/>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 v="SUBSECRETARÍA DE GESTIÓN DE LA MOVILIDAD"/>
        <s v="OFICINA ASESORA DE PLANEACIÓN INSTITUCIONAL"/>
        <s v="SUBSECRETARIA JURIDICA" u="1"/>
        <s v="SUBSECRETARIAS DE GESTION JURÍDICA" u="1"/>
        <s v="SUBSECRETARIAS DE SERVICIOS A LA CIUDADANÍA" u="1"/>
        <s v="SUBSECRETARIA CORPORATIVA" u="1"/>
        <s v="SUBSECRETARIA DE POLITICA DE MOVILIDAD" u="1"/>
        <s v="SUBSECRETARÍA DE POLÍTICA DE MOVILIDAD" u="1"/>
      </sharedItems>
    </cacheField>
    <cacheField name="ÁREA RESPONSABLE" numFmtId="0">
      <sharedItems count="28">
        <s v="SUBDIRECCIÓN ADMINISTRATIVA"/>
        <s v="SUBDIRECCION ADMINISTRATIVA - OFICINA DE TECNOLOGÍAS DE LA INFORMACIÓN Y LAS COMUNICACIONES - DIRECCIÓN DE ATENCIÓN AL CIUDADANO"/>
        <s v="DIRECCIÓN DE CONTRATACIÓN"/>
        <s v="DIRECCIÓN DE ATENCIÓN AL CIUDADANO"/>
        <s v="DIRECCION DE REPRESENTACION JUDICIAL"/>
        <s v="DIRECCIÓN DE PLANEACION DE LA MOVILIDAD_x000a_SUBDIRECCIÓN DE INFRAESTRUCTURA_x000a_"/>
        <s v="DIRECCIÓN DE INTELIGENCIA PARA LA MOVILIDAD"/>
        <s v="OFICINA DE GESTIÓN SOCIAL"/>
        <s v="OFICINA DE GESTIÓN SOCIAL_x000a_DIRECCIÓN DE ATENCIÓN AL CIUDADANO_x000a_OFICINA DE COMUNICACIONES Y CULTURA"/>
        <s v="OFICINA DE CONTROL INTERNO"/>
        <s v="DIRECCIÓN DE TALENTO HUMANO"/>
        <s v="OFICINA DE CONTROL DISCIPLINARIO"/>
        <s v="OFICINA ASESORA DE COMUNICACIONES Y CULTURA PARA LA MOVILIDAD"/>
        <s v="OFICINA DE TECNOLOGÍAS DE LA INFORMACIÓN Y LAS COMUNICACIONES"/>
        <s v="SUBDIRECCIÓN DE PLANES DE MANEJO DE TRÁNSITO"/>
        <s v="OFICINA ASESORA DE PLANEACIÓN INSTITUCIONAL"/>
        <s v="SUBSECRETARIA DE POLITICA DE MOVILIDAD"/>
        <s v="SUBSECRETARIA DE GESTION DE LA MOVILIDAD"/>
        <s v="SUBSECRETARIAS DE SERVICIOS A LA CIUDADANÍA"/>
        <s v="SUBSECRETARIA CORPORATIVA"/>
        <s v="SUBSECRETARIAS DE GESTION JURÍDICA"/>
        <s v="SUBDIRECCIÓN FINANCIERA"/>
        <s v="SUBDIRECCIÓN ADMINISTRATIVA "/>
        <s v="DIRECCIÓN DE TALENTO HUMANO - SUBDIRECCIÓN ADMINISTRATIVA "/>
        <s v="DIRECCIÓN ADMINISTRATIVA Y FINANCIERA - DIRECCIÓN DE TALENTO HUMANO - OFICINA ASESORA DE COMUNICACIONES Y CULTURA PARA LA MOVILIDAD."/>
        <s v="DIRECCIÓN DE TALENTO HUMANO " u="1"/>
        <s v="SUBDIRECCION FINANCIERA" u="1"/>
        <s v="DIRECCIÓN DE CONTRATACIÓN " u="1"/>
      </sharedItems>
    </cacheField>
    <cacheField name="RESPONSABLE DE LA EJECUCIÓN" numFmtId="0">
      <sharedItems containsBlank="1"/>
    </cacheField>
    <cacheField name="FECHA DE INICIO" numFmtId="14">
      <sharedItems containsSemiMixedTypes="0" containsNonDate="0" containsDate="1" containsString="0" minDate="2016-09-01T00:00:00" maxDate="2021-03-02T00:00:00"/>
    </cacheField>
    <cacheField name="FECHA DE TERMINACIÓN" numFmtId="14">
      <sharedItems containsNonDate="0" containsDate="1" containsMixedTypes="1" minDate="2020-03-31T00:00:00" maxDate="2021-07-01T00:00:00" count="31">
        <d v="2020-12-15T00:00:00"/>
        <d v="2020-12-30T00:00:00"/>
        <d v="2020-03-31T00:00:00"/>
        <d v="2020-11-30T00:00:00"/>
        <d v="2020-12-31T00:00:00"/>
        <d v="2020-09-30T00:00:00"/>
        <d v="2020-09-01T00:00:00"/>
        <d v="2020-12-02T00:00:00"/>
        <d v="2020-12-04T00:00:00"/>
        <d v="2020-11-01T00:00:00"/>
        <d v="2021-01-15T00:00:00"/>
        <d v="2020-11-03T00:00:00"/>
        <d v="2021-05-31T00:00:00"/>
        <d v="2021-02-26T00:00:00"/>
        <d v="2020-12-11T00:00:00"/>
        <d v="2021-06-07T00:00:00"/>
        <d v="2020-11-20T00:00:00"/>
        <d v="2020-11-15T00:00:00"/>
        <d v="2021-03-31T00:00:00"/>
        <d v="2021-06-30T00:00:00"/>
        <d v="2021-02-28T00:00:00"/>
        <d v="2020-10-30T00:00:00"/>
        <d v="2020-10-15T00:00:00"/>
        <d v="2021-03-15T00:00:00"/>
        <d v="2021-01-30T00:00:00"/>
        <d v="2021-01-31T00:00:00"/>
        <d v="2021-03-30T00:00:00"/>
        <d v="2021-02-15T00:00:00"/>
        <d v="2020-11-13T00:00:00"/>
        <d v="2020-10-31T00:00:00"/>
        <s v="31/11/2020" u="1"/>
      </sharedItems>
    </cacheField>
    <cacheField name="FECHA DE REVISIÓN" numFmtId="14">
      <sharedItems containsDate="1" containsBlank="1" containsMixedTypes="1" minDate="2020-06-30T00:00:00" maxDate="2020-11-10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Acción 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10-19T00:00:00"/>
    <s v="María Janneth Romero M"/>
    <s v="19/10/2020:  Seguimiento realizado por María Janneth Romero M_x000a__x000a_De conformidad con la evidencia aportada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Teniendo en cuen cuenta que se culminaron las etapas previas para ejecutar esta fase, el proceso aporta como evidencia de la gestión adelantada:_x000a_* Actas de las mesas técnicas de trabajo realizadas con el Archivo Distrital cuyo objetivo fue la revisión de la Historia Institucional de la entidad (04 y 18/09/2020)_x000a_* Cuadro de Clasificación Documental, FUID, TVD de la Dirección Ejecutiva, División de Contratos y Unidad Financiera, asi como la reseña de FONDATT,  las fichas de valoriación documental de libros contables, ordenes de compra, propuestas licitaciones públicas y resoluciones._x000a__x000a_Se recomienda mantener el monitoreo sobre la ejecución de la acción, considerando que la misma vence en diciembre de la actual vigencia, por lo que debe garantizarse el cumplimiento integral de la misma._x000a_______________x000a_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29-2017"/>
    <n v="1"/>
    <x v="0"/>
    <s v="GESTIÓN ADMINISTRATIVA"/>
    <x v="1"/>
    <d v="2016-12-20T00:00:00"/>
    <x v="1"/>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Acción 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12-30T00:00:00"/>
    <d v="2020-11-06T00:00:00"/>
    <s v="Julie Andrea Martinez Mendez"/>
    <s v="06/11/20 seguimiento por Julie Martínez para el mes de reporte no se remite ningun seguimiento por el proceso, actividad abienta dentro del tiempo programado para cierre_x000a_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5"/>
    <n v="0"/>
  </r>
  <r>
    <s v="68-2017"/>
    <n v="1"/>
    <x v="1"/>
    <s v="GESTIÓN ADMINISTRATIVA"/>
    <x v="2"/>
    <d v="2016-10-03T00:00:00"/>
    <x v="2"/>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d v="2020-11-06T00:00:00"/>
    <s v="Julie Andrea Martinez Mendez"/>
    <s v="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5"/>
    <n v="1"/>
  </r>
  <r>
    <s v="115-2018"/>
    <n v="2"/>
    <x v="2"/>
    <s v="GESTIÓN DE TRÁNSITO"/>
    <x v="3"/>
    <d v="2018-09-21T00:00:00"/>
    <x v="3"/>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Acción Correctiva"/>
    <s v="(Plan de Trabajo realizado/ Plan de Trabajo Programado) *100"/>
    <n v="0.9"/>
    <s v="SUBSECRETARÍA DE GESTIÓN JURÍDICA"/>
    <s v="DIRECCIÓN DE CONTRATACIÓN"/>
    <s v="DIRECTOR (A)  DE CONTRATACION "/>
    <d v="2018-10-15T00:00:00"/>
    <d v="2020-03-31T00:00:00"/>
    <d v="2020-11-09T00:00:00"/>
    <s v="Guillermo Delgadillo "/>
    <s v="Seguimiento realizado 9/11/2020, se llevo a cabo mesa de trabajo el 4/11/2020, en la cual se establecio que se verificaria aleatoriamente expedientes de conformidad con la base de datos sumistrada para 2017-2018 asi: _x000a_2017-1846,expediente actualizado, _x000a_2017-1910 Expediente actualizado _x000a_20171833 expediente actualizado_x000a_20171850 expediente actualizado_x000a_2018-1872- expediente actualizado_x000a_2017-1743 expediente actualizado_x000a_2018-1871 expediente actualizado._x000a_Por lo anterior, y de conformidad con la muestra seleccion se evidenico actualizacion de los expedientes en la plataforma SECOP, por lo tanto se cierra la accion._x000a_CONCLUSION: ACCION cerrad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CERRADA"/>
    <n v="2"/>
    <n v="1"/>
  </r>
  <r>
    <s v="138-2018"/>
    <n v="1"/>
    <x v="2"/>
    <s v="GESTIÓN LEGAL Y CONTRACTUAL"/>
    <x v="4"/>
    <d v="2018-11-14T00:00:00"/>
    <x v="4"/>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Acción Correctiva"/>
    <s v="Plan de trabajo Realizado/Plan de Trabajo Programado."/>
    <n v="0.8"/>
    <s v="SUBSECRETARÍA DE GESTIÓN JURÍDICA"/>
    <s v="DIRECCIÓN DE CONTRATACIÓN"/>
    <s v="DIRECTOR (A)  DE CONTRATACION "/>
    <d v="2019-01-01T00:00:00"/>
    <d v="2020-03-31T00:00:00"/>
    <d v="2020-11-09T00:00:00"/>
    <s v="Guillermo Delgadillo "/>
    <s v="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_x000a_Asi mismo, se tomo como muestra  los expedientes 2018361, 20171768, 20171872, 2018376, los cuales presentaron inconsistencias con la informacion suminstrada, por lo tanto el hallazgo continua _x000a_-CONCLUSION: ACCION ABIERT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5/09/2019_x000a_ACCION EN EJECUCIÓN 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2"/>
    <n v="0"/>
  </r>
  <r>
    <s v="015-2019"/>
    <n v="4"/>
    <x v="3"/>
    <s v="GESTIÓN DE TRÁMITES Y SERVICIOS PARA LA CIUDADANÍA"/>
    <x v="5"/>
    <d v="2018-11-14T00:00:00"/>
    <x v="5"/>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11-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22-2019"/>
    <n v="1"/>
    <x v="3"/>
    <s v="GESTIÓN ADMINISTRATIVA"/>
    <x v="6"/>
    <d v="2018-11-14T00:00:00"/>
    <x v="6"/>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d v="2020-11-06T00:00:00"/>
    <s v="Julie Andrea Martinez Mendez"/>
    <s v="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7"/>
    <d v="2019-03-04T00:00:00"/>
    <x v="7"/>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DIRECTOR (A)  DE CONTRATACION "/>
    <d v="2019-04-30T00:00:00"/>
    <d v="2020-12-31T00:00:00"/>
    <d v="2020-11-09T00:00:00"/>
    <s v="Guillermo Delgadillo "/>
    <s v="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1"/>
    <n v="0"/>
  </r>
  <r>
    <s v="030-2019"/>
    <n v="5"/>
    <x v="3"/>
    <s v="GESTIÓN JURÍDICA"/>
    <x v="7"/>
    <d v="2019-03-04T00:00:00"/>
    <x v="8"/>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s v="SUBSECRETARÍA DE GESTIÓN JURÍDICA"/>
    <s v="DIRECCIÓN DE CONTRATACIÓN"/>
    <s v="DIRECTOR (A)  DE CONTRATACION "/>
    <d v="2019-04-30T00:00:00"/>
    <d v="2020-12-31T00:00:00"/>
    <d v="2020-11-09T00:00:00"/>
    <s v="Guillermo Delgadillo "/>
    <s v="Seguimiento realizado el 09/11/2020. _x000a_Los responsables remitieron como evidencia bases de datos de contratos 2017-2018, para lo cual se tomo como muestra  los expedientes 2018361, 20171768, 20171872, 2018376, presentaron inconsistencias con la informacion suminstrada, por lo tanto el hallazgo no se cierra_x000a_CONCLUSION: ACCION ABIERTA_x000a__x000a_Seguimiento realizado el 07/10/2020. _x000a_Accion en ejecución.   _x000a_CONCLUSION: ACCION ABIERTA _x000a__x000a_Seguimiento realizado el 08/09/2020. _x000a_Accion en ejecución.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Conclusión: Teniendo en cuenta que se desarrolló la acción propuesta, se evidencia un avance en la consecución del cumplimiento del respectivo indicador atacando la causa raíz del hallazgo.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1"/>
    <n v="0"/>
  </r>
  <r>
    <s v="001-2020"/>
    <n v="1"/>
    <x v="4"/>
    <s v="GESTIÓN JURÍDICA"/>
    <x v="8"/>
    <d v="2019-10-03T00:00:00"/>
    <x v="9"/>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Acción Correctiva"/>
    <s v="MANUAL DE CONTRATACION ACTUALIZADO, PUBLICADO Y SOCIALIZADO."/>
    <n v="1"/>
    <s v="SUBSECRETARÍA DE GESTIÓN JURÍDICA"/>
    <s v="DIRECCIÓN DE CONTRATACIÓN"/>
    <s v="DIRECTOR (A)  DE CONTRATACION "/>
    <d v="2019-12-30T00:00:00"/>
    <d v="2020-09-30T00:00:00"/>
    <d v="2020-10-07T00:00:00"/>
    <s v="Deicy Astrid Beltrán"/>
    <s v="Seguimiento realizado el 07/10/2020. _x000a_La dependencia no remitio evidencia. la acción venció el 30/09/2020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1"/>
    <n v="0"/>
  </r>
  <r>
    <s v="002-2020"/>
    <n v="1"/>
    <x v="4"/>
    <s v="GESTIÓN JURÍDICA"/>
    <x v="8"/>
    <d v="2019-10-03T00:00:00"/>
    <x v="10"/>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Acción Correctiva"/>
    <s v="BASE DE DATOS MODIFICADA, ACTUALIZADA Y CON LOS CONTROLES ESTABLECIDOS"/>
    <n v="1"/>
    <s v="SUBSECRETARÍA DE GESTIÓN JURÍDICA"/>
    <s v="DIRECCIÓN DE CONTRATACIÓN"/>
    <s v="DIRECTOR (A)  DE CONTRATACION "/>
    <d v="2019-12-30T00:00:00"/>
    <d v="2020-03-31T00:00:00"/>
    <d v="2020-11-09T00:00:00"/>
    <s v="Guillermo Delgadillo "/>
    <s v="Seguimiento realizado el 09/11/2020. _x000a_Se evidencio la base de seguimiento de liquidaciones elaborada en Excel donde se incorporaron las columnas para el debido seguimiento la cual se diferencia por color en convenciones, por consiguiente se cumplio con la accion propuesta, por lo cual se cierra la misma._x000a_CONCLUSION: ACCION CERRADA_x000a__x000a_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SEGUIMIENTO REALIZADO EL 09/03/2020_x000a_Acción en ejecución "/>
    <s v="CERRADA"/>
    <n v="0"/>
    <n v="0"/>
  </r>
  <r>
    <s v="003-2020"/>
    <n v="1"/>
    <x v="4"/>
    <s v="GESTIÓN JURÍDICA"/>
    <x v="8"/>
    <d v="2019-10-03T00:00:00"/>
    <x v="11"/>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Acción Correctiva"/>
    <s v="BASE DE DATOS MODIFICADA, ACTUALIZADA Y CON LOS CONTROLES ESTABLECIDOS"/>
    <n v="1"/>
    <s v="SUBSECRETARÍA DE GESTIÓN JURÍDICA"/>
    <s v="DIRECCIÓN DE CONTRATACIÓN"/>
    <s v="DIRECTOR (A)  DE CONTRATACION "/>
    <d v="2019-12-30T00:00:00"/>
    <d v="2020-03-31T00:00:00"/>
    <d v="2020-11-09T00:00:00"/>
    <s v="Guillermo Delgadillo "/>
    <s v="Seguimiento realizado el 09/11/2020. _x000a_Se evidencio la base de seguimiento de liquidaciones elaborada en Excel donde se incorporaron las columnas para el debido seguimiento la cual se diferencia por color en convenciones, por consiguiente se cumplio con la accion propuesta, por lo cual se cierra la misma._x000a_CONCLUSION: ACCION CERRADA_x000a__x000a_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CERRADA"/>
    <n v="0"/>
    <n v="0"/>
  </r>
  <r>
    <s v="004-2020"/>
    <n v="1"/>
    <x v="4"/>
    <s v="GESTIÓN JURÍDICA"/>
    <x v="8"/>
    <d v="2019-10-03T00:00:00"/>
    <x v="12"/>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Acción Correctiva"/>
    <s v="(NUMERO DE EXPEDIENTES REVISADOS Y ORGANIZADOS / NUMERO DE EXPEDIENTES IDENTIFICADOS EN EL HALLAZGO) * 100"/>
    <n v="1"/>
    <s v="SUBSECRETARÍA DE GESTIÓN JURÍDICA"/>
    <s v="DIRECCIÓN DE CONTRATACIÓN"/>
    <s v="DIRECTOR (A)  DE CONTRATACION "/>
    <d v="2019-12-30T00:00:00"/>
    <d v="2020-03-31T00:00:00"/>
    <d v="2020-11-09T00:00:00"/>
    <s v="Guillermo Delgadillo "/>
    <s v="Seguimiento realizado 9/11/2020, se llevo a cabo mesa de trabajo el 4/11/2020, en la cual se establecio que se verificaria aleatoriamente expedientes, los cuales se escogen de las base de datos sumistrada para 2019-2018, para lo cual los responsables escanearon _x000a_2019326, 2019784, 20191341, 20181560, 2018360, 20181915, 20182116, los cuales presentaron inconsistencias con la informacion, no obstante de la muestra seleccionada el expediente 2018191 se encuentra debidamente escaneado y ordenado. Por lo anterio la accion no se cierra._x000a_CONCLUSION: ACCION ABIERTA _x000a_ _x000a__x000a_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8"/>
    <d v="2019-10-03T00:00:00"/>
    <x v="13"/>
    <s v="Inadecuada gestión contractual, incluida la celebración indebida de contratos, para favorecimiento propio o de terceros."/>
    <s v="Falta de control de la informacion contenida en la pagina web de la entidad"/>
    <s v="ACTUALIZACIÓN DE LINK DE LA PAGINA WEB"/>
    <s v="Acción Correctiva"/>
    <s v="link actualizado de la pagina web"/>
    <n v="0.8"/>
    <s v="SUBSECRETARÍA DE GESTIÓN JURÍDICA"/>
    <s v="DIRECCIÓN DE CONTRATACIÓN"/>
    <s v="DIRECTOR (A)  DE CONTRATACION "/>
    <d v="2019-12-30T00:00:00"/>
    <d v="2020-12-31T00:00:00"/>
    <d v="2020-11-09T00:00:00"/>
    <s v="Guillermo Delgadillo "/>
    <s v="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1"/>
    <n v="0"/>
  </r>
  <r>
    <s v="006-2020"/>
    <n v="1"/>
    <x v="4"/>
    <s v="GESTIÓN JURÍDICA"/>
    <x v="9"/>
    <d v="2019-11-13T00:00:00"/>
    <x v="14"/>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Acción Correctiva"/>
    <s v="Verificaciones realizadas/ Verificaciones programadas"/>
    <s v="3 Verificaciones "/>
    <s v="SUBSECRETARÍA DE GESTIÓN JURÍDICA"/>
    <s v="DIRECCION DE REPRESENTACION JUDICIAL"/>
    <s v="DIRECTOR DE REPRESENTACION JUDICIAL"/>
    <d v="2020-02-10T00:00:00"/>
    <d v="2020-12-31T00:00:00"/>
    <d v="2020-11-09T00:00:00"/>
    <s v="Guillermo Delgadillo "/>
    <s v="Seguimiento realizado el 09/11/2020. _x000a_La DRJ realizo mesa de trabajo de manera virtual el día 20 de octubre de 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Conclusión: Se evidencia avance en el cumplimiento del indicador y la  acción propuesta._x000a_ACCIO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7-2020"/>
    <n v="2"/>
    <x v="4"/>
    <s v="GESTIÓN JURÍDICA"/>
    <x v="9"/>
    <d v="2019-11-13T00:00:00"/>
    <x v="15"/>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DIRECTOR DE REPRESENTACION JUDICIAL"/>
    <d v="2020-02-10T00:00:00"/>
    <d v="2020-09-30T00:00:00"/>
    <d v="2020-10-07T00:00:00"/>
    <s v="Deicy Astrid Beltrán"/>
    <s v="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1"/>
    <n v="0"/>
  </r>
  <r>
    <s v="008-2020"/>
    <n v="1"/>
    <x v="4"/>
    <s v="GESTIÓN JURÍDICA"/>
    <x v="9"/>
    <d v="2019-11-13T00:00:00"/>
    <x v="16"/>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Acción Correctiva"/>
    <s v="DOCUMENTOS REVISADOS,ACTUALIZADOS Y PUBLICADOS EN EL SISTEMA INTEGRADO DE GESTION DISTRITAL"/>
    <n v="1"/>
    <s v="SUBSECRETARÍA DE GESTIÓN JURÍDICA"/>
    <s v="DIRECCION DE REPRESENTACION JUDICIAL"/>
    <s v="DIRECTOR DE REPRESENTACION JUDICIAL"/>
    <d v="2020-02-10T00:00:00"/>
    <d v="2020-12-31T00:00:00"/>
    <d v="2020-11-09T00:00:00"/>
    <s v="Guillermo Delgadillo "/>
    <s v="Seguimiento realizado el 09/11/2020_x000a_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_x000a_Para lo cual allegaron los planes de acción que evidencian indicadores de gestión para la prevención del daño antijurídico y presentación política del daño antijurídico._x000a_Conclusión: Se evidencia avance en el cumplimiento del indicador y la  acción _x000a_ACCION ABIERTA _x000a__x000a_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ón: Se evidencia avance en el cumplimiento del indicador y la  acción propuesta._x000a__x000a_Seguimiento realizado el 08/06/2020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SEGUIMIENTO REALIZADO EL 09/03/2020_x000a_Acción en ejecución "/>
    <s v="ABIERTA"/>
    <n v="2"/>
    <n v="0"/>
  </r>
  <r>
    <s v="008-2020"/>
    <n v="2"/>
    <x v="4"/>
    <s v="GESTIÓN JURÍDICA"/>
    <x v="9"/>
    <d v="2019-11-13T00:00:00"/>
    <x v="16"/>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Acción Correctiva"/>
    <s v="Seguimientos realizados/ Seguimientos Programados "/>
    <n v="2"/>
    <s v="SUBSECRETARÍA DE GESTIÓN JURÍDICA"/>
    <s v="DIRECCION DE REPRESENTACION JUDICIAL"/>
    <s v="DIRECTOR DE REPRESENTACION JUDICIAL"/>
    <d v="2020-02-10T00:00:00"/>
    <d v="2020-12-31T00:00:00"/>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9"/>
    <d v="2019-11-13T00:00:00"/>
    <x v="17"/>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Acción Correctiva"/>
    <s v="Seguimientos realizados/ Seguimientos Programados "/>
    <n v="6"/>
    <s v="SUBSECRETARÍA DE GESTIÓN JURÍDICA"/>
    <s v="DIRECCION DE REPRESENTACION JUDICIAL"/>
    <s v="DIRECTOR DE REPRESENTACION JUDICIAL"/>
    <d v="2020-02-10T00:00:00"/>
    <d v="2020-09-01T00:00:00"/>
    <d v="2020-10-07T00:00:00"/>
    <s v="Deicy Astrid Beltrán"/>
    <s v="Seguimiento realizado el 07/10/2020_x000a_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_x000a_Se aporta evidencia del acta_x000a_CONCLUSION: La OCI evidencia gestión  en el cumplimiento de la acción._x000a_ACCION ABIERTA_x000a_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2"/>
    <x v="4"/>
    <s v="GESTIÓN JURÍDICA"/>
    <x v="9"/>
    <d v="2019-11-13T00:00:00"/>
    <x v="18"/>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Acción Correctiva"/>
    <s v="Mesas de trabajo realizadas/mesas de trabajo programadas"/>
    <n v="4"/>
    <s v="SUBSECRETARÍA DE GESTIÓN JURÍDICA"/>
    <s v="DIRECCION DE REPRESENTACION JUDICIAL"/>
    <s v="DIRECTOR DE REPRESENTACION JUDICIAL"/>
    <d v="2020-02-10T00:00:00"/>
    <d v="2020-12-31T00:00:00"/>
    <d v="2020-11-09T00:00:00"/>
    <s v="Guillermo Delgadillo "/>
    <s v="Seguimiento realizado el 09/11/2020. _x000a_La DRJ realizo mesa de trabajo virtual el 20/10/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Estableciendo compromidos._x000a_Conclusión: Se evidencia avance en el cumplimiento del indicador y la  acción propuesta._x000a_ACCION ABIERTA 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Cache/pivotCacheRecords2.xml><?xml version="1.0" encoding="utf-8"?>
<pivotCacheRecords xmlns="http://schemas.openxmlformats.org/spreadsheetml/2006/main" xmlns:r="http://schemas.openxmlformats.org/officeDocument/2006/relationships" count="128">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Acción Correctiva"/>
    <s v="TVD elaboradas, aprobadas y presentadas al Consejo Distrital de Archivos."/>
    <s v="TVD elaboradas, aprobadas y presentadas al Consejo Distrital de Archivos."/>
    <x v="0"/>
    <x v="0"/>
    <s v="Sonia Mireya Alfonso Muñoz"/>
    <d v="2016-09-01T00:00:00"/>
    <x v="0"/>
    <d v="2020-10-19T00:00:00"/>
    <s v="María Janneth Romero M"/>
    <s v="19/10/2020:  Seguimiento realizado por María Janneth Romero M_x000a__x000a_De conformidad con la evidencia aportada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Teniendo en cuen cuenta que se culminaron las etapas previas para ejecutar esta fase, el proceso aporta como evidencia de la gestión adelantada:_x000a_* Actas de las mesas técnicas de trabajo realizadas con el Archivo Distrital cuyo objetivo fue la revisión de la Historia Institucional de la entidad (04 y 18/09/2020)_x000a_* Cuadro de Clasificación Documental, FUID, TVD de la Dirección Ejecutiva, División de Contratos y Unidad Financiera, asi como la reseña de FONDATT,  las fichas de valoriación documental de libros contables, ordenes de compra, propuestas licitaciones públicas y resoluciones._x000a__x000a_Se recomienda mantener el monitoreo sobre la ejecución de la acción, considerando que la misma vence en diciembre de la actual vigencia, por lo que debe garantizarse el cumplimiento integral de la misma._x000a_______________x000a_04/09/2020:  Seguimiento realizado por María Janneth Romero M_x000a__x000a_Teniendo en cuenta el resultado del seguimiento llevado a cabo el 08/07/2020 y que la actividad 3. Levantamiento Inventario Estado Natural, se encuentra articulada con la ejecución de la acción 36-2016, sobre la cual se aportan las evidencias de su cumplimiento y se evalua como cerrada en el presente seguimiento, se actualiza el nivel de avance de ejecución de esta acción así:_x000a_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la evidencia del levantamiento del inventario del FDA correspondiente a 42.322 cajas y se hace aclaración del ajuste respecto a las inicialmente inventariadas (45.000); documento INFORME DE AVANCE DEL 23 DE JUNIO AL 23 DE JULIO: ELABORACIÓN DE LAS TABLAS DE VALORACIÓN DOCUMENTAL DE LA SECRETARÍA DISTRITAL DE MOVILIDAD – ETAPA 1, con lo cual su nivel de ejecución es del 100%  _x000a_4. Elaboración de la Tabla de Valoración Documental (Valoración). Pendiente hasta la culminación de las etapas anteriores. Nivel de ejecución 0%_x000a__x000a_Avance de ejecución 75%: _x000a_____________________x000a_08/07/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quot;De conformidad con el documento referenciado, el total de cajas con levantamiento de inventario del FDA corresponde a 41.601 del total de las 45,000 equivalente a un nivel de ejecución del 92%.&quot;_x000a_4. Elaboración de la Tabla de Valoración Documental (Valoración). Pendiente hasta la culminación de las etapas anteriores. Nivel de ejecución 0%_x000a__x000a_Avance de ejecución 73%: _x000a__x000a_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_x000a__________________x000a_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Acción Correctiva"/>
    <s v="Requerimientos a las Dependencias involucradas"/>
    <s v="Solución Tecnológica"/>
    <x v="1"/>
    <x v="1"/>
    <s v="Sonia Mireya Alfonso Muñoz - Edgar Romero Bohorquez - "/>
    <d v="2017-02-15T00:00:00"/>
    <x v="1"/>
    <d v="2020-11-06T00:00:00"/>
    <s v="Julie Andrea Martinez Mendez"/>
    <s v="06/11/20 seguimiento por Julie Martínez para el mes de reporte no se remite ningun seguimiento por el proceso, actividad abienta dentro del tiempo programado para cierre_x000a_07/10/2020Seguimiento realizado por Julie Martinez  se realizo mesa de trabajo por parte de la OCI y los responsable de la acción el 06/10/2020. En este sentido, el área responsable describe las acciones realizadas y los inconvenientes extermos que se ha presentado para la cul minación de la acción. De acuerdo con el memorando SDM-SA -153619- 2020 se justifica que se requiere ampliar el termino para terminar de diseñar y poner en marcha las integraciones correspondientes,  la OCIN acepta la reprogramacion y recuerda la importancia del cumplimiento de las acciones establecidas en el plan de mejoramiento teniendo en cuenta las diferentes reprogramaciones que ha tenido esta actividad._x000a__x000a_07/09/2020 seguimiento realizado por Julie Andrea Martinez. No se recibio por parte del proceso el reporte mensual de esta actividad, se invita al proceso que debe  cumplir con  los procedimientos en los terminos establecidos._x000a__________x000a__x000a_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5"/>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1"/>
    <d v="2020-11-06T00:00:00"/>
    <s v="Julie Andrea Martinez Mendez"/>
    <s v="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5"/>
    <n v="1"/>
  </r>
  <r>
    <s v="115-2018"/>
    <n v="2"/>
    <n v="2018"/>
    <s v="GESTIÓN DE TRÁNSITO"/>
    <x v="3"/>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Acción Correctiva"/>
    <s v="(Plan de Trabajo realizado/ Plan de Trabajo Programado) *100"/>
    <n v="0.9"/>
    <x v="2"/>
    <x v="2"/>
    <s v="DIRECTOR (A)  DE CONTRATACION "/>
    <d v="2018-10-15T00:00:00"/>
    <x v="2"/>
    <d v="2020-11-09T00:00:00"/>
    <s v="Guillermo Delgadillo "/>
    <s v="Seguimiento realizado 9/11/2020, se llevo a cabo mesa de trabajo el 4/11/2020, en la cual se establecio que se verificaria aleatoriamente expedientes de conformidad con la base de datos sumistrada para 2017-2018 asi: _x000a_2017-1846,expediente actualizado, _x000a_2017-1910 Expediente actualizado _x000a_20171833 expediente actualizado_x000a_20171850 expediente actualizado_x000a_2018-1872- expediente actualizado_x000a_2017-1743 expediente actualizado_x000a_2018-1871 expediente actualizado._x000a_Por lo anterior, y de conformidad con la muestra seleccion se evidenico actualizacion de los expedientes en la plataforma SECOP, por lo tanto se cierra la accion._x000a_CONCLUSION: ACCION cerrad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1"/>
    <n v="2"/>
    <n v="1"/>
  </r>
  <r>
    <s v="138-2018"/>
    <n v="1"/>
    <n v="2018"/>
    <s v="GESTIÓN LEGAL Y CONTRACTUAL"/>
    <x v="4"/>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Acción Correctiva"/>
    <s v="Plan de trabajo Realizado/Plan de Trabajo Programado."/>
    <n v="0.8"/>
    <x v="2"/>
    <x v="2"/>
    <s v="DIRECTOR (A)  DE CONTRATACION "/>
    <d v="2019-01-01T00:00:00"/>
    <x v="2"/>
    <d v="2020-11-09T00:00:00"/>
    <s v="Guillermo Delgadillo "/>
    <s v="Seguimiento realizado 9/11/2020, se llevo a cabo mesa de trabajo el 4/11/2020, en la cual se establecio que se verificaria aleatoriamente expedientes de conformidad con la base de datos sumistrada para 2017-2018, no obstante, la accion corresponde a Realizar plan de trabajo el cual se allego como evidencia, en el cual se determino la actualizacion de expedientes en secop 1 de conformidad con las actas 1, 2 y 3 de 2019 y de responsabilidad de DC. _x000a_Asi mismo, se tomo como muestra  los expedientes 2018361, 20171768, 20171872, 2018376, los cuales presentaron inconsistencias con la informacion suminstrada, por lo tanto el hallazgo continua _x000a_-CONCLUSION: ACCION ABIERTA_x000a__x000a_Seguimiento realizado7/10/2020_x000a_Pendiente de agendar mesa de trabajo por parte del Proceso.   _x000a_CONCLUSION: ACCION ABIERTA _x000a__x000a_Seguimiento realizado el 08/09/2020. _x000a_Pendiente de agendar mesa de trabajo por parte del Proces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Cuando una acción del plan de mejoramiento por proceso - PMP requiera su reprogramación, el jefe responsable de la acción debe justificar a través de memorando los motivos de dichos ajustes. Cuando se presente más de 2 reprogramaciones, esta no se llevará a cabo, hasta tanto no se realice mesa técnica, que estará conformada por el Jefe de la dependencia responsable de la acción, el enlace y el Jefe de la OCI”. (Negrilla fuera de texto). _x000a_Los anterior, teniendo en cuenta que a través de los memorandos 103345-109644 de 2019 y 924 del 2020, ya se habían efectuado dos reprogramaciones, a los hallazgos que nos ocupan. En consecuencia, se recomienda la realización de una mesa técnica de trabajo con el objeto de adelantar el estudio de los hallazgos 115-2018 acción 2, 138-2018 acción RECOMENDACION: REALIZAR MESA TECNICA DE TRABAJO. _x000a_ACCION ABIERTA  _x000a__x000a__x000a_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5/09/2019_x000a_ACCION EN EJECUCIÓN 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2"/>
    <n v="0"/>
  </r>
  <r>
    <s v="015-2019"/>
    <n v="4"/>
    <n v="2019"/>
    <s v="GESTIÓN DE TRÁMITES Y SERVICIOS PARA LA CIUDADANÍA"/>
    <x v="5"/>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3"/>
    <x v="3"/>
    <s v=" "/>
    <d v="2019-01-23T00:00:00"/>
    <x v="3"/>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22-2019"/>
    <n v="1"/>
    <n v="2019"/>
    <s v="GESTIÓN ADMINISTRATIVA"/>
    <x v="6"/>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1"/>
    <d v="2020-11-06T00:00:00"/>
    <s v="Julie Andrea Martinez Mendez"/>
    <s v="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7"/>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DIRECTOR (A)  DE CONTRATACION "/>
    <d v="2019-04-30T00:00:00"/>
    <x v="4"/>
    <d v="2020-11-09T00:00:00"/>
    <s v="Guillermo Delgadillo "/>
    <s v="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1"/>
    <n v="0"/>
  </r>
  <r>
    <s v="030-2019"/>
    <n v="5"/>
    <n v="2019"/>
    <s v="GESTIÓN JURÍDICA"/>
    <x v="7"/>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1"/>
    <x v="2"/>
    <x v="2"/>
    <s v="DIRECTOR (A)  DE CONTRATACION "/>
    <d v="2019-04-30T00:00:00"/>
    <x v="4"/>
    <d v="2020-11-09T00:00:00"/>
    <s v="Guillermo Delgadillo "/>
    <s v="Seguimiento realizado el 09/11/2020. _x000a_Los responsables remitieron como evidencia bases de datos de contratos 2017-2018, para lo cual se tomo como muestra  los expedientes 2018361, 20171768, 20171872, 2018376, presentaron inconsistencias con la informacion suminstrada, por lo tanto el hallazgo no se cierra_x000a_CONCLUSION: ACCION ABIERTA_x000a__x000a_Seguimiento realizado el 07/10/2020. _x000a_Accion en ejecución.   _x000a_CONCLUSION: ACCION ABIERTA _x000a__x000a_Seguimiento realizado el 08/09/2020. _x000a_Accion en ejecución.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la Oficina de Control interno, teniendo en cuenta que la dependencia ha avanzado en la ejecución de la acción, accede a la solicitud, haciendo claridad en los siguientes aspectos: 1. Que los informes a actualizar en el SECOP I corresponden a los contratos suscritos en los años 2017 y 2018. 2. Que el indicador no puede ser el 60 sino el 100%, teniendo en cuenta, que la ley determina que se deben cargar en la plataforma SECOP, la totalidad de los informes de ejecución de los contratos. _x000a_En consecuencia, la fecha de cumplimiento de la acción queda establecida para el día 31/12/2020, pero la meta es del 100%.   _x000a_RECOMENDACION: REPROGRAMADA _x000a__x000a_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Conclusión: Teniendo en cuenta que se desarrolló la acción propuesta, se evidencia un avance en la consecución del cumplimiento del respectivo indicador atacando la causa raíz del hallazgo.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1"/>
    <n v="0"/>
  </r>
  <r>
    <s v="001-2020"/>
    <n v="1"/>
    <n v="2020"/>
    <s v="GESTIÓN JURÍDICA"/>
    <x v="8"/>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Acción Correctiva"/>
    <s v="MANUAL DE CONTRATACION ACTUALIZADO, PUBLICADO Y SOCIALIZADO."/>
    <n v="1"/>
    <x v="2"/>
    <x v="2"/>
    <s v="DIRECTOR (A)  DE CONTRATACION "/>
    <d v="2019-12-30T00:00:00"/>
    <x v="5"/>
    <d v="2020-10-07T00:00:00"/>
    <s v="Deicy Astrid Beltrán"/>
    <s v="Seguimiento realizado el 07/10/2020. _x000a_La dependencia no remitio evidencia. la acción venció el 30/09/2020   _x000a_CONCLUSION: ACCION ABIERTA _x000a__x000a_Seguimiento realizado el 08/09/2020. _x000a_Accion en ejecución.   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La Oficina de Control interno, teniendo en cuenta que la dependencia ha avanzado en la ejecución de la acción, accede a la solicitud, en consecuencia, la fecha de vencimiento queda para el día 30/09/2020.    _x000a_RECOMENDACION: REPROGRAMADA _x000a__x000a_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1"/>
    <n v="0"/>
  </r>
  <r>
    <s v="002-2020"/>
    <n v="1"/>
    <n v="2020"/>
    <s v="GESTIÓN JURÍDICA"/>
    <x v="8"/>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Acción Correctiva"/>
    <s v="BASE DE DATOS MODIFICADA, ACTUALIZADA Y CON LOS CONTROLES ESTABLECIDOS"/>
    <n v="1"/>
    <x v="2"/>
    <x v="2"/>
    <s v="DIRECTOR (A)  DE CONTRATACION "/>
    <d v="2019-12-30T00:00:00"/>
    <x v="2"/>
    <d v="2020-11-09T00:00:00"/>
    <s v="Guillermo Delgadillo "/>
    <s v="Seguimiento realizado el 09/11/2020. _x000a_Se evidencio la base de seguimiento de liquidaciones elaborada en Excel donde se incorporaron las columnas para el debido seguimiento la cual se diferencia por color en convenciones, por consiguiente se cumplio con la accion propuesta, por lo cual se cierra la misma._x000a_CONCLUSION: ACCION CERRADA_x000a__x000a_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SEGUIMIENTO REALIZADO EL 09/03/2020_x000a_Acción en ejecución "/>
    <x v="1"/>
    <n v="0"/>
    <n v="0"/>
  </r>
  <r>
    <s v="003-2020"/>
    <n v="1"/>
    <n v="2020"/>
    <s v="GESTIÓN JURÍDICA"/>
    <x v="8"/>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Acción Correctiva"/>
    <s v="BASE DE DATOS MODIFICADA, ACTUALIZADA Y CON LOS CONTROLES ESTABLECIDOS"/>
    <n v="1"/>
    <x v="2"/>
    <x v="2"/>
    <s v="DIRECTOR (A)  DE CONTRATACION "/>
    <d v="2019-12-30T00:00:00"/>
    <x v="2"/>
    <d v="2020-11-09T00:00:00"/>
    <s v="Guillermo Delgadillo "/>
    <s v="Seguimiento realizado el 09/11/2020. _x000a_Se evidencio la base de seguimiento de liquidaciones elaborada en Excel donde se incorporaron las columnas para el debido seguimiento la cual se diferencia por color en convenciones, por consiguiente se cumplio con la accion propuesta, por lo cual se cierra la misma._x000a_CONCLUSION: ACCION CERRADA_x000a__x000a_Seguimiento realizado el 07/10/2020. _x000a_Accion vencida y no se aporto evidencia.   _x000a_CONCLUSION: ACCION ABIERTA _x000a__x000a_Seguimiento realizado el 08/09/2020_x000a_La dependencia remitio base de datos contentiva del seguimiento a las liquidaciones, donde se evidencia que se incorporaron puntos de control, que permiten evidenciar lo vencimientos próximos, sin embargo, en desarrollo de la auditoria del D. 371 de 2010, se pudo observar que existen aún contratos pendientes de liquidar que no se encuentran en la base de datos y que la misma aún presenta información incompleta por dispersidad en la misma. En consecuencia, la acción continua abierta._x000a_CONCLUSION: ACCION ABIERTA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1"/>
    <n v="0"/>
    <n v="0"/>
  </r>
  <r>
    <s v="004-2020"/>
    <n v="1"/>
    <n v="2020"/>
    <s v="GESTIÓN JURÍDICA"/>
    <x v="8"/>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Acción Correctiva"/>
    <s v="(NUMERO DE EXPEDIENTES REVISADOS Y ORGANIZADOS / NUMERO DE EXPEDIENTES IDENTIFICADOS EN EL HALLAZGO) * 100"/>
    <n v="1"/>
    <x v="2"/>
    <x v="2"/>
    <s v="DIRECTOR (A)  DE CONTRATACION "/>
    <d v="2019-12-30T00:00:00"/>
    <x v="2"/>
    <d v="2020-11-09T00:00:00"/>
    <s v="Guillermo Delgadillo "/>
    <s v="Seguimiento realizado 9/11/2020, se llevo a cabo mesa de trabajo el 4/11/2020, en la cual se establecio que se verificaria aleatoriamente expedientes, los cuales se escogen de las base de datos sumistrada para 2019-2018, para lo cual los responsables escanearon _x000a_2019326, 2019784, 20191341, 20181560, 2018360, 20181915, 20182116, los cuales presentaron inconsistencias con la informacion, no obstante de la muestra seleccionada el expediente 2018191 se encuentra debidamente escaneado y ordenado. Por lo anterio la accion no se cierra._x000a_CONCLUSION: ACCION ABIERTA _x000a_ _x000a__x000a_Seguimiento realizado el 07/10/2020. _x000a_Dada la coyuntura del COVID.19, la evidencia que soporta el cumplimiento de la acción, queda pendiente de revisión por parte de la OCI  en las instalaciones de la SDM._x000a_CONCLUSION: ACCION ABIERTA _x000a__x000a_Seguimiento realizado el 08/09/2020. _x000a_Dada la coyuntura del COVID.19, la evidencia que soporta el cumplimiento de la acción, queda pendiente de revisión por parte de la OCI  en las instalaciones de la SDM._x000a_CONCLUSION: ACCION ABIERTA _x000a__x000a_Seguimiento realizado el 10/08/2020_x000a_Dada la coyuntura del COVID.19, la evidencia que soporta el cumplimiento de la acción, queda pendiente de revisión por parte de la OCI  en las instalaciones de la SDM._x000a_ACCION ABIERTA_x000a__x000a_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8"/>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Acción Correctiva"/>
    <s v="link actualizado de la pagina web"/>
    <n v="0.8"/>
    <x v="2"/>
    <x v="2"/>
    <s v="DIRECTOR (A)  DE CONTRATACION "/>
    <d v="2019-12-30T00:00:00"/>
    <x v="4"/>
    <d v="2020-11-09T00:00:00"/>
    <s v="Guillermo Delgadillo "/>
    <s v="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1"/>
    <n v="0"/>
  </r>
  <r>
    <s v="006-2020"/>
    <n v="1"/>
    <n v="2020"/>
    <s v="GESTIÓN JURÍDICA"/>
    <x v="9"/>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Acción Correctiva"/>
    <s v="Verificaciones realizadas/ Verificaciones programadas"/>
    <s v="3 Verificaciones "/>
    <x v="2"/>
    <x v="4"/>
    <s v="DIRECTOR DE REPRESENTACION JUDICIAL"/>
    <d v="2020-02-10T00:00:00"/>
    <x v="4"/>
    <d v="2020-11-09T00:00:00"/>
    <s v="Guillermo Delgadillo "/>
    <s v="Seguimiento realizado el 09/11/2020. _x000a_La DRJ realizo mesa de trabajo de manera virtual el día 20 de octubre de 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Conclusión: Se evidencia avance en el cumplimiento del indicador y la  acción propuesta._x000a_ACCIO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7-2020"/>
    <n v="2"/>
    <n v="2020"/>
    <s v="GESTIÓN JURÍDICA"/>
    <x v="9"/>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4"/>
    <s v="DIRECTOR DE REPRESENTACION JUDICIAL"/>
    <d v="2020-02-10T00:00:00"/>
    <x v="5"/>
    <d v="2020-10-07T00:00:00"/>
    <s v="Deicy Astrid Beltrán"/>
    <s v="Seguimiento realizado el 07/10/2020_x000a_La Direción de Representación Judicial, mediante memorando SDM-SGJ-DRJ- 153124 -2020, solicita la reprogramación de la acción. La OCI mediante radicado SDM- OCI- 154407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_x000a_La Dirección  mediante radicado SGJ-DRJ- 113429 -2020, solicita la reprogramación del hallazgo  007-2020 _x000a_La Oficina de COntrol Interno, mediante radicado SDM- OCI-113980 -2020,  considera que  es viable la reprogramación teniendo en cuenta la imposibilidad de aportar las evidencias de cumplimento por encontrarnos en emergencia sanitaria y la cuarentena estricta de la localidad donde se encuentra ubicada la SDM.  se procederá a determinar que la fecha de cumplimento queda para el día 30/09/2020 _x000a_REPROGRAMADA- ACCION ABIERTA_x000a__x000a__x000a_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1"/>
    <n v="0"/>
  </r>
  <r>
    <s v="008-2020"/>
    <n v="1"/>
    <n v="2020"/>
    <s v="GESTIÓN JURÍDICA"/>
    <x v="9"/>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Acción Correctiva"/>
    <s v="DOCUMENTOS REVISADOS,ACTUALIZADOS Y PUBLICADOS EN EL SISTEMA INTEGRADO DE GESTION DISTRITAL"/>
    <n v="1"/>
    <x v="2"/>
    <x v="4"/>
    <s v="DIRECTOR DE REPRESENTACION JUDICIAL"/>
    <d v="2020-02-10T00:00:00"/>
    <x v="4"/>
    <d v="2020-11-09T00:00:00"/>
    <s v="Guillermo Delgadillo "/>
    <s v="Seguimiento realizado el 09/11/2020_x000a_La Dirección de Representación Judicial adjunto Acta 020 del 23 de octubre 2020, en   donde se aprobó por parte del comité  los planes de acción presentados tanto por la Dirección de Gestión de Cobro y por la Subdirección de Contravenciones, donde se identifican causas, subcausas, acciones, resultados esperados, indicadores, responsables, recursos y medios de divulgación, atendiendo los lineamientos propuestos para tal fin y teniendo en cuenta las normas distritales establecidas._x000a_Para lo cual allegaron los planes de acción que evidencian indicadores de gestión para la prevención del daño antijurídico y presentación política del daño antijurídico._x000a_Conclusión: Se evidencia avance en el cumplimiento del indicador y la  acción _x000a_ACCION ABIERTA _x000a__x000a_Seguimiento realizado el 07/10/2020_x000a_La Direción de Representación Judicial, mediante memorando SDM-SGJ-DRJ- 145280 -2020, solicita la reprogramación de la acción. La OCI mediante radicado SDM- OCI- 148312 DE 2020, considera viable la reprogramación, quedando establecida para el día 31/12/2020. _x000a_Recomendación: Modificar la fecha de terminación de la acción para el día 31/12/2020._x000a_ACCIÓN ABIERTA    _x000a__x000a_Seguimiento realizado el 08/09/2020. _x000a_Acción en ejecución _x000a_CONCLUSION: ACCION ABIERTA _x000a__x000a_Seguimiento realizado el 10/08/2020_x000a_La Dirección  mediante radicado SGJ-DRJ- 116035 -2020, solicita la reprogramación del hallazgo  008-2020 acción 1_x000a_La Oficina de COntrol Interno, mediante radicado SDM- OCI-116870 -2020, considera que  es viable la reprogramación teniendo en que el cumplimiento de la misma se supedita a la publicación del POA, en ese orden de ideas, se procederá a determinar que la fecha de cumplimento queda para el día 30/09/2020 _x000a_REPROGRAMADA- ACCION ABIERTA_x000a__x000a_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ón: Se evidencia avance en el cumplimiento del indicador y la  acción propuesta._x000a__x000a_Seguimiento realizado el 08/06/2020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SEGUIMIENTO REALIZADO EL 09/03/2020_x000a_Acción en ejecución "/>
    <x v="0"/>
    <n v="2"/>
    <n v="0"/>
  </r>
  <r>
    <s v="008-2020"/>
    <n v="2"/>
    <n v="2020"/>
    <s v="GESTIÓN JURÍDICA"/>
    <x v="9"/>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Acción Correctiva"/>
    <s v="Seguimientos realizados/ Seguimientos Programados "/>
    <n v="2"/>
    <x v="2"/>
    <x v="4"/>
    <s v="DIRECTOR DE REPRESENTACION JUDICIAL"/>
    <d v="2020-02-10T00:00:00"/>
    <x v="4"/>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_x000a_Conclusión: Se evidencia avance en el cumplimiento del indicador y la  acción propuesta._x000a_ACCION ABIERTA _x000a__x000a__x000a_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9"/>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Acción Correctiva"/>
    <s v="Seguimientos realizados/ Seguimientos Programados "/>
    <n v="6"/>
    <x v="2"/>
    <x v="4"/>
    <s v="DIRECTOR DE REPRESENTACION JUDICIAL"/>
    <d v="2020-02-10T00:00:00"/>
    <x v="6"/>
    <d v="2020-10-07T00:00:00"/>
    <s v="Deicy Astrid Beltrán"/>
    <s v="Seguimiento realizado el 07/10/2020_x000a_La Dirección de Representación Judicial en cumplimiento del indicador propuesto realizo mesa de trabajo presencial el día 18 de septiembre de 2020 con los responsables de la Dirección de Representación Judicial del trámite de pagos de sentencia, donde se trató el siguiente tema:• Verificación de la existencia de sentencias condenatorias que se encuentren pendientes de pago, o, pendientes de presentar ante el Comité de Conciliación y Defensa Judicial, para determinar la procedencia o no de la acción de repetición._x000a_Se aporta evidencia del acta_x000a_CONCLUSION: La OCI evidencia gestión  en el cumplimiento de la acción._x000a_ACCION ABIERTA_x000a__x000a__x000a_Seguimiento realizado el 08/09/2020. _x000a_Acción en ejecución _x000a_CONCLUSION: ACCION ABIERTA _x000a__x000a_Seguimiento realizado el 10/08/2020_x000a_La Dirección de Representación Judicial, aporta cómo evidencia de  cumplimiento del indicador propuesto,  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2"/>
    <n v="2020"/>
    <s v="GESTIÓN JURÍDICA"/>
    <x v="9"/>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Acción Correctiva"/>
    <s v="Mesas de trabajo realizadas/mesas de trabajo programadas"/>
    <n v="4"/>
    <x v="2"/>
    <x v="4"/>
    <s v="DIRECTOR DE REPRESENTACION JUDICIAL"/>
    <d v="2020-02-10T00:00:00"/>
    <x v="4"/>
    <d v="2020-11-09T00:00:00"/>
    <s v="Guillermo Delgadillo "/>
    <s v="Seguimiento realizado el 09/11/2020. _x000a_La DRJ realizo mesa de trabajo virtual el 20/10/2020, con la “coordinadora” de tutelas de la Dirección, tratando los siguientes temas:_x000a_1. Verificación del grupo de Tutelas de la Dirección de Representación Judicial de la Secretaria de Movilidad para confrontar la actualización al sistema SIPROJ-WEB conforme al sistema de Consulta de Procesos de la Rama Judicial. _x000a_2. Revisión de la organización documental, incorporación de modelos de Tutelas INTRANET._x000a_ 3. Actualización Matriz de Cumplimiento Legal._x000a_Estableciendo compromidos._x000a_Conclusión: Se evidencia avance en el cumplimiento del indicador y la  acción propuesta._x000a_ACCION ABIERTA _x000a__x000a__x000a_Seguimiento realizado el 07/10/2020. _x000a_Accion en ejecución.   _x000a_CONCLUSION: ACCION ABIERTA _x000a__x000a_Seguimiento realizado el 08/09/2020. _x000a_Acción en ejecución _x000a_CONCLUSION: ACCION ABIERTA _x000a__x000a_Seguimiento realizado el 10/08/2020_x000a_La Dirección de Representación Judicial, aporta cómo evidencia de  cumplimiento del indicador propuesto,mesa de trabajo de manera virtual, realizada  el día 27 de julio de 2020 con los funcionarios de la Dirección de Representación Judicial, donde se trataron los siguientes temas_x000a_1. Verificación en el Siproj de los aspectos evidenciados en la no conformidad No 1:   2017-2019 de acuerdo a los lineamientos establecidos en el instructivo de Representación Judicial_x000a_2. Verificación de la existencia de sentencias condenatorias que se encuentren pendientes de pago, o, pendientes de presentar ante el Comité de Conciliación y Defensa Judicial, para determinar la procedencia o no de la acción de repetición._x000a_3. Verificación de la actualización de la matriz de cumplimiento de las normas vigentes asociadas a la Dirección de Representación Judicial._x000a_4. Seguimiento semestral a las políticas de prevención del daño antijurídico con los abogados de procesos contenciosos administrativos con el fin de evaluar el % de fallos favorables en contra de la SDM._x000a_Conclusión: Se evidencia avance en el cumplimiento del indicador y la  acción propuesta._x000a_ACCION ABIERTA _x000a__x000a_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8-2020"/>
    <n v="1"/>
    <n v="2020"/>
    <s v="PLANEACIÓN DE TRANSPORTE E INFRAESTRUCTURA"/>
    <x v="10"/>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4"/>
    <x v="5"/>
    <s v="Sebastián Velásquez Gallón_x000a_Claudia Janneth Mercado Velandia_x000a_Ana Milena Gómez Guzmán_x000a_Deyanira Ávila Moreno _x000a_John Alexander González Mendoza_x000a__x000a__x000a_Equipo Técnico"/>
    <d v="2020-03-27T00:00:00"/>
    <x v="1"/>
    <m/>
    <m/>
    <m/>
    <x v="0"/>
    <n v="0"/>
    <n v="0"/>
  </r>
  <r>
    <s v="019-2020"/>
    <n v="1"/>
    <n v="2020"/>
    <s v="PLANEACIÓN DE TRANSPORTE E INFRAESTRUCTURA"/>
    <x v="11"/>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4"/>
    <x v="5"/>
    <s v="Sebastián Velásquez Gallón_x000a_Claudia Janneth Mercado Velandia_x000a_Ana Milena Gómez Guzmán_x000a_Deyanira Ávila Moreno _x000a_John Alexander González Mendoza_x000a__x000a__x000a_Equipo Técnico"/>
    <d v="2020-03-27T00:00:00"/>
    <x v="1"/>
    <d v="2020-10-01T00:00:00"/>
    <s v="Aida nelly Linares Velandia"/>
    <s v="01/01/2020: El día 30 se septiembre del 2020 a través de memorando SDM-DPM-149624 -2020. La Dirección de Planeación de Movilidad, solicitó la reprogramación del hallazgo 19-2020, la cual fue aceptada y comunicada mediante correo institucional el día 2/10/2020 a la Dirección de Planeación"/>
    <x v="0"/>
    <n v="1"/>
    <n v="0"/>
  </r>
  <r>
    <s v="020-2020"/>
    <n v="2"/>
    <n v="2020"/>
    <s v="INTELIGENCIA PARA LA MOVILIDAD"/>
    <x v="12"/>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4"/>
    <x v="6"/>
    <s v="Lina Marcela Quiñones"/>
    <d v="2020-12-15T00:00:00"/>
    <x v="4"/>
    <m/>
    <m/>
    <m/>
    <x v="0"/>
    <n v="0"/>
    <n v="0"/>
  </r>
  <r>
    <s v="021-2020"/>
    <n v="2"/>
    <n v="2020"/>
    <s v="INTELIGENCIA PARA LA MOVILIDAD"/>
    <x v="12"/>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4"/>
    <x v="6"/>
    <s v="Lina Marcela Quiñones"/>
    <d v="2020-09-30T00:00:00"/>
    <x v="4"/>
    <m/>
    <m/>
    <m/>
    <x v="0"/>
    <n v="0"/>
    <n v="0"/>
  </r>
  <r>
    <s v="023-2020"/>
    <n v="2"/>
    <n v="2020"/>
    <s v="INTELIGENCIA PARA LA MOVILIDAD"/>
    <x v="12"/>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4"/>
    <x v="6"/>
    <s v="Lina Marcela Quiñones"/>
    <d v="2020-05-08T00:00:00"/>
    <x v="4"/>
    <m/>
    <m/>
    <m/>
    <x v="0"/>
    <n v="0"/>
    <n v="0"/>
  </r>
  <r>
    <s v="024-2020"/>
    <n v="2"/>
    <n v="2020"/>
    <s v="INTELIGENCIA PARA LA MOVILIDAD"/>
    <x v="12"/>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4"/>
    <x v="6"/>
    <s v="Lina Marcela Quiñones"/>
    <d v="2020-05-18T00:00:00"/>
    <x v="4"/>
    <m/>
    <m/>
    <m/>
    <x v="0"/>
    <n v="0"/>
    <n v="0"/>
  </r>
  <r>
    <s v="025-2020"/>
    <n v="1"/>
    <n v="2020"/>
    <s v="GESTIÓN SOCIAL "/>
    <x v="13"/>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Actualizar  el directorio de agremiaciones,asociaciones y otros grupos de interés de manera semestral para garantizar que estén actualizadas."/>
    <s v="Acción Correctiva"/>
    <s v="Actualización Realizada de las publicaciones en pagina web  / Actualización programada de publicaciones en pagina web(*100)"/>
    <n v="2"/>
    <x v="5"/>
    <x v="7"/>
    <s v="Adriana Ruth Iza"/>
    <d v="2020-05-06T00:00:00"/>
    <x v="7"/>
    <d v="2020-10-28T00:00:00"/>
    <s v="Vieinery Piza Olarte"/>
    <s v="28/10/2020. El proceso aporta el acta de reunión, según la cual el 30 de septiembre de 2020 se publica en la página web de la SDM la actualización del Directorio de agremiaciones, asociaciones y otros grupos de interés, en el que se incluye la información de los sindicatos existentes en la entidad, y se verifica el 5 de octubre.  _x000a_La actualización del Directorio de agremiaciones, asociaciones y otros grupos de interés, puede consultarse en el siguiente enlace:_x000a_https://www.movilidadbogota.gov.co/web/agremiaciones. Por lo anterior y teniendo  en cuenta los soportes presentados por el proceso, se procede a realizar el cierre de la misma._x000a_RECOMENDACION: Cerrar la acción y excluirla del PMP. _x000a___________________x000a_21/07/2020: El proceso aporta como evidencia  la publicación el  27 de mayo de 2020 se publica en la página web de la SDM el Directorio de agremiaciones,_x000a_asociaciones y otros grupos de interés, en el que se incluye la información de los sindicatos existentes en la entidad.  La actualización del Directorio de agremiaciones, asociaciones y otros grupos de interés, puede consultarse en el siguiente enlace:_x000a_https://www.movilidadbogota.gov.co/web/agremiaciones. Se anexa evidencia. Por lo anterior, se evidencia que los soportes aportados por el proceso permiten validar el avance de la ejecución de la acción formulada, sin embargo, falta otra actualización del segundo semestre de 2020, por lo cual no se procede a realizar el cierre de la misma._x000a_"/>
    <x v="1"/>
    <n v="0"/>
    <n v="0"/>
  </r>
  <r>
    <s v="025-2020"/>
    <n v="2"/>
    <n v="2020"/>
    <s v="GESTIÓN SOCIAL "/>
    <x v="13"/>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Realizar monitoreo trimestral de las publicaciones de manera trimestral para garantizar que estén actualizadas."/>
    <s v="Acción Correctiva"/>
    <s v="Monitoreo Realizada de las publicaciones en pagina web  / Monitoreo programada de publicaciones en pagina web(*100)"/>
    <n v="2"/>
    <x v="5"/>
    <x v="7"/>
    <s v="Adriana Ruth Iza"/>
    <d v="2020-06-08T00:00:00"/>
    <x v="8"/>
    <d v="2020-10-28T00:00:00"/>
    <s v="Vieinery Piza Olarte"/>
    <s v="28/10/2020. El proceso entrega la evidencia que el 28 de octubre de 2020 se realiza el monitoreo a la publicación en la página web de la SDM el Directorio de agremiaciones, asociaciones y otros grupos de interés, en el que se incluye la información de los sindicatos existentes en la entidad, a través del siguiente enlace:_x000a_https://www.movilidadbogota.gov.co/web/agremiaciones. De acuerdo con las evidencias entregadas por el proceso se procede al cierre de la acción. _x000a_RECOMENDACION: Cerrar la acción y excluirla del PMP._x000a_________________x000a_21/07/2020: El proceso aporta como evidencia  la publicación el 16 de julio de 2020 se realiza el monitoreo a la publicación en la página web de la SDM el Directorio_x000a_de agremiaciones, asociaciones y otros grupos de interés, en el que se incluye la información de los sindicatos existentes en la entidad, a través del siguiente enlace:https://www.movilidadbogota.gov.co/web/agremiaciones. Se anexa evidencia.  Por lo anterior, se evidencia que los soportes aportados por el proceso permiten validar el avance de la ejecución de la acción formulada, sin embargo, falta otra actualización trimestral , por lo cual no se procede a realizar el cierre de la misma._x000a_RECOMENDACION: Cerrar la acción y excluirla del PMP._x000a_"/>
    <x v="1"/>
    <n v="0"/>
    <n v="0"/>
  </r>
  <r>
    <s v="025-2020"/>
    <n v="3"/>
    <n v="2020"/>
    <s v="GESTIÓN SOCIAL "/>
    <x v="13"/>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la actualizacion semestral de la informacion dirigida a poblacion vulnerable,"/>
    <s v="Acción Correctiva"/>
    <s v="Actualizacion realizada de la informacion dirigida a poblacion vulnerable en pagina web  / actualizacion programada de informacion dirigida a poblacion vulnerable en pagina web(*100)"/>
    <n v="2"/>
    <x v="5"/>
    <x v="7"/>
    <s v="Adriana Ruth Iza"/>
    <d v="2020-05-06T00:00:00"/>
    <x v="7"/>
    <d v="2020-10-28T00:00:00"/>
    <s v="Vieinery Piza Olarte"/>
    <s v="28/10/2020:  El proceso aporta que el día  19 de octubre de 2020 se actualiza la información para población vulnerable en la página web de la SDM, en el siguiente enlace: https://www.movilidadbogota.gov.co/web/informacion-poblacion-vulnerable. Se anexa evidencia del estado de la información antes del 19 de octubre. De acuerdo con lo anterior, se recomienda el cierre de la acción. _x000a_RECOMENDACION: Cerrar la acción y excluirla del PMP._x000a___________________x000a_21/07/2020: El proceso aporta como evidencia el  3 de junio de 2020 se actualiza la información para población vulnerable en la página web de la_x000a_SDM. Se anexa evidencia. La actualización de la información puede consultarse en el siguiente enlace: https://www.movilidadbogota.gov.co/web/agremiaciones. Por lo anterior, se evidencia que los soportes aportados por el proceso permiten validar el avance de la ejecución de la acción formulada, sin embargo, falta otra actualización semestral de 2020, por lo cual no se procede a realizar el cierre de la misma._x000a_RECOMENDACION: Cerrar la acción y excluirla del PMP._x000a_"/>
    <x v="1"/>
    <n v="0"/>
    <n v="0"/>
  </r>
  <r>
    <s v="025-2020"/>
    <n v="4"/>
    <n v="2020"/>
    <s v="GESTIÓN SOCIAL "/>
    <x v="13"/>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el monitoreo trimestral a la informacion dirigida a poblacion vulnerable, publicada en la pagina web de la SDM"/>
    <s v="Acción Correctiva"/>
    <s v="Monitoreo Realizado a la informacion dirigida a poblacion vulnerable, publicada en la pagina web de la SDM  / Monitoreo programado a la informacion dirigida a poblacion vulnerable, publicada en la pagina web de la SDM (*100)"/>
    <n v="2"/>
    <x v="5"/>
    <x v="7"/>
    <s v="Adriana Ruth Iza"/>
    <d v="2020-06-08T00:00:00"/>
    <x v="8"/>
    <d v="2020-10-28T00:00:00"/>
    <s v="Vieinery Piza Olarte"/>
    <s v="28/10/2020: El proceso aporta como evidencia que el 28 de octubre de 2020 se realiza el monitoreo a la publicación en la página web de la SDM de la información para población vulnerable, a través del siguiente enlace: https://www.movilidadbogota.gov.co/web/informacion-poblacion-vulnerable. _x000a_De acuerdo con la evidencias aportadas por el proceso, se recomienda el cierre de la acción. RECOMENDACION: Cerrar la acción y excluirla del PMP._x000a___________________x000a_21/07/2020: El proceso aporta como evidencia el 16 de julio de 2020 se realiza el monitorio a la publicación en la página web de la SDM_x000a_de la información para población vulnerable, a través del siguiente enlace,  https://www.movilidadbogota.gov.co/web/informacion-poblacion-vulnerable. Se anexa_x000a_evidencia. Por lo anterior, se evidencia que los soportes aportados por el proceso permiten validar el avance de la ejecución de la acción formulada, sin embargo, falta otra actualización trimestral, por lo cual no se procede a realizar el cierre de la misma._x000a_RECOMENDACION: Cerrar la acción y excluirla del PMP._x000a_"/>
    <x v="1"/>
    <n v="0"/>
    <n v="0"/>
  </r>
  <r>
    <s v="027-2020"/>
    <n v="1"/>
    <n v="2020"/>
    <s v="GESTIÓN SOCIAL  - GESTIÓN DE TRÁMITES Y SERVICIOS PARA LA CIUDADANÍA - COMUNICACIONES Y CULTURA PARA LA MOVILIDAD "/>
    <x v="13"/>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6"/>
    <x v="8"/>
    <s v="Adriana Ruth Iza_x000a_Ana María Corredor_x000a_Andrés Contento"/>
    <d v="2020-05-15T00:00:00"/>
    <x v="0"/>
    <m/>
    <m/>
    <m/>
    <x v="0"/>
    <n v="0"/>
    <n v="0"/>
  </r>
  <r>
    <s v="027-2020"/>
    <n v="2"/>
    <n v="2020"/>
    <s v="GESTIÓN SOCIAL  - GESTIÓN DE TRÁMITES Y SERVICIOS PARA LA CIUDADANÍA - COMUNICACIONES Y CULTURA PARA LA MOVILIDAD "/>
    <x v="13"/>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Elaborar, publicar y socializar un  procedimiento participativo para la adopcióndel esquema de publicación dirigido a los ciudadanos"/>
    <s v="Acción Correctiva"/>
    <s v="elaboración ,publiacción y socialización implementada/elaboración, publicación y socialización programada"/>
    <n v="1"/>
    <x v="6"/>
    <x v="8"/>
    <s v="Adriana Ruth Iza_x000a_Ana María Corredor_x000a_Andrés Contento"/>
    <d v="2020-06-01T00:00:00"/>
    <x v="9"/>
    <d v="2020-11-03T00:00:00"/>
    <s v="Vieinery Piza Olarte"/>
    <s v="3/11/2020. El proceso aporta la evidencia de la  Publicación del PROTOCOLO PARA EL FORTALECIMIENTO DE LOS MECANISMOS_x000a_DE CONSULTA PARTICIPATIVOS FRENTE A LA INFORMACIÓN DE LEY DE_x000a_TRANSPARENCIA Y ACCESO A LA INFORMACIÓN, en la intranet, en el link_x000a_https://intranetmovilidad.movilidadbogota.gov.co/intranet/sites/default/files/2020-10-29/pm06-pt01-v1.0-de-28102020.pdf._x000a_De acuerdo con la evidencias aportadas por el proceso, se recomienda el cierre de la acción. RECOMENDACION: Cerrar la acción y excluirla del PMP."/>
    <x v="1"/>
    <n v="0"/>
    <n v="0"/>
  </r>
  <r>
    <s v="029-2020"/>
    <n v="1"/>
    <n v="2020"/>
    <s v="CONTROL Y EVALUACIÓN DE LA GESTIÓN"/>
    <x v="14"/>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7"/>
    <x v="9"/>
    <s v="Diego Nairo Useche rueda"/>
    <d v="2020-06-01T00:00:00"/>
    <x v="4"/>
    <d v="2020-07-15T00:00:00"/>
    <s v="Claudia Elena Parada Aponte"/>
    <s v="Mediante acta seguimiento PAAI de fecha 9 de junio de 2020, remitida como evidencia por parte de la OCI, se observa el seguimiento al mapa de riesgos. Continúa abierta por la fecha de terminación 31 de diciembre/20."/>
    <x v="0"/>
    <n v="0"/>
    <n v="0"/>
  </r>
  <r>
    <s v="030-2020"/>
    <n v="3"/>
    <n v="2020"/>
    <s v="GESTIÓN DE TALENTO HUMANO"/>
    <x v="13"/>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Revisar trimestralmente la información publiada en pagina web la parte &quot; 3. Estructura Orgánica y Talento Humano&quot; - Sistema de Información Distrital de Empleo y la Administración Púbica&quot; - SIDEAP- con el fin de pueda ser consultada en el Link: https://www.movilidadbogota.gov.co/web/funcionarios"/>
    <s v="Acción Correctiva"/>
    <s v="(No. de revisiones trimestralmente/No. de revisiones programadas)*100%"/>
    <n v="2"/>
    <x v="0"/>
    <x v="10"/>
    <s v="Mónica Adriana Florez Bonilla"/>
    <d v="2020-07-01T00:00:00"/>
    <x v="10"/>
    <d v="2020-11-04T00:00:00"/>
    <s v="Julie Andrea Martinez Mendez"/>
    <s v="04/11/2020 Seguimiento realizado por Julie Andrea Martínez. Se evidencia acta del 6 de ocubre del 2020 adicionalmente se evidencia los pantallazos de Sideap. Teniendo en cuenta que se cumplio con las revisiones trimestrales y meta establecida._x000a__x000a_07/10/2020 Seguimiento realizado por Julie Andrea Martínez. no se allego ning+un seguimeinto se encuentra entre los tiempos para ejecución._x000a__x000a_07/09/2020 Seguimiento realizado por Julie Andrea Martínez.  Se evidencia un acta del dia 3 de agosto, donde se realizo el seguimiento trimestral del plan de mejoramiento ley de transparencia, la revision y actualizaciòn de los funcionarios de planta con corte a 31 de mayo y la estructura organica de talento humano en SIDEAP, se comprometen a realizar una reunion de seguimiento el 6 de octubre.  _x000a__x000a_La actividad continua abierta teniendo en cuenta que la meta son 2 seguimientos  trimestrales "/>
    <x v="1"/>
    <n v="0"/>
    <n v="0"/>
  </r>
  <r>
    <s v="031-2020"/>
    <n v="1"/>
    <n v="2020"/>
    <s v="GESTIÓN ADMINISTRATIVA"/>
    <x v="15"/>
    <d v="2020-05-11T00:00:00"/>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Reportar información desactualizada"/>
    <s v="Falta de control en la revisión del informe "/>
    <s v="_x000a_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3"/>
    <d v="2020-11-06T00:00:00"/>
    <s v="Julie Andrea Martinez Mendez"/>
    <s v="06/11/20 seguimiento por Julie Martínez para el mes de reporte no se remite ningun seguimiento por el proceso, actividad abienta dentro del tiempo programado para cierre, se recuerda que esta actividad esta programada para cierre en noviembre_x000a_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33-2020"/>
    <n v="1"/>
    <n v="2020"/>
    <s v="CONTROL DISCIPLINARIO"/>
    <x v="14"/>
    <d v="2020-05-13T00:00:00"/>
    <s v="Observación 6._x000a_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8"/>
    <x v="11"/>
    <s v="Orlando Salamanca Figueroa"/>
    <d v="2020-07-01T00:00:00"/>
    <x v="3"/>
    <d v="2020-09-18T00:00:00"/>
    <s v="Vieinery Piza Olarte"/>
    <s v="18/09/2020: El proceso aporta evidencias para el cierre, se tiene que control disciplinario no ha dejado claramente en las actas el tema de riesgos ( No se mencionan) adjuntan actas de enero, febrero, marzo, mayo, junio, julio y agosto, sin embargo la acción inició el 1 de julio y la acción termina el 30 de noviembre por lo tanto, las actas  no cumplen ya que no hacen parte del período y en las de julio y agosto, no se mencionan claramente que están documentando en las reuniones  el seguimiento del riesgo, de acuerdo con lo anterior, No se evidencia la gestión para realizar el cierre de la acción. "/>
    <x v="0"/>
    <n v="0"/>
    <n v="0"/>
  </r>
  <r>
    <s v="034-2020"/>
    <n v="1"/>
    <n v="2020"/>
    <s v="COMUNICACIONES Y CULTURA PARA LA MOVILIDAD"/>
    <x v="14"/>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9"/>
    <x v="12"/>
    <s v="Andrés Fabian Contento"/>
    <d v="2020-07-01T00:00:00"/>
    <x v="0"/>
    <m/>
    <m/>
    <m/>
    <x v="0"/>
    <n v="0"/>
    <n v="0"/>
  </r>
  <r>
    <s v="034-2020"/>
    <n v="2"/>
    <n v="2020"/>
    <s v="COMUNICACIONES Y CULTURA PARA LA MOVILIDAD"/>
    <x v="14"/>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
    <s v="Establecer en el POA un  indicador que refleje el impacto logrado por las campañas planificadas."/>
    <s v="Acción Correctiva"/>
    <s v="Indicador de impacto establecido en el POA"/>
    <n v="1"/>
    <x v="9"/>
    <x v="12"/>
    <s v="Andrés Fabian Contento"/>
    <d v="2020-07-01T00:00:00"/>
    <x v="11"/>
    <d v="2020-11-05T00:00:00"/>
    <s v="Vieinery Piza Olarte"/>
    <s v="05/11/2020. El proceso aporta la evidencia  de la construcción de los indicadores de campaña tanto en el POA de Inversión como de Gestión, evidenciando actividades desde un análisis técnico para la definición de los indicadores pasando por la contratación de una experta en sistemas de medición hasta la construcción, definición y puesta en marcha de la medición de las campañas realizadas por la OACCM. Se estableción el indicador de campaña que incluyó tanto en el POA de Inversión como de Gestión, c_x000a_-_x0009_POA de Inversión: Implementar y evaluar el 100% de las campañas de cultura para la movilidad._x000a_-_x0009_POA de Gestión: Aceptación de la campaña por parte de la ciudadanía. % de efectividad de la campaña realizada._x000a_De acuerdo con la evidencias aportadas por el proceso, se recomienda el cierre de la acción. RECOMENDACION: Cerrar la acción y excluirla del PMP."/>
    <x v="1"/>
    <n v="0"/>
    <n v="0"/>
  </r>
  <r>
    <s v="035-2020"/>
    <n v="2"/>
    <n v="2020"/>
    <s v="COMUNICACIONES Y CULTURA PARA LA MOVILIDAD"/>
    <x v="14"/>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9"/>
    <x v="12"/>
    <s v="Andrés Fabian Contento"/>
    <d v="2020-09-15T00:00:00"/>
    <x v="1"/>
    <m/>
    <m/>
    <m/>
    <x v="0"/>
    <n v="0"/>
    <n v="0"/>
  </r>
  <r>
    <s v="036-2020"/>
    <n v="1"/>
    <n v="2020"/>
    <s v="GESTIÓN DE TICS"/>
    <x v="14"/>
    <d v="2020-05-13T00:00:00"/>
    <s v="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
    <s v="Debilidades en el seguimiento de actividades al interior del proceso"/>
    <s v="Debilidad Falta de Socialización de la evaluación de las encuestas de satisfacción de los usuarios."/>
    <s v="Socializar los beneficios al interior de la entidad frente a la evaluación de las encuestas de satisfacción de los usuarios que es administrada por el Operador Tecnológico."/>
    <s v="Acción Correctiva"/>
    <s v="Socialización Programada / Socialización Ejecutada y Divulgada"/>
    <n v="3"/>
    <x v="10"/>
    <x v="13"/>
    <s v="Alexander Ricardo Andrade"/>
    <d v="2020-07-01T00:00:00"/>
    <x v="3"/>
    <d v="2020-11-04T00:00:00"/>
    <s v="Vieinery Piza Olarte"/>
    <s v="4/11/2020. El proceso aporta la evidencia de la realización deTres (3) Socializaciones realizadas con Acta, y Listado de asistencia y la Imagen Encuesta del Operador Tecnológico_x000a_El 7 de octubre de 2020, se socializo en la entidad a través del correo institucional (comunicacioninterna@movilidadbogota.gov.co), el 21 de octubre de 2020, se socializo en la capacitación de Seguridad de la Información y Datos Personales a los asistentes de la Dirección de Atención al ciudadano (Grupo 1), y el 21 de octubre de 2020, se socializo en la capacitación de Seguridad de la Información y Datos Personales a los asistentes de la Dirección de Atención al ciudadano (Grupo 2)._x000a_De acuerdo con la evidencias aportadas por el proceso, se recomienda el cierre de la acción. RECOMENDACION: Cerrar la acción y excluirla del PMP."/>
    <x v="1"/>
    <n v="0"/>
    <n v="0"/>
  </r>
  <r>
    <s v="037-2020"/>
    <n v="1"/>
    <n v="2020"/>
    <s v="GESTIÓN DE TICS"/>
    <x v="14"/>
    <d v="2020-05-13T00:00:00"/>
    <s v="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
    <s v="Debilidades en el seguimiento de actividades al interior del proceso"/>
    <s v="Debilidad en el conocimiento de la matriz del riesgo de gestión y corrupción del proceso de la OTICS"/>
    <s v="Socializar al interior de la OTIC, el tema Matriz del riesgo de gestión y corrupción del proceso de la Oficina."/>
    <s v="Acción Correctiva"/>
    <s v="Socialización Programada / Socialización Ejecutada"/>
    <n v="1"/>
    <x v="10"/>
    <x v="13"/>
    <s v="Alexander Ricardo Andrade"/>
    <d v="2020-07-01T00:00:00"/>
    <x v="3"/>
    <d v="2020-11-04T00:00:00"/>
    <s v="Vieinery Piza Olarte"/>
    <s v="4/11/2020. El proceso aporta la evidencia de la realización de la Socialización realizada con Acta, y Listado de asistencia, (el 11 de septiembre de 2020 Se realiza la socialización de la Matriz de Riesgos y corrupción de la entidad en referencia al proceso de la (OTIC) a los integrantes de la oficina, dándoles a conocer y socializándoles el formato (Mapa de riesgos de gestión y corrupción V 2.0-30.06-2020) publicado en la Intranet de la entidad),  grabación de la socialización Matriz de Riesgos de la entidad (OTIC) y el Calendario de la reunión y detalles del evento.  De acuerdo con la evidencias aportadas por el proceso, se recomienda el cierre de la acción. RECOMENDACION: Cerrar la acción y excluirla del PMP."/>
    <x v="1"/>
    <n v="0"/>
    <n v="0"/>
  </r>
  <r>
    <s v="038-2020"/>
    <n v="1"/>
    <n v="2020"/>
    <s v="GESTIÓN DE TICS"/>
    <x v="14"/>
    <d v="2020-05-13T00:00:00"/>
    <s v="Oportunidad de mejora: Se recomienda que los documentos elaborados para tratar la contingencia de Covid-19 se estandaricen dentro del Sistema de Gestión de la Calidad (Procedimiento para el uso del VPN)."/>
    <s v="Debilidades en la actualización de documentos del SIG"/>
    <s v="Debilidades frente a la Estandarización de documentos relacionados con el proceso dentro del Sistema de Gestión de la Calidad."/>
    <s v="Documentar, Estandarizarizar y publicar en el Sistema de Gestión de la Calidad frente a la contingencia de Covid-19 (Procedimiento para el uso del VPN , incorporando el_x000a_Formato (Recuperación ante desastre informático) Estandarizado con el Sistema de Gestión de la Calidad. _x000a__x000a_"/>
    <s v="Acción Correctiva"/>
    <s v="1 Documento Estandarizado con el SIC"/>
    <n v="1"/>
    <x v="10"/>
    <x v="13"/>
    <s v="Alexander Ricardo Andrade"/>
    <d v="2020-07-01T00:00:00"/>
    <x v="3"/>
    <d v="2020-11-04T00:00:00"/>
    <s v="Vieinery Piza Olarte"/>
    <s v="4/11/2020. El proceso aporta la evidencia de la realización  el 01 de junio de 2020 se realiza la publicación del Documento Instructivo para conexión VPN Código: PA04-IN02 Versión 1, Documento incorporando en el Formato Estandarizado con el Sistema de Gestión de la Calidad de la entidad.  El Link Guía VPN Publicado._x000a_https://intranetmovilidad.movilidadbogota.gov.co/intranet/sites/default/files/2020-07-30/pa04-in-02-instructivo-para-conexion-vpn-v-1.0-de-1062020.pdf y  el Documento Instructivo para conexión VPN Código: PA04-IN02 Versión 1._x000a_De acuerdo con la evidencias aportadas por el proceso, se recomienda el cierre de la acción. RECOMENDACION: Cerrar la acción y excluirla del PMP."/>
    <x v="1"/>
    <n v="0"/>
    <n v="0"/>
  </r>
  <r>
    <s v="039-2020"/>
    <n v="1"/>
    <n v="2020"/>
    <s v="GESTIÓN DE TICS"/>
    <x v="14"/>
    <d v="2020-05-13T00:00:00"/>
    <s v="Oportunidad de mejora: Se recomienda ejercer un mayor control y seguimiento en lo relacionado a la calidad y cargue de la información correspondiente a cursos pedagógicos en la base de datos o plataforma respectiva."/>
    <s v="Debilidades en la actualización de documentos del SIG"/>
    <s v="Falta de seguimiento a las publicaciones realizadas en la Página web."/>
    <s v="Hacer seguimiento frente al cargue de la información cuando se realice algún cambio o actualización de algún formato correspondiente al proceso de Cursos Pedagógicos en referencia a la OTIC en la plataforma de la entidad."/>
    <s v="Acción Correctiva"/>
    <s v="Seguimientos realizados/seguimientos programados"/>
    <n v="2"/>
    <x v="10"/>
    <x v="13"/>
    <s v="Alexander Ricardo Andrade"/>
    <d v="2020-07-01T00:00:00"/>
    <x v="3"/>
    <d v="2020-11-04T00:00:00"/>
    <s v="Vieinery Piza Olarte"/>
    <s v="4/11/2020. El proceso aporta la evidencia de Dos (2) Actas con los seguimientos realizados frente al cargue de la información cambios o actualizaciones de los formatos correspondientes al proceso de Cursos Pedagógicos en referencia a la OTIC en la plataforma de la entidad.  El 30 de agosto de 2020 Se realiza el Primer seguimiento frente al cargue de la información cambio o actualización de los formatos correspondientes al proceso de Cursos Pedagógicos en referencia a la OTIC en la plataforma de la entidad y el 31 de octubre de 2020 se realiza el Segundo seguimiento frente al cargue de la información frente a cambio o actualización de los formatos correspondientes al proceso de Cursos Pedagógicos en referencia a la OTIC en la plataforma de la entidad._x000a_De acuerdo con la evidencias aportadas por el proceso, se recomienda el cierre de la acción. RECOMENDACION: Cerrar la acción y excluirla del PMP."/>
    <x v="1"/>
    <n v="0"/>
    <n v="0"/>
  </r>
  <r>
    <s v="040-2020"/>
    <n v="1"/>
    <n v="2020"/>
    <s v="GESTIÓN DE TICS"/>
    <x v="14"/>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10"/>
    <x v="13"/>
    <s v="Alexander Ricardo Andrade"/>
    <d v="2020-07-01T00:00:00"/>
    <x v="3"/>
    <m/>
    <m/>
    <m/>
    <x v="0"/>
    <n v="0"/>
    <n v="0"/>
  </r>
  <r>
    <s v="041-2020"/>
    <n v="1"/>
    <n v="2020"/>
    <s v="GESTIÓN DE TRÁNSITO Y CONTROL DE TRÁNSITO Y TRANSPORTE"/>
    <x v="16"/>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11"/>
    <x v="14"/>
    <s v="Martha Cecilia Bayona Gómez"/>
    <d v="2020-05-08T00:00:00"/>
    <x v="12"/>
    <m/>
    <m/>
    <m/>
    <x v="0"/>
    <n v="0"/>
    <n v="0"/>
  </r>
  <r>
    <s v="041-2020"/>
    <n v="2"/>
    <n v="2020"/>
    <s v="GESTIÓN DE TRÁNSITO Y CONTROL DE TRÁNSITO Y TRANSPORTE"/>
    <x v="16"/>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11"/>
    <x v="14"/>
    <s v="Martha Cecilia Bayona Gómez"/>
    <d v="2020-05-08T00:00:00"/>
    <x v="13"/>
    <d v="2020-11-09T00:00:00"/>
    <s v="María Janneth Romero M"/>
    <s v="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en el PMP."/>
    <x v="0"/>
    <n v="1"/>
    <n v="0"/>
  </r>
  <r>
    <s v="042-2020"/>
    <n v="1"/>
    <n v="2020"/>
    <s v="GESTIÓN DE TRÁNSITO Y CONTROL DE TRÁNSITO Y TRANSPORTE"/>
    <x v="16"/>
    <d v="2020-05-28T00:00:00"/>
    <s v="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9. Discriminación y restricción a la participación de los ciudadanos que requieren atención y respuesta por parte de la SDM._x000a_"/>
    <s v="Se presenta una indebida clasificación y asignación extemporánea de los PQRS a la SPMT por parte del área de correspondencia."/>
    <s v="Realizar mesas de trabajo para ajustar parametros en el aplicativo de correspondencia que permitan realizar una adecuada clasificación y asignación de los PMT"/>
    <s v="Acción Correctiva"/>
    <s v="(Número de mesas de trabajo realizadas)/( Número de mesas de trabajo programadas)*100"/>
    <n v="1"/>
    <x v="11"/>
    <x v="14"/>
    <s v="Martha Cecilia Bayona Gómez_x000a_Paola Adriana Corona Miranda"/>
    <d v="2020-05-08T00:00:00"/>
    <x v="14"/>
    <d v="2020-11-04T00:00:00"/>
    <s v="María Janneth Romero M"/>
    <s v="04/11/2020: Se aporta como evidencia acta de reunion llevada a cabo entre la SPMT y la SA en fecha 10/06/2020, asi como los correos electrónicos a través de los cuales se cumplen los compromisos adquiridos en eldesarrollo de la mesa de trabajo.  _x000a__x000a_Teniendo en cuenta que los ajustes ya se empezaron a implementar en el aplicativo de correspondencia se observa que se cumple lo formulado en eficacia,  eficiencia y oportunidad."/>
    <x v="1"/>
    <n v="0"/>
    <n v="0"/>
  </r>
  <r>
    <s v="042-2020"/>
    <n v="2"/>
    <n v="2020"/>
    <s v="GESTIÓN ADMINISTRATIVA"/>
    <x v="16"/>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15"/>
    <d v="2020-11-06T00:00:00"/>
    <s v="Julie Andrea Martinez Mendez"/>
    <s v="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3-2020"/>
    <n v="1"/>
    <n v="2020"/>
    <s v="GESTIÓN DE TRÁNSITO Y CONTROL DE TRÁNSITO Y TRANSPORTE"/>
    <x v="16"/>
    <d v="2020-05-28T00:00:00"/>
    <s v="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
    <s v="11. Incumplimiento de requisitos al ejecutar un trámite o prestar un servicio a la ciudadanía con el propósito de obtener un beneficio propio o para un tercero._x000a_"/>
    <s v="Dentro de la revisión se adoptó un control que no correspondía a los controles para la gestión del riesgo establecidos por la SPMT."/>
    <s v="Revisar y solicitar el ajuste en la publicación del mapa de riesgos en los temas relacionados con los controles identificados en la gestión del riesgo de la SPMT, conforme el monitoreo efectuado por la misma."/>
    <s v="Corrección"/>
    <s v="(Número de riesgos actualizados en la matriz de riesgos donde la SPMT tiene injerencia) / (Numero de riesgos a actualizar en la matriz de riesgos donde la SPMT tiene injerencia) * 100"/>
    <n v="1"/>
    <x v="11"/>
    <x v="14"/>
    <s v="Martha Cecilia Bayona Gómez"/>
    <d v="2020-05-08T00:00:00"/>
    <x v="3"/>
    <d v="2020-11-04T00:00:00"/>
    <s v="María Janneth Romero M"/>
    <s v="04/11/2020: Se aporta como evidencia correo electrónico con la gestión adelantada con la OPAI para realizar los ajustes y  la matriz del mapa institucional de riesgos  con la valoración descrita en el hallazgo. _x000a__x000a_Se verifica la información publicada en la Intranet (https://intranetmovilidad.movilidadbogota.gov.co/intranet/Gestión%20de%20los%20Riesgos) en la cual, se evidencia en el documento MAPA DE RIESGOS DE GESTIÓN Y CORRUPCIÓN VERSIÓN 2,0 DE 30-06-2020.XLSX la incoporación de estos ajustes. _x000a__x000a_Teniendo en cuenta lo observado, se cumple lo formulado en eficacia, eficiencia y oportunidad."/>
    <x v="1"/>
    <n v="0"/>
    <n v="0"/>
  </r>
  <r>
    <s v="044-2020"/>
    <n v="1"/>
    <n v="2020"/>
    <s v="GESTIÓN ADMINISTRATIVA"/>
    <x v="13"/>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Actualizar la Resolución No. 248 de 2016 "/>
    <s v="Acción Correctiva"/>
    <s v="Resolución actualizada"/>
    <n v="1"/>
    <x v="0"/>
    <x v="0"/>
    <s v="Paola Adriana Corona"/>
    <d v="2020-07-01T00:00:00"/>
    <x v="3"/>
    <d v="2020-11-06T00:00:00"/>
    <s v="Julie Andrea Martinez Mendez"/>
    <s v="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4-2020"/>
    <n v="2"/>
    <n v="2020"/>
    <s v="GESTIÓN ADMINISTRATIVA"/>
    <x v="13"/>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Publicar y socializar la resolución actualizada en el link correspondiente en la página web de la entidad. "/>
    <s v="Acción Correctiva"/>
    <s v="Resolución publicada  y socializada (link de transparencia y correo de socialización)"/>
    <n v="1"/>
    <x v="0"/>
    <x v="0"/>
    <s v="Paola Adriana Corona"/>
    <d v="2020-07-01T00:00:00"/>
    <x v="0"/>
    <d v="2020-11-06T00:00:00"/>
    <s v="Julie Andrea Martinez Mendez"/>
    <s v="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5-2020"/>
    <n v="1"/>
    <n v="2020"/>
    <s v="GESTIÓN DE TICS"/>
    <x v="13"/>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el proyecto de acto adminsitrativo o documento equivalente, relacionado con los registros de Activos de Información de la entidad."/>
    <s v="Acción Correctiva"/>
    <s v="Acto administrativo_x000a_o documento equivalente proyectado"/>
    <n v="1"/>
    <x v="10"/>
    <x v="13"/>
    <s v="Alexander Ricardo Andrade"/>
    <d v="2020-07-15T00:00:00"/>
    <x v="3"/>
    <m/>
    <m/>
    <m/>
    <x v="0"/>
    <n v="0"/>
    <n v="0"/>
  </r>
  <r>
    <s v="045-2020"/>
    <n v="2"/>
    <n v="2020"/>
    <s v="GESTIÓN DE TICS"/>
    <x v="13"/>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la publicación y socializacion del Documento acto administrativo o equivalente de registros de Activos de Información en la pagina Web de la entidad, link de Transparencia y acceso a la información pública"/>
    <s v="Acción Correctiva"/>
    <s v="Acto administrativo_x000a_o documento equivalente publicado y socializado"/>
    <n v="1"/>
    <x v="10"/>
    <x v="13"/>
    <s v="Alexander Ricardo Andrade"/>
    <d v="2020-07-15T00:00:00"/>
    <x v="3"/>
    <m/>
    <m/>
    <m/>
    <x v="0"/>
    <n v="0"/>
    <n v="0"/>
  </r>
  <r>
    <s v="046-2020"/>
    <n v="1"/>
    <n v="2020"/>
    <s v="GESTIÓN ADMINISTRATIVA - GESTIÓN DE TICS"/>
    <x v="13"/>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ctualizar el Índice de Información Clasificada y Reservada de la entidad.(matriz o base de datos)"/>
    <s v="Acción Correctiva"/>
    <s v="Documento actualizado"/>
    <n v="1"/>
    <x v="0"/>
    <x v="0"/>
    <s v="Paola Adriana Corona"/>
    <d v="2020-07-01T00:00:00"/>
    <x v="3"/>
    <d v="2020-11-06T00:00:00"/>
    <s v="Julie Andrea Martinez Mendez"/>
    <s v="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6-2020"/>
    <n v="2"/>
    <n v="2020"/>
    <s v="GESTIÓN ADMINISTRATIVA - GESTIÓN DE TICS"/>
    <x v="13"/>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probar mediante acto administrativo o documento equivalente el Índice de Información Clasificada y Reservada de la entidad, para su cargue y socialización "/>
    <s v="Acción Correctiva"/>
    <s v="Documento publicado y socializado"/>
    <n v="1"/>
    <x v="0"/>
    <x v="0"/>
    <s v="Paola Adriana Corona"/>
    <d v="2020-07-01T00:00:00"/>
    <x v="3"/>
    <d v="2020-11-06T00:00:00"/>
    <s v="Julie Andrea Martinez Mendez"/>
    <s v="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47-2020"/>
    <n v="1"/>
    <n v="2020"/>
    <s v="GESTIÓN DE TICS"/>
    <x v="13"/>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el cargue de la comunicación de la SIC donde se demuestre la culminación del proceso de inscripción con ocasión del cumplimiento de la Ley 1581 de 2012. "/>
    <s v="Acción Correctiva"/>
    <s v="Documento  del cargue e inscripción de las Bases de Datos Personales ante la SIC año 2020."/>
    <s v="1_x000a_"/>
    <x v="10"/>
    <x v="13"/>
    <s v="Alexander Ricardo Andrade"/>
    <d v="2020-07-15T00:00:00"/>
    <x v="3"/>
    <d v="2020-11-04T00:00:00"/>
    <s v="Vieinery Piza Olarte"/>
    <s v="04/11/2020. El proceso aporta la evidencia de la Datos Personales publicadas de la entidad ante la SIC y la certificación de las Bases de Datos personales de la entidad publicadas Emitido por la SIC. Los días 29-30-31 de mayo de 2020 se realizó el cargue de las Bases de Datos Personales de la Secretaria Distrital de Movilidad ante la Súper Intendencia de Industria y comercio (SIC) donde se culmina con el proceso de inscripción de las Bases de Datos Personales _x000a_De acuerdo con la evidencias aportadas por el proceso, se recomienda el cierre de la acción. RECOMENDACION: Cerrar la acción y excluirla del PMP."/>
    <x v="1"/>
    <n v="0"/>
    <n v="0"/>
  </r>
  <r>
    <s v="047-2020"/>
    <n v="2"/>
    <n v="2020"/>
    <s v="GESTIÓN DE TICS"/>
    <x v="13"/>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la publicacion de la devidencia  del cargue e inscripción de las Bases de Datos Personales ante la SIC dando cumplimiento a la Ley 1581 de 2012,  en la pagina Web de la entidad Transparencia y acceso a la información pública (Ley de Transparencia)"/>
    <s v="Acción Correctiva"/>
    <s v="Documento  del cargue e inscripción de las Bases de Datos Personales ante la SIC año 2020, publicado.  "/>
    <s v="1_x000a_"/>
    <x v="10"/>
    <x v="13"/>
    <s v="Alexander Ricardo Andrade"/>
    <d v="2020-07-15T00:00:00"/>
    <x v="3"/>
    <d v="2020-11-04T00:00:00"/>
    <s v="Vieinery Piza Olarte"/>
    <s v="04/11/2020. El proceso aporta la evidencia  la Certificación de las Bases de Datos personales de la entidad publicadas Emitido por la SIC y el link en el cual se encuentra la publicación de la Certificación emitida por la SIC .https://www.movilidadbogota.gov.co/web/sites/default/files/Paginas/16-09-2020/constancia_rnbd_secretaria_distrital_de_movilidad_2020.pdf._x000a__x000a_De acuerdo con la evidencias aportadas por el proceso, se recomienda el cierre de la acción. RECOMENDACION: Cerrar la acción y excluirla del PMP."/>
    <x v="1"/>
    <n v="0"/>
    <n v="0"/>
  </r>
  <r>
    <s v="049-2020"/>
    <n v="2"/>
    <n v="2020"/>
    <s v="GESTIÓN ADMINISTRATIVA"/>
    <x v="14"/>
    <d v="2020-05-21T00:00:00"/>
    <s v="OBSERVACIÓN No 5 _x000a_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
    <s v="Incumplimiento de requisitos al ejecutar un trámite o prestar un servicio a la ciudadanía con el propósito de obtener un beneficio propio o para un tercero."/>
    <s v="Falta planeación en el diligenciamiento de la matriz de necesidades de infraestructura."/>
    <s v="Elaborar un formato que permita identificar las necesidades de infraestructura de la Secretaría Distrital de Movilidad, con el fin de realizar una adecuada planeación de la gestión de los recursos para el cumplimiento de dichas necesidades en la vigencia siguiente.)._x000a__x000a_"/>
    <s v="Acción Correctiva"/>
    <s v="1 formato diligenciado"/>
    <s v="1 formato diligenciado"/>
    <x v="0"/>
    <x v="0"/>
    <m/>
    <d v="2020-06-01T00:00:00"/>
    <x v="16"/>
    <d v="2020-11-06T00:00:00"/>
    <s v="Julie Andrea Martinez Mendez"/>
    <s v="06/11/20 seguimiento por Julie Martínez para el mes de reporte no se remite ningun seguimiento por el proceso, actividad abierta dentro del tiempo programado para cierre, se recuerda que esta actividad esta programada para cierre en noviemb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50-2020"/>
    <n v="3"/>
    <n v="2020"/>
    <s v="GESTIÓN DE TALENTO HUMANO"/>
    <x v="17"/>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10"/>
    <s v="Mónica Adriana Flórez Bonilla"/>
    <d v="2020-07-01T00:00:00"/>
    <x v="4"/>
    <d v="2020-11-06T00:00:00"/>
    <s v="Julie Andrea Martinez Mendez"/>
    <s v="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 evidencia  un acta del dia 21 de agosto, donde se realizo el seguimiento sementral de la publicacion de funcionarios LNR, se evidencia que pese a las actividades realizadas por el area de talento humano 7 funcionarios no han realizado la publicacion, queda como compromiso para el area realizar una reunion de seguimiento a las 7 declaraciones faltantes en el mes de septiembre, por lo cual no se puede cerrar esta accion porque no se ha cumplido el indicador."/>
    <x v="0"/>
    <n v="0"/>
    <n v="0"/>
  </r>
  <r>
    <s v="051-2020"/>
    <n v="2"/>
    <n v="2020"/>
    <s v="GESTIÓN DE TALENTO HUMANO"/>
    <x v="14"/>
    <d v="2020-05-21T00:00:00"/>
    <s v="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
    <s v="Formulación de planes, programas o proyectos de movilidad de la ciudad, que no propendan por la sostenibilidad ambiental, económica y social."/>
    <s v="Falta de seguimiento en el cumplimiento de las actividades establecidas en el procedimiento PA02 PR05"/>
    <s v="Actualizar y solcializar el procedimiento PA02-PR05"/>
    <s v="Acción Correctiva"/>
    <s v="Procedimiento actualizado y socializado"/>
    <n v="1"/>
    <x v="0"/>
    <x v="10"/>
    <s v="Mónica Adriana Florez Bonilla"/>
    <d v="2020-07-01T00:00:00"/>
    <x v="3"/>
    <d v="2020-11-04T00:00:00"/>
    <s v="Julie Andrea Martinez Mendez"/>
    <s v=" 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_x000a__x000a_1/10/2020 Julie ANdrea Martinez . De acuerdo con la solicitud bajo memorando SDM-DTH-148440-2020 donde se solicita la ampliación del plazo, se realiza el ajuste y se recuerda la importancia de la ejecición de las acciones del PMP con el fin de generar el mejoramiento del proceso _x000a__x000a_07/09/2020 seguimiento realizado por Julie Andrea Martinez. No se recibio por parte del proceso el reporte mensual de esta actividad, se invita al proceso que debe  cumplir con  los procedimientos en los terminos establecidos."/>
    <x v="0"/>
    <n v="0"/>
    <n v="0"/>
  </r>
  <r>
    <s v="052-2020"/>
    <n v="2"/>
    <n v="2020"/>
    <s v="GESTIÓN DE TALENTO HUMANO"/>
    <x v="14"/>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Crear y aplicar  la herramienta para medir el impacto (Directivos, Funcionarios) "/>
    <s v="Acción Correctiva"/>
    <s v="No. de cursos que se les aplico la herramienta/No.cursos ofertados_x000a_"/>
    <n v="1"/>
    <x v="0"/>
    <x v="10"/>
    <s v="Mónica Adriana Florez Bonilla"/>
    <d v="2020-07-01T00:00:00"/>
    <x v="17"/>
    <d v="2020-11-04T00:00:00"/>
    <s v="Julie Andrea Martinez Mendez"/>
    <s v="04/11/2020 Seguimiento Julie Martínez .Se deja la notación que habia quedado la fecha de reprogramación se ratifica que es para noviembre. para el mes de reporte no se remite ningun seguimiento por el proceso, actividad abierta dentro del tiempo programado para cierre, se recuerda continuar con la ejecucion de actividades para dar  cierre en noviembre_x000a__x000a_01/10/2020 seguimiento Julie MArtinez :De acuerdo con la solicitud bajo memorando SDM-DTH-148440-2020 se solicita reprogramación, una vez analizado se procede aceptar  la misma. Se evidencia que el proceso ah adelantado las acciones para la medición y se encuentra en etapa de recopilación y generación del informe de la evaluación del impacto a las capacitaciones como se evidencia en la base de datos seguimiento PIC._x000a__x000a_07/09/2020 seguimiento realizado por Julie Andrea Martinez. No se recibio por parte del proceso el reporte mensual de esta actividad, se invita al proceso que debe  cumplir con  los procedimientos en los terminos establecidos."/>
    <x v="0"/>
    <n v="1"/>
    <n v="0"/>
  </r>
  <r>
    <s v="053-2020"/>
    <n v="1"/>
    <n v="2020"/>
    <s v="GESTIÓN DE TALENTO HUMANO"/>
    <x v="14"/>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los procedimientos de (PA02-PR01, PA02-PR02, PA02-PR03 Y PA02-PR04) l Entrenamiento en el Puesto de Trabajo"/>
    <s v="Acción Correctiva"/>
    <s v="Procedimiento actualizado y socializado"/>
    <n v="1"/>
    <x v="0"/>
    <x v="10"/>
    <s v="Mónica Adriana Florez Bonilla"/>
    <d v="2020-07-01T00:00:00"/>
    <x v="3"/>
    <d v="2020-11-04T00:00:00"/>
    <s v="Julie Andrea Martinez Mendez"/>
    <s v="04/11/2020 Seguimiento Julie Martínez se evidencia los correos electronico entre el mes de octubre e inicio de noviembre donde se remite  los procedimientos para revisión y aprobación.Se deja la notación que habia quedado la fecha de reprogramación se ratifica que es para noviembre_x000a__x000a_1/10/2020 De acuerdo con la solicitud bajo memorando SDM-DTH-148440-2020 donde se solicita la ampliación del plazo, se realiza el ajuste y se recuerda la importancia de la ejecición de las acciones del PMP con el fin de generar el mejoramiento del proceso _x000a__x000a_07/09/2020 seguimiento realizado por Julie Andrea Martinez. No se recibio por parte del proceso el reporte mensual de esta actividad, se invita al proceso que debe  cumplir con  los procedimientos en los terminos establecidos."/>
    <x v="0"/>
    <n v="1"/>
    <n v="0"/>
  </r>
  <r>
    <s v="053-2020"/>
    <n v="2"/>
    <n v="2020"/>
    <s v="GESTIÓN DE TALENTO HUMANO"/>
    <x v="14"/>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el formato CÓDIGO:PA02-PR01-F05"/>
    <s v="Acción Correctiva"/>
    <s v="Aformato CÓDIGO:PA02-PR01-F0 actualizado y socializado"/>
    <n v="1"/>
    <x v="0"/>
    <x v="10"/>
    <s v="Mónica Adriana Florez Bonilla"/>
    <d v="2020-07-01T00:00:00"/>
    <x v="3"/>
    <d v="2020-11-04T00:00:00"/>
    <s v="Julie Andrea Martinez Mendez"/>
    <s v="04/11/2020 Seguimiento Julie Andrea Martinez. Se  evidencia el formato OP No 4 ACCIÓN 2 - PA02-PR01-F5 Formato_Entrenamiento_Puesto_de_Trabajo actualizado, el cual se encuentra en proceso de remisión para aprobación. Se deja la notación que habia quedado la fecha de reprogramación se ratifica que es para noviembre_x000a__x000a_05/10/2020 Seguimiento Julie Martinez, de acuerdo con el memorando SDM-DTH-148440-2020 el proceso solicito prorroga de 1 mes para culminar el proceso de actualizar y socializar los procedimiento. La OCIN acepta la primera reprogramación y recomienda continuar con el seguimiento periódico por autocontrol de las acciones de mejora planteadas en los planes de mejoramiento  y el cumplimiento de los plazos planificados. _x000a__x000a_07/09/2020 seguimiento realizado por Julie Andrea Martinez. No se recibio por parte del proceso el reporte mensual de esta actividad, se invita al proceso que debe  cumplir con  los procedimientos en los terminos establecidos."/>
    <x v="0"/>
    <n v="1"/>
    <n v="0"/>
  </r>
  <r>
    <s v="054-2020"/>
    <n v="2"/>
    <n v="2020"/>
    <s v="GESTIÓN JURÍDICA "/>
    <x v="14"/>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Seguimiento  semestral  de la matriz de cumplimiento, para verificar la actualizacion de las normas contractuales  aplicables a cursos pedagogicos."/>
    <s v="Acción Correctiva"/>
    <s v="1 seguimiento "/>
    <n v="1"/>
    <x v="2"/>
    <x v="2"/>
    <s v="DIRECTOR (A)  DE CONTRATACION "/>
    <d v="2020-07-02T00:00:00"/>
    <x v="1"/>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6-2020"/>
    <n v="1"/>
    <n v="2020"/>
    <s v="GESTIÓN JURÍDICA "/>
    <x v="14"/>
    <d v="2020-05-21T00:00:00"/>
    <s v="OBSERVACIÓN No. 9_x000a_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_x000a_"/>
    <s v="Debilidades en la  gestión contractual."/>
    <s v="Debilidad en el acompañamiento técnico por algún profesional  de la Dirección de Contratación, para solventar las dudas que surgieron durante la auditoria ISO 9001:2015 en referencia a cursos pedagógicos."/>
    <s v="Circular dirigida a los profesionales de la Direccion de Contratación donde se indique los lineamientos para el acompañamiento de futuras auditorias o respuestas a entes de Control."/>
    <s v="Acción Correctiva"/>
    <s v="circular expedida y socializada"/>
    <n v="1"/>
    <x v="2"/>
    <x v="2"/>
    <s v="DIRECTOR (A)  DE CONTRATACION "/>
    <d v="2020-07-02T00:00:00"/>
    <x v="5"/>
    <d v="2020-11-09T00:00:00"/>
    <s v="Guillermo Delgadillo "/>
    <s v="Seguimiento realizado el 09/11/2020. _x000a_Los responsables aportaron como evidencia MEMORANDO SDM-DC 162396 del octubre 2020, dirigido a Profesionales, Auxiliares y Colaboradores de la Dirección de Contratación, relacionado con Lineamientos para el acompañamiento de futuras auditorias o respuestas a entes de Control. Cumpliendo extemporaneamente con la accion propuesta , por consiguiente se cierra la accion._x000a_CONCLUSION: ACCION CERRADA_x000a__x000a__x000a_Seguimiento realizado el 07/10/2020. _x000a_No se aporto evidencia, la acción se encuentra vencida desde el 30 de Septiembre de 2020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1"/>
    <n v="0"/>
    <n v="0"/>
  </r>
  <r>
    <s v="057-2020"/>
    <n v="1"/>
    <n v="2020"/>
    <s v="GESTIÓN JURÍDICA "/>
    <x v="13"/>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DIRECTOR (A)  DE CONTRATACION "/>
    <d v="2020-07-02T00:00:00"/>
    <x v="18"/>
    <s v="9/11//2020"/>
    <s v="Guillermo Delgadillo "/>
    <s v="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1"/>
    <n v="0"/>
  </r>
  <r>
    <s v="057-2020"/>
    <n v="2"/>
    <n v="2020"/>
    <s v="GESTIÓN JURÍDICA "/>
    <x v="13"/>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DIRECTOR (A)  DE CONTRATACION "/>
    <d v="2020-07-02T00:00:00"/>
    <x v="18"/>
    <d v="2020-11-09T00:00:00"/>
    <s v="Guillermo Delgadillo "/>
    <s v="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1"/>
    <n v="0"/>
  </r>
  <r>
    <s v="058-2020"/>
    <n v="1"/>
    <n v="2020"/>
    <s v="GESTIÓN JURÍDICA "/>
    <x v="13"/>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DIRECTOR (A)  DE CONTRATACION "/>
    <d v="2020-07-02T00:00:00"/>
    <x v="4"/>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2"/>
    <n v="2020"/>
    <s v="GESTIÓN JURÍDICA "/>
    <x v="13"/>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2) Capacitación al personal encargado de la actividad de escaneo y publicación de documentos precontractuales y contractuales en el portal SECOP."/>
    <s v="Acción Correctiva"/>
    <s v="capacitaciones realizadas a los responsables "/>
    <n v="1"/>
    <x v="2"/>
    <x v="2"/>
    <s v="DIRECTOR (A)  DE CONTRATACION "/>
    <d v="2020-07-02T00:00:00"/>
    <x v="4"/>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0"/>
    <n v="0"/>
  </r>
  <r>
    <s v="058-2020"/>
    <n v="3"/>
    <n v="2020"/>
    <s v="GESTIÓN JURÍDICA "/>
    <x v="13"/>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3) Actualización de los procesos contractuales en la plataforma SECOP evidenciados en el informe de auditoría con los requisitos incumplidos"/>
    <s v="Corrección"/>
    <s v="Número de procesos actualizados / Número de procesos  evidenciados "/>
    <n v="1"/>
    <x v="2"/>
    <x v="2"/>
    <s v="DIRECTOR (A)  DE CONTRATACION "/>
    <d v="2020-07-02T00:00:00"/>
    <x v="4"/>
    <d v="2020-10-07T00:00:00"/>
    <s v="Deicy Astrid Beltrán"/>
    <s v="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
    <x v="0"/>
    <n v="0"/>
    <n v="0"/>
  </r>
  <r>
    <s v="059-2020"/>
    <n v="1"/>
    <n v="2020"/>
    <s v="GESTIÓN DE TRÁMITES Y SERVICIOS PARA LA CIUDADANÍA"/>
    <x v="14"/>
    <d v="2020-05-21T00:00:00"/>
    <s v="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
    <s v="2.  Formulación e implementación de estrategias, incluyendo la de cursos pedagógicos, que no fomenten la cultura ciudadana para la movilidad y el respeto entre  los usuarios de todas las formas de transporte"/>
    <s v="Dificultades para concertación de reuniones con el RUNT. "/>
    <s v="Realizar estudio para la implementación de verificación de identidad para los asistentes a cursos pedagógicos   "/>
    <s v="Acción Correctiva"/>
    <s v="Documento"/>
    <n v="1"/>
    <x v="3"/>
    <x v="3"/>
    <s v="Dirección de Atención al Ciudadano"/>
    <d v="2020-07-01T00:00:00"/>
    <x v="19"/>
    <m/>
    <m/>
    <m/>
    <x v="0"/>
    <n v="0"/>
    <n v="0"/>
  </r>
  <r>
    <s v="060-2020"/>
    <n v="1"/>
    <n v="2020"/>
    <s v="GESTIÓN DE TRÁMITES Y SERVICIOS PARA LA CIUDADANÍA"/>
    <x v="14"/>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3"/>
    <x v="3"/>
    <s v="Dirección de Atención al Ciudadano"/>
    <d v="2020-07-01T00:00:00"/>
    <x v="19"/>
    <m/>
    <m/>
    <m/>
    <x v="0"/>
    <n v="0"/>
    <n v="0"/>
  </r>
  <r>
    <s v="062-2020"/>
    <n v="1"/>
    <n v="2020"/>
    <s v="GESTIÓN DE TRÁMITES Y SERVICIOS PARA LA CIUDADANÍA"/>
    <x v="14"/>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3"/>
    <x v="3"/>
    <s v="Dirección de Atención al Ciudadano"/>
    <d v="2020-07-01T00:00:00"/>
    <x v="20"/>
    <m/>
    <m/>
    <m/>
    <x v="0"/>
    <n v="0"/>
    <n v="0"/>
  </r>
  <r>
    <s v="064-2020"/>
    <n v="1"/>
    <n v="2020"/>
    <s v="GESTIÓN DE TRÁMITES Y SERVICIOS PARA LA CIUDADANÍA"/>
    <x v="14"/>
    <d v="2020-05-21T00:00:00"/>
    <s v="Oportunidad de mejora 10 _x000a__x000a_Es importante incluir dentro de los documentos del SGC los términos que debe cumplir el contraventor para poder acceder a los descuentos tanto en la imposición del comparendo físico como en el comparendo electrónico."/>
    <s v="2.  Formulación e implementación de estrategias, incluyendo la de cursos pedagógicos, que no fomenten la cultura ciudadana para la movilidad y el respeto entre  los usuarios de todas las formas de transporte"/>
    <s v="No se consideró necesario incluir los términos que el contraventor tiene derecho para acceder a los descuentos para los comparendos impuestos."/>
    <s v="Actualizar el procedimiento en sus lineamientos."/>
    <s v="Corrección"/>
    <s v="Procedimiento actualizado  publicado y socializado"/>
    <n v="1"/>
    <x v="3"/>
    <x v="3"/>
    <s v="Dirección de Atención al Ciudadano"/>
    <d v="2020-07-01T00:00:00"/>
    <x v="21"/>
    <d v="2020-11-05T00:00:00"/>
    <s v="Omar Alfredo Sánchez"/>
    <s v="5/11/2020: La DAC remitió justificación de la gestión sobre la acción propuesta. También se allegó el procedimiento actualizado PM04-PR01 Cursos Pedagógicos Versión 5.0 y la Socialización de las actualizaciones realizadas en el procedimiento. Por lo anterior, encontrando concordancia con la acción propuesta, se cierra la acción."/>
    <x v="1"/>
    <n v="0"/>
    <n v="0"/>
  </r>
  <r>
    <s v="065-2020"/>
    <n v="1"/>
    <n v="2020"/>
    <s v="GESTIÓN DE TRÁMITES Y SERVICIOS PARA LA CIUDADANÍA"/>
    <x v="14"/>
    <d v="2020-05-21T00:00:00"/>
    <s v="Oportunidad de mejora 11_x000a__x000a__x000a_11. Dejar la evidencia sobre el seguimiento efectuado por la OSV, OACCM y OGS de la implementación de los lineamientos efectuados por estas áreas para el desarrollo del curso pedagógico."/>
    <s v="2.  Formulación e implementación de estrategias, incluyendo la de cursos pedagógicos, que no fomenten la cultura ciudadana para la movilidad y el respeto entre  los usuarios de todas las formas de transporte"/>
    <s v="Falta de continuidad en el proceso de implementación de los lineamientos con las oficinas mencionadas."/>
    <s v="Actualizar procedimiento en sus lineamientos."/>
    <s v="Corrección"/>
    <s v="Procedimiento actualizado  publicado y socializado"/>
    <n v="1"/>
    <x v="3"/>
    <x v="3"/>
    <s v="Dirección de Atención al Ciudadano"/>
    <d v="2020-07-01T00:00:00"/>
    <x v="21"/>
    <d v="2020-11-05T00:00:00"/>
    <s v="Omar Alfredo Sánchez"/>
    <s v="5/11/2020: La DAC remitió justificación de la gestión sobre la acción propuesta. También se allegó el procedimiento actualizado PM04-PR01 Cursos Pedagógicos Versión 5.0 y la Socialización de las actualizaciones realizadas en el procedimiento. Por lo anterior, encontrando concordancia con la acción propuesta, se cierra la acción."/>
    <x v="1"/>
    <n v="0"/>
    <n v="0"/>
  </r>
  <r>
    <s v="066-2020"/>
    <n v="1"/>
    <n v="2020"/>
    <s v="GESTIÓN DE TRÁMITES Y SERVICIOS PARA LA CIUDADANÍA"/>
    <x v="14"/>
    <d v="2020-05-21T00:00:00"/>
    <s v="Oportunidad de mejora  12,14  y 16_x000a__x000a_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_x000a_14. Se recomienda realizar la actualización de  los documentos de SGC de proceso ya que no obstante que desde el 16/09/2019 según el control de cambios al procedimiento PM04-PR01 se le modifico el nombre por &quot;Procedimiento de cursos pedagógicos por infracción a las normas de tránsito&quot; aún se continua mencionando el nombre anterior  en el  anexo PM04-PR01-F05 Registro de asistentes al curso de pedagogía por infracciones a las normas de tránsito y transporte y en el instructivo PM04-PR01-IN01 se menciona &quot;El perfil del instructor que dicta los cursos pedagógicos por infracción a las normas de tránsito y transporte&quot;, así como en el POA y en otros documentos del Proceso; así mismo se evidenció que el formato PM04-PR01-F04 V5.0 no se encuentra identificado como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_x000a_16. Ajustar el formato PM04-PR01-F04 V5.0 ya que no registra el nombre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s v="2.  Formulación e implementación de estrategias, incluyendo la de cursos pedagógicos, que no fomenten la cultura ciudadana para la movilidad y el respeto entre  los usuarios de todas las formas de transporte"/>
    <s v="12: En el análisis realizado no se evidenció necesidad de hacer ajuste al nombre del documento que diligencia en ciudadano, ya que el objetivo era llevar la trazabilidad de los documentos asociados al procedimiento de cursos pedagógicos._x000a_14: Posible falta de revisión y ajuste oportuno a los documentos publicados en la intranet._x000a_ _x000a_16: Falta de verificación del formato PM04-PR01-F04 de la encuesta de satisfacción aprobado y publicado en la intranet."/>
    <s v="Revisar y Actualizar formatos relacionados en el Procedimiento PM04-PR01   en conformidad  al objetivo del procedimiento."/>
    <s v="Acción Correctiva"/>
    <s v="Total formatos revisadosy ajustados/ total formatos relacionados en el procedimiento"/>
    <n v="1"/>
    <x v="3"/>
    <x v="3"/>
    <s v="Dirección de Atención al Ciudadano"/>
    <d v="2020-07-01T00:00:00"/>
    <x v="22"/>
    <d v="2020-11-05T00:00:00"/>
    <s v="Omar Alfredo Sánchez"/>
    <s v="5/11/2020: La DAC remitió justificación de la gestión sobre la acción propuesta. También se allegó Acta de reunión del 02 de octubre, evidenciando los temas tratados sobre los  hallazgos 64, 65, 66, 70 y 71; correo de trabajo y seguimiento del H. 66; formatos actualizados PM04-PR01 (f04, f06, f08, f09 y f15). Por lo anterior, encontrando concordancia con la acción propuesta, se cierra la acción."/>
    <x v="1"/>
    <n v="0"/>
    <n v="0"/>
  </r>
  <r>
    <s v="067-2020"/>
    <n v="1"/>
    <n v="2020"/>
    <s v="GESTIÓN DE TRÁMITES Y SERVICIOS PARA LA CIUDADANÍA"/>
    <x v="14"/>
    <d v="2020-05-21T00:00:00"/>
    <s v="Oportunidad de mejora 13_x000a_13. Se recomienda realizar la actualización de la caracterización del proceso ya que en la verificación que se efectuó a la versión que se encuentra publicada en la intranet se evidencia que en la actividad clave del Hacer &quot;Realizar actividades de capacitación por infracción a las normas de tránsito en cumplimiento a la resolución 3204 de 2010&quot;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
    <s v="2.  Formulación e implementación de estrategias, incluyendo la de cursos pedagógicos, que no fomenten la cultura ciudadana para la movilidad y el respeto entre  los usuarios de todas las formas de transporte"/>
    <s v="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
    <s v="Actualizar caracterización del proceso "/>
    <s v="Acción Correctiva"/>
    <s v="Caracterización actualizada, publicada y socializada. "/>
    <n v="1"/>
    <x v="3"/>
    <x v="3"/>
    <s v="Dirección de Atención al Ciudadano"/>
    <d v="2020-07-01T00:00:00"/>
    <x v="22"/>
    <d v="2020-11-05T00:00:00"/>
    <s v="Omar Alfredo Sánchez"/>
    <s v="5/11/2020: La DAC remitió justificación de la gestión sobre la acción propuesta. También se allegó la caracterización del proceso actualizada PM04-C Gestión de Tramites y Servicios para la Ciudadanía  y la Socialización de las actualizaciones realizadas en la caracterización del proceso. Por lo anterior, encontrando concordancia con la acción propuesta, se cierra la acción."/>
    <x v="1"/>
    <n v="0"/>
    <n v="0"/>
  </r>
  <r>
    <s v="068-2020"/>
    <n v="1"/>
    <n v="2020"/>
    <s v="GESTIÓN DE TRÁMITES Y SERVICIOS PARA LA CIUDADANÍA"/>
    <x v="14"/>
    <d v="2020-05-21T00:00:00"/>
    <s v="Oportunidad de mejora 15_x000a_15. Se recomienda diseñar una herramienta diferente para evaluar el aprendizaje ya que se aplica la misma herramienta &quot;Hoja de preguntas y respuestas para trabajo grupal en el desarrollo del curso pedagógico por infracción a las normas de tránsito&quot;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
    <s v="2.  Formulación e implementación de estrategias, incluyendo la de cursos pedagógicos, que no fomenten la cultura ciudadana para la movilidad y el respeto entre  los usuarios de todas las formas de transporte"/>
    <s v="No se consideró necesario implementar y aplicar una técnica didáctica diferente para evaluar el aprendizaje del ciudadano."/>
    <s v="Realizar una mesa de trabajo para evaluar las herramientas implementadas para medir el aprendizaje del ciudadano"/>
    <s v="Acción Correctiva"/>
    <s v="mesa de trabajo realizada/ mesa de trabajao programda"/>
    <n v="1"/>
    <x v="3"/>
    <x v="3"/>
    <s v="Dirección de Atención al Ciudadano"/>
    <d v="2020-07-01T00:00:00"/>
    <x v="23"/>
    <d v="2020-11-05T00:00:00"/>
    <s v="Omar Alfredo Sánchez"/>
    <s v="5/11/2020: No se remiten evidencias por cuanto están dentro del término para cumplir la acción."/>
    <x v="0"/>
    <n v="0"/>
    <n v="0"/>
  </r>
  <r>
    <s v="069-2020"/>
    <n v="1"/>
    <n v="2020"/>
    <s v="GESTIÓN DE TRÁMITES Y SERVICIOS PARA LA CIUDADANÍA"/>
    <x v="14"/>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3"/>
    <x v="3"/>
    <s v="Dirección de Atención al Ciudadano"/>
    <d v="2020-07-01T00:00:00"/>
    <x v="23"/>
    <d v="2020-11-05T00:00:00"/>
    <s v="Omar Alfredo Sánchez"/>
    <s v="5/11/2020: No se remiten evidencias por cuanto están dentro del término para cumplir la acción."/>
    <x v="0"/>
    <n v="0"/>
    <n v="0"/>
  </r>
  <r>
    <s v="070-2020"/>
    <n v="1"/>
    <n v="2020"/>
    <s v="GESTIÓN DE TRÁMITES Y SERVICIOS PARA LA CIUDADANÍA"/>
    <x v="14"/>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Acción Correctiva"/>
    <s v="numero de Documentos Revisados y ajustados / numero documetnos  relacionados con Cursos, publicados despues de la publicacion del PM04-PR01 V.4"/>
    <n v="1"/>
    <x v="3"/>
    <x v="3"/>
    <s v="Dirección de Atención al Ciudadano"/>
    <d v="2020-07-01T00:00:00"/>
    <x v="0"/>
    <d v="2020-11-05T00:00:00"/>
    <s v="Omar Alfredo Sánchez"/>
    <s v="5/11/2020: No se remiten evidencias por cuanto están dentro del término para cumplir la acción."/>
    <x v="0"/>
    <n v="0"/>
    <n v="0"/>
  </r>
  <r>
    <s v="071-2020"/>
    <n v="1"/>
    <n v="2020"/>
    <s v="GESTIÓN DE TRÁMITES Y SERVICIOS PARA LA CIUDADANÍA"/>
    <x v="14"/>
    <d v="2020-05-21T00:00:00"/>
    <s v="Recomendación 19 :_x000a_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
    <s v="2.  Formulación e implementación de estrategias, incluyendo la de cursos pedagógicos, que no fomenten la cultura ciudadana para la movilidad y el respeto entre  los usuarios de todas las formas de transporte"/>
    <s v="No se consideró pertinente incluir en el  documento el registro de la dirección del contraventor."/>
    <s v="Realizar mesa de trabajo para evaluar  la  pertinencia de  Actualizacion PM04-PR01-F01"/>
    <s v="Acción Correctiva"/>
    <s v="una mesa de trabajo "/>
    <n v="1"/>
    <x v="3"/>
    <x v="3"/>
    <s v="Dirección de Atención al Ciudadano"/>
    <d v="2020-07-01T00:00:00"/>
    <x v="17"/>
    <d v="2020-11-05T00:00:00"/>
    <s v="Omar Alfredo Sánchez"/>
    <s v="5/11/2020: No se remiten evidencias por cuanto están dentro del término para cumplir la acción."/>
    <x v="0"/>
    <n v="0"/>
    <n v="0"/>
  </r>
  <r>
    <s v="074-2020"/>
    <n v="1"/>
    <n v="2020"/>
    <s v="GESTIÓN DE TRÁMITES Y SERVICIOS PARA LA CIUDADANÍA"/>
    <x v="18"/>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ón Correctiva"/>
    <s v="(numero de reportes realizados/ numero de reportes proyectados)*100"/>
    <n v="1"/>
    <x v="3"/>
    <x v="3"/>
    <s v="Direccion de Atencion al Ciudadano (Equipo de Servicio)"/>
    <d v="2020-06-05T00:00:00"/>
    <x v="24"/>
    <d v="2020-11-05T00:00:00"/>
    <s v="Omar Alfredo Sánchez"/>
    <s v="5/11/2020: No se remiten evidencias por cuanto están dentro del término para cumplir la acción."/>
    <x v="0"/>
    <n v="0"/>
    <n v="0"/>
  </r>
  <r>
    <s v="075-2020"/>
    <n v="1"/>
    <n v="2020"/>
    <s v="DIRECCIONAMIENTO ESTRATÉGICO"/>
    <x v="19"/>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Realizar evaluación con base en la socialización efectuada a los colaboradores sobre la gestión documental explicando: utilización de las versiones vigentes, características para el diligenciamiento de formatos, incumplimientos y consecuencias "/>
    <s v="Acción Correctiva"/>
    <s v="(No. De colaboradores que responden evaluación con puntaje ≥80/No. Total de colaboradores socializados que responden la encuesta)*100"/>
    <n v="0.8"/>
    <x v="12"/>
    <x v="15"/>
    <s v="Julieth Rojas Betancour"/>
    <d v="2020-08-28T00:00:00"/>
    <x v="3"/>
    <d v="2020-11-09T00:00:00"/>
    <s v="Vieinery Piza Olarte"/>
    <s v="09/11/2020. El proceso aporta la evidencia  la lista de asistencia de los colaboradores que participaron en la socialización del 16/10/2020 la Oficina Asesora de Planeación Institucional OAPI realizó socialización al equipo técnico sobre la gestión documental explicando: utilización de las versiones vigentes, características para el diligenciamiento de formatos, incumplimientos y consecuencias y los resultados de la evaluación socialización realizada el 16-10-2020, obteniendo un resultado de 0,87, conforme al indicador definido_x000a_De acuerdo con la evidencias aportadas por el proceso, se recomienda el cierre de la acción. RECOMENDACION: Cerrar la acción y excluirla del PMP."/>
    <x v="1"/>
    <n v="0"/>
    <n v="0"/>
  </r>
  <r>
    <s v="075-2020"/>
    <n v="2"/>
    <n v="2020"/>
    <s v="DIRECCIONAMIENTO ESTRATÉGICO"/>
    <x v="19"/>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Incluir en la Intranet una nota orientadora en el encabezado de cada proceso frente a la consulta de documentos y diligenciamiento de formatos"/>
    <s v="Acción Correctiva"/>
    <s v="Procesos con nota orientadora   actualizada en Intranet"/>
    <n v="17"/>
    <x v="12"/>
    <x v="15"/>
    <s v="Julieth Rojas Betancour"/>
    <d v="2020-08-27T00:00:00"/>
    <x v="3"/>
    <d v="2020-11-09T00:00:00"/>
    <s v="Vieinery Piza Olarte"/>
    <s v="09/11/2020. El proceso aporta la evidencia  que el 06/10/2020 se realizó solicitud a la mesa de ayuda para que se incluyera en la intranet de la entidad, en cada proceso en color azul la nota orientadora frente al diligenciamiento de los documentos. Se evidencia en la intranet https://intranetmovilidad.movilidadbogota.gov.co/intranet/MIPG que todos los procesos de la Entidad tienen la nota orientadora frente al diligenciamiento de los documentos._x000a_De acuerdo con la evidencias aportadas por el proceso, se recomienda el cierre de la acción. RECOMENDACION: Cerrar la acción y excluirla del PMP."/>
    <x v="1"/>
    <n v="0"/>
    <n v="0"/>
  </r>
  <r>
    <s v="075-2020"/>
    <n v="3"/>
    <n v="2020"/>
    <s v="DIRECCIONAMIENTO ESTRATÉGICO"/>
    <x v="19"/>
    <d v="2020-08-20T00:00:00"/>
    <s v="Mantener presente la importancia del control documental: adecuado diligenciamiento de formatos: no olvidar diligenciar todos los campos y siempre usar las versiones actuales. "/>
    <s v="Incumplimiento del requisito 7.5 de la norma ISO 9001:2015"/>
    <s v="Falta de concientización de los colaboradores sobre el control documental y el dilgenciamiento adecuado de los documentos."/>
    <s v="Monitorear y generar informes con recomendaciones de mejora a los procesos, en relación con el control documental"/>
    <s v="Acción Correctiva"/>
    <s v="Informe de monitoreo con recomendaciones de mejora sobre el control documental"/>
    <n v="1"/>
    <x v="12"/>
    <x v="15"/>
    <s v="Julieth Rojas Betancour"/>
    <d v="2020-02-28T00:00:00"/>
    <x v="4"/>
    <d v="2020-11-09T00:00:00"/>
    <s v="Vieinery Piza Olarte"/>
    <s v="09/11/2020. El proceso aporta la evidencia el Memorando SDM- OAPI 159431 DE 2020 remitiendo el informe monitoreo y recomendaciones de mejora control documental por proceso, el Informe de Monitoreo y Recomendaciones de Mejora sobre el Control Documental por Proceso y la Presentación Control de Documentos con fecha 16-10-2020._x000a_De acuerdo con la evidencias aportadas por el proceso, se recomienda el cierre de la acción. RECOMENDACION: Cerrar la acción y excluirla del PMP."/>
    <x v="1"/>
    <n v="0"/>
    <n v="0"/>
  </r>
  <r>
    <s v="076-2020"/>
    <n v="1"/>
    <n v="2020"/>
    <s v="DIRECCIONAMIENTO ESTRATÉGICO"/>
    <x v="19"/>
    <d v="2020-08-20T00:00:00"/>
    <s v="Fortalecer la trazabilidad de los riesgos identificados frente a los objetivos de calidad de la entidad. "/>
    <s v="Incumplimiento del requisito 6.1 de la norma ISO 9001:2015"/>
    <s v="Al realizar la identificación de los riesgos, se asumió que el objetivo de calidad faltante quedaba incluido dentro del riesgo “Incumplimiento de requisitos al ejecutar un trámite o prestar un servicio a la ciudadanía con el propósito de obtener un beneficio propio o para un tercero” "/>
    <s v="Actualizar la metodología para la administracción, identificación, tratamiento y seguimiento de los riesgos de gestión y corrupción institucionales, donde se determine que el análisis se realice sobre los objetivos estrategicos y de calidad."/>
    <s v="Acción Correctiva"/>
    <s v="1 Metodología"/>
    <n v="1"/>
    <x v="12"/>
    <x v="15"/>
    <s v="Julieth Rojas Betancour"/>
    <d v="2020-01-11T00:00:00"/>
    <x v="4"/>
    <m/>
    <m/>
    <m/>
    <x v="0"/>
    <n v="0"/>
    <n v="0"/>
  </r>
  <r>
    <s v="077-2020"/>
    <n v="1"/>
    <n v="2020"/>
    <s v="GESTIÓN DE TICS"/>
    <x v="19"/>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10"/>
    <x v="13"/>
    <s v="Alexander Ricardo Andrade"/>
    <d v="2020-08-30T00:00:00"/>
    <x v="19"/>
    <m/>
    <m/>
    <m/>
    <x v="0"/>
    <n v="0"/>
    <n v="0"/>
  </r>
  <r>
    <s v="078-2020"/>
    <n v="1"/>
    <n v="2020"/>
    <s v="CONTROL Y EVALUACIÓN DE LA GESTIÓN"/>
    <x v="10"/>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Revisar, actualizar y publicar  el procedimiento para la formulación de planes de mejoramiento, dejando claro y explicito la importancia de que haya  coherencia entre la causa raiz y el formato  PV01-PR01-F01."/>
    <s v="Corrección"/>
    <s v="Procedimiento actiualizado y publicado."/>
    <n v="1"/>
    <x v="7"/>
    <x v="9"/>
    <s v="Diego Nairo Useche rueda"/>
    <d v="2020-09-01T00:00:00"/>
    <x v="21"/>
    <m/>
    <m/>
    <m/>
    <x v="0"/>
    <n v="0"/>
    <n v="0"/>
  </r>
  <r>
    <s v="078-2020"/>
    <n v="2"/>
    <n v="2020"/>
    <s v="CONTROL Y EVALUACIÓN DE LA GESTIÓN"/>
    <x v="10"/>
    <d v="2020-08-24T00:00:00"/>
    <s v="La causa raíz identificada en el formato de análisis de causa, no es la misma que se registra en el formato de PMP. "/>
    <s v="Debilidades en la actualización de documentos del SIG"/>
    <s v="No se consideró pertinente realizar la precisión de que la información registrada en el formato PM debe ser el resultado final del análisis de causa raíz, en los documentos vinculados al proceso (Procedimiento, instructivo y formato)"/>
    <s v="Socializar los cambios del procedimiento al equipo técnico de gestión y desempeño institucional y a los auditores de la OCI que asesoran el procesos de planes de mejoramiento por proceso."/>
    <s v="Acción Correctiva"/>
    <s v="Socialización Realizada"/>
    <n v="1"/>
    <x v="7"/>
    <x v="9"/>
    <s v="Diego Nairo Useche rueda"/>
    <d v="2020-10-30T00:00:00"/>
    <x v="3"/>
    <m/>
    <m/>
    <m/>
    <x v="0"/>
    <n v="0"/>
    <n v="0"/>
  </r>
  <r>
    <s v="079-2020"/>
    <n v="1"/>
    <n v="2020"/>
    <s v="DIRECCIÓN DE INTELIGENCIA PARA LA MOVILIDAD"/>
    <x v="10"/>
    <d v="2020-10-08T00:00:00"/>
    <s v="No se está dando cumplimiento a algunas de las actividades del Plan de Adecuación y Sostenibilidad del MIPG de la SDM, en lo relacionado con la Política de Gestión Estadística. "/>
    <s v="Incumplir el Plan de Adecuación y Sostenibilidad del MIPG"/>
    <s v="La SDM no cuenta con un Diagnostico de la actividad estadística en lo relacionado con los registros administrativos misionales y operaciones estadísticas al interior de la SDM.  "/>
    <s v="Elaborar el diagnostico de la actividad estadística en lo relacionado con la identificación de los registros administrativos misionales y operaciones estadísticas al interior de la SDM.  "/>
    <s v="Acción Correctiva"/>
    <s v="Diagnostico elaborado"/>
    <n v="1"/>
    <x v="4"/>
    <x v="6"/>
    <s v="Lina Marcela Quiñones Sanchez"/>
    <d v="2020-10-09T00:00:00"/>
    <x v="25"/>
    <m/>
    <m/>
    <m/>
    <x v="0"/>
    <n v="0"/>
    <n v="0"/>
  </r>
  <r>
    <s v="080-2020"/>
    <n v="1"/>
    <n v="2020"/>
    <s v="GESTIÓN JURÍDICA"/>
    <x v="20"/>
    <d v="2020-09-24T00:00:00"/>
    <s v="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
    <s v="Incumplimiento de los requisitos establecidos"/>
    <s v="Falta especificar claramente en el de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
    <s v="Actualizar el procedimiento PE01-PR06 “Elaboración y seguimiento del Plan Elaboración y seguimiento del Plan Anual de Adquisiciones (P.A.A) y aprobación de viabilidades presupuestales”, especificando los criterios en los cuales se requiere justificación para modificar el Plan Anual de Adquisiciones."/>
    <s v="Acción Correctiva"/>
    <s v="Procedimiento PE01-PR06 actualizado, publicado y socializado"/>
    <n v="1"/>
    <x v="12"/>
    <x v="15"/>
    <s v="Julieth Rojas Betancour"/>
    <d v="2020-10-08T00:00:00"/>
    <x v="3"/>
    <m/>
    <m/>
    <m/>
    <x v="0"/>
    <n v="0"/>
    <n v="0"/>
  </r>
  <r>
    <s v="080-2020"/>
    <n v="2"/>
    <n v="2020"/>
    <s v="GESTIÓN JURÍDICA"/>
    <x v="20"/>
    <d v="2020-09-24T00:00:00"/>
    <s v="NO CONFORMIDAD No. 01 Una vez revisadas las modificaciones realizadas por la OAPI al Plan Anual de Adquisiciones, para los meses de marzo y abril de 2020, se evidenciaron debilidades en la planificación del proceso contractual, de acuerdo a lo observado en las solicitudes efectuadas por los ordenadores de gasto, toda vez que, no se cumplió con lo establecido en el numeral 1.5 del Manual de Contratación, Código: PA05- M02, V. 2 del 30 de diciembre de 2019 así como, la actividad 16 del procedimiento PE01-PR06 “Elaboración y seguimiento del Plan Anual de Adquisiciones (P.A.A) y aprobación de viabilidades presupuestales” que hace referencia “Enviar comunicación con actualización y justificación que modificará el PAA de la Entidad”."/>
    <s v="Incumplimiento de los requisitos establecidos"/>
    <s v="Falta especificar claramente en el Manual de Contratación, PA05- M02, V. 2 y en el procedimiento PE01-PR06 “Elaboración y seguimiento del Plan Elaboración y seguimiento del Plan Anual de Adquisiciones (P.A.A) y aprobación de viabilidades presupuestales”, los criterios en los cuales se requiere justificación para modificar el PAA."/>
    <s v="Actualizar el Manual de Contratación, PA05- M02, especificando los criterios en los cuales se requiere justificación para modificar el Plan Anual de Adquisiciones."/>
    <s v="Acción Correctiva"/>
    <s v="Manual de Contratación actualizado, publicado y socializado"/>
    <n v="1"/>
    <x v="2"/>
    <x v="2"/>
    <s v="ANA MARÍA CORREDOR YUNIS "/>
    <d v="2020-10-01T00:00:00"/>
    <x v="19"/>
    <m/>
    <m/>
    <m/>
    <x v="0"/>
    <n v="0"/>
    <n v="0"/>
  </r>
  <r>
    <s v="081-2020"/>
    <n v="1"/>
    <n v="2020"/>
    <s v="GESTIÓN JURÍDICA"/>
    <x v="20"/>
    <d v="2020-09-24T00:00:00"/>
    <s v="NO CONFORMIDAD No. 02 Una vez revisado el Plan Anual de Adquisiciones, para los meses de marzo y mayo de 2020 publicados en la página web, se pudo observar que existen nuevos contratos en el PAA del mes de mayo, que no cuentan con la aprobación expresa y escrita del Despacho de la Secretaría Distrital de Movilidad, incumplimiento el numeral 3.2 del Manual de Contratación, Código: PA05- M02, V. 2 del 30 de diciembre de 2019"/>
    <s v="Incumplimiento de los requisitos establecidos"/>
    <s v="Falta actualizar el Manual de Contratación, PA05- M02, V. 2 en relación con la aprobación expresa y escrita de Despacho para modificar el PAA."/>
    <s v="Actualizar el Manual de Contratación, PA05- M02, en relación con la aprobación expresa y escrita del Despacho para modificar el Plan Anual de Adquisiciones."/>
    <s v="Acción Correctiva"/>
    <s v="Manual de Contratación actualizado, publicado y socializado"/>
    <n v="1"/>
    <x v="2"/>
    <x v="2"/>
    <s v="ANA MARÍA CORREDOR YUNIS "/>
    <d v="2020-10-01T00:00:00"/>
    <x v="19"/>
    <m/>
    <m/>
    <m/>
    <x v="0"/>
    <n v="0"/>
    <n v="0"/>
  </r>
  <r>
    <s v="082-2020"/>
    <n v="1"/>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en el Procedimiento o Manual de Contratación y Supervisión "/>
    <s v="Debilidad en la unificación de directrices respecto a las responsabilidades de las dependencias en cuanto a las tipologías documentales a cargar en la plataforma."/>
    <s v="Memorando requiriendo a las áreas el cargue de los documentos que falten en la platafroma SECOP II y SECOP I, según anexo 1."/>
    <s v="Acción Correctiva"/>
    <s v="Memorando elaborado y enviado"/>
    <n v="1"/>
    <x v="2"/>
    <x v="2"/>
    <s v="ANA MARÍA CORREDOR YUNIS"/>
    <d v="2020-10-01T00:00:00"/>
    <x v="19"/>
    <m/>
    <m/>
    <m/>
    <x v="0"/>
    <n v="0"/>
    <n v="0"/>
  </r>
  <r>
    <s v="082-2020"/>
    <n v="2"/>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en el Procedimiento o Manual de Contratación y Supervisión "/>
    <s v="Debilidad en la unificación de directrices respecto a las responsabilidades de las dependencias en cuanto a las tipologías documentales a cargar en la plataforma."/>
    <s v="Capacitar a los supervisores en lo referente al manual de contratación, en especial el cargue de información en la plataforma SECOP I Y SECOP II conforme a las obligaciones contenidas en el manual de supervisión e interventoría."/>
    <s v="Acción Correctiva"/>
    <s v="Capacitación realizada/ Capactitacion programada"/>
    <n v="1"/>
    <x v="2"/>
    <x v="2"/>
    <s v="ANA MARÍA CORREDOR YUNIS"/>
    <d v="2020-10-01T00:00:00"/>
    <x v="19"/>
    <m/>
    <m/>
    <m/>
    <x v="0"/>
    <n v="0"/>
    <n v="0"/>
  </r>
  <r>
    <s v="082-2020"/>
    <n v="3"/>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4"/>
    <x v="16"/>
    <s v="SUBSECRETARIA DE POLITICA DE MOVILIDAD"/>
    <d v="2020-10-01T00:00:00"/>
    <x v="19"/>
    <m/>
    <m/>
    <m/>
    <x v="0"/>
    <n v="0"/>
    <n v="0"/>
  </r>
  <r>
    <s v="082-2020"/>
    <n v="4"/>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11"/>
    <x v="17"/>
    <s v="SUBSECRETARIA DE GESTION DE LA MOVILIDAD"/>
    <d v="2020-10-01T00:00:00"/>
    <x v="19"/>
    <m/>
    <m/>
    <m/>
    <x v="0"/>
    <n v="0"/>
    <n v="0"/>
  </r>
  <r>
    <s v="082-2020"/>
    <n v="5"/>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3"/>
    <x v="18"/>
    <s v="SUBSECRETARIAS DE SERVICIOS A LA CIUDADANÍA"/>
    <d v="2020-10-01T00:00:00"/>
    <x v="19"/>
    <m/>
    <m/>
    <m/>
    <x v="0"/>
    <n v="0"/>
    <n v="0"/>
  </r>
  <r>
    <s v="082-2020"/>
    <n v="6"/>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19"/>
    <s v="SUBSECRETARIA CORPORATIVA"/>
    <d v="2020-10-01T00:00:00"/>
    <x v="19"/>
    <m/>
    <m/>
    <m/>
    <x v="0"/>
    <n v="0"/>
    <n v="0"/>
  </r>
  <r>
    <s v="082-2020"/>
    <n v="7"/>
    <n v="2020"/>
    <s v="GESTIÓN JURÍDICA"/>
    <x v="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2"/>
    <x v="20"/>
    <s v="SUBSECRETARIAS DE GESTION JURÍDICA"/>
    <d v="2020-10-01T00:00:00"/>
    <x v="19"/>
    <m/>
    <m/>
    <m/>
    <x v="0"/>
    <n v="0"/>
    <n v="0"/>
  </r>
  <r>
    <s v="083-2020"/>
    <n v="1"/>
    <n v="2020"/>
    <s v="GESTIÓN JURÍDICA"/>
    <x v="20"/>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21"/>
    <s v="VLADIMIRO ALBERTO ESTRADA"/>
    <d v="2020-10-01T00:00:00"/>
    <x v="19"/>
    <m/>
    <m/>
    <m/>
    <x v="0"/>
    <n v="0"/>
    <n v="0"/>
  </r>
  <r>
    <s v="084-2020"/>
    <n v="1"/>
    <n v="2020"/>
    <s v="GESTIÓN JURÍDICA"/>
    <x v="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2"/>
    <x v="2"/>
    <s v="DIRECTOR (A)  DE CONTRATACION "/>
    <d v="2020-10-01T00:00:00"/>
    <x v="19"/>
    <m/>
    <m/>
    <m/>
    <x v="0"/>
    <n v="0"/>
    <n v="0"/>
  </r>
  <r>
    <s v="085-2020"/>
    <n v="1"/>
    <n v="2020"/>
    <s v="GESTIÓN JURÍDICA"/>
    <x v="20"/>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la suscripción de los miembros del comité."/>
    <s v="Remitir  y suscribir las actas del comite de contratación, pendientes de firma por parte de la Direccion de Contratación a los participantes del mismo."/>
    <s v="Corrección"/>
    <s v="Actas remitidas / Actas suscritas"/>
    <n v="1"/>
    <x v="2"/>
    <x v="2"/>
    <s v="ANA MARÍA CORREDOR YUNIS"/>
    <d v="2020-10-01T00:00:00"/>
    <x v="19"/>
    <m/>
    <m/>
    <m/>
    <x v="0"/>
    <n v="0"/>
    <n v="0"/>
  </r>
  <r>
    <s v="085-2020"/>
    <n v="2"/>
    <n v="2020"/>
    <s v="GESTIÓN JURÍDICA"/>
    <x v="20"/>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2"/>
    <x v="2"/>
    <s v="ANA MARÍA CORREDOR YUNIS"/>
    <d v="2020-10-01T00:00:00"/>
    <x v="26"/>
    <m/>
    <m/>
    <m/>
    <x v="0"/>
    <n v="0"/>
    <n v="0"/>
  </r>
  <r>
    <s v="086-2020"/>
    <n v="1"/>
    <n v="2020"/>
    <s v="GESTIÓN JURÍDICA"/>
    <x v="20"/>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2"/>
    <x v="2"/>
    <s v="ANA MARÍA CORREDOR YUNIS"/>
    <d v="2020-10-01T00:00:00"/>
    <x v="19"/>
    <m/>
    <m/>
    <m/>
    <x v="0"/>
    <n v="0"/>
    <n v="0"/>
  </r>
  <r>
    <s v="087-2020"/>
    <n v="1"/>
    <n v="2020"/>
    <s v="GESTIÓN JURÍDICA"/>
    <x v="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2"/>
    <x v="2"/>
    <s v="DIRECTOR (A)  DE CONTRATACION "/>
    <d v="2020-10-01T00:00:00"/>
    <x v="19"/>
    <m/>
    <m/>
    <m/>
    <x v="0"/>
    <n v="0"/>
    <n v="0"/>
  </r>
  <r>
    <s v="088-2020"/>
    <n v="1"/>
    <n v="2020"/>
    <s v="GESTIÓN JURÍDICA"/>
    <x v="20"/>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2"/>
    <x v="2"/>
    <s v="ANA MARÍA CORREDOR YUNIS"/>
    <d v="2020-10-01T00:00:00"/>
    <x v="19"/>
    <m/>
    <m/>
    <m/>
    <x v="0"/>
    <n v="0"/>
    <n v="0"/>
  </r>
  <r>
    <s v="089-2020"/>
    <n v="1"/>
    <n v="2020"/>
    <s v="GESTIÓN JURÍDICA"/>
    <x v="20"/>
    <d v="2020-09-24T00:00:00"/>
    <s v="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
    <s v="Incumplimiento al procedimiento de Gestión Documental."/>
    <s v="Antes de iniciar la sesión del comité no se constató que cumplieran con todos los requisitos establecidos en el Manual de Contratación, en especial lo exigido en el parágrafo 2 del artículo 4.3.1.1."/>
    <s v="Implementar un punto de control mediante la Incorporación en el  texto de las actas del comité de contratación párrafo donde conste que se ha verificado los requisitos para llevar a cabo el comité según lo establecido en el Manual de Contratación."/>
    <s v="Acción Correctiva"/>
    <s v="Acta de comité  revisada y ajustada."/>
    <n v="1"/>
    <x v="2"/>
    <x v="2"/>
    <s v="ANA MARÍA CORREDOR YUNIS"/>
    <d v="2020-10-01T00:00:00"/>
    <x v="19"/>
    <m/>
    <m/>
    <m/>
    <x v="0"/>
    <n v="0"/>
    <n v="0"/>
  </r>
  <r>
    <s v="090-2020"/>
    <n v="1"/>
    <n v="2020"/>
    <s v="GESTIÓN ADMINISTRATIVA - GESTIÓN DEL TALENTO HUMANO "/>
    <x v="19"/>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Modificar el procedimiento PA01-PR13 (gestión y trámite de solicitudes de mantenimiento correctivo y preventivo de la infraestructura física de la entidad), con el fin de integrar a la Dirección de Talento Humano en la actividad de verificación del estado de las instalaciones de las salas de cursos pedagógicos. "/>
    <s v="Acción Correctiva"/>
    <s v="Procedimiento ajustado "/>
    <n v="1"/>
    <x v="0"/>
    <x v="22"/>
    <s v="Paola Adriana Corona - Subdirectora Administrativa "/>
    <d v="2020-09-01T00:00:00"/>
    <x v="3"/>
    <m/>
    <m/>
    <m/>
    <x v="0"/>
    <n v="0"/>
    <n v="0"/>
  </r>
  <r>
    <s v="090-2020"/>
    <n v="2"/>
    <n v="2020"/>
    <s v="GESTIÓN DEL TALENTO HUMANO "/>
    <x v="19"/>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Actualizar la matriz de identificación de peligros, valoración de riesgos y determinación de controles. "/>
    <s v="Acción Correctiva"/>
    <s v="Matriz de identificación de peligros, valoración de riesgos y determinación de controles actualizada "/>
    <n v="1"/>
    <x v="0"/>
    <x v="10"/>
    <s v="Fridcy Alexandra Faura Pérez - Directora de Talento Humano"/>
    <d v="2020-09-01T00:00:00"/>
    <x v="3"/>
    <m/>
    <m/>
    <m/>
    <x v="0"/>
    <n v="0"/>
    <n v="0"/>
  </r>
  <r>
    <s v="090-2020"/>
    <n v="3"/>
    <n v="2020"/>
    <s v="GESTIÓN ADMINISTRATIVA - GESTIÓN DEL TALENTO HUMANO "/>
    <x v="19"/>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
    <s v="Acción Correctiva"/>
    <s v="Informe de inspección por parte de la ARL "/>
    <n v="1"/>
    <x v="0"/>
    <x v="23"/>
    <s v="Fridcy Alexandra Faura Pérez - Directora de Talento Humano/ Paola Adriana Corona - Subdirectora Administrativa "/>
    <d v="2020-09-01T00:00:00"/>
    <x v="20"/>
    <m/>
    <m/>
    <m/>
    <x v="0"/>
    <n v="0"/>
    <n v="0"/>
  </r>
  <r>
    <s v="091-2020"/>
    <n v="1"/>
    <n v="2020"/>
    <s v="GESTIÓN SOCIAL"/>
    <x v="21"/>
    <d v="2020-09-29T00:00:00"/>
    <s v="En los informes trimestrales correspondientes al año 2020, no se incluyeron las estadísticas de las agendas participativas de trabajo, con la ejecución de acciones, el porcentaje de cumplimiento por localidad y  las solicitudes de la comunidad por localidad, total solicitudes, atendidas y en proceso, además se encuentra respetida la información sobre los recorridos realizados en los dos Informes trimestrales entregados en el 2020. _x000a_Las Agendas Participativas de Trabajo hacen parte del Plan Institucional de Partipación aprobado, por lo anterior estaría incumplimiendo lo establecido en las responsabilidades generales de la jefe de la Oficina de Gestión Social del procedimiento PM06-PR04 versión 3 y 4."/>
    <s v="Deficiencia en la información suministrada a los direcitivos en los informes trimestrales"/>
    <s v="El ajuste del PIP 2020 afectó el análisis de la información consolidada en el reporte de APTs y solicitudes de los CLM"/>
    <s v="Reportar la totalidad de la información de las APTS y solicitudes realizadas por los ciudadanos en cada de los Centros Locales de Movilidad en el informe trimestral entregado a los directivos. "/>
    <s v="Acción Correctiva"/>
    <s v="Reporte Realizado del informe trimestral (APTs y solicitudes) / Reporte programado del informe trimestral (APTs y solicitudes) (*100)"/>
    <n v="2"/>
    <x v="5"/>
    <x v="7"/>
    <s v="Adriana Ruth Iza"/>
    <d v="2020-10-13T00:00:00"/>
    <x v="10"/>
    <m/>
    <m/>
    <m/>
    <x v="0"/>
    <n v="0"/>
    <n v="0"/>
  </r>
  <r>
    <s v="092-2020"/>
    <n v="1"/>
    <n v="2020"/>
    <s v="GESTIÓN SOCIAL"/>
    <x v="21"/>
    <d v="2020-09-29T00:00:00"/>
    <s v="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
    <s v="Discriminación y restricción a la participación de los ciudadanos que requieren atención y respuesta por parte de la Secretaría Distrial de Movilidad"/>
    <s v=" Las entidades o dependencias envían la respuesta a los CLMs fuera de los términos de ley."/>
    <s v="Incluir en el PIP el lineamiento en el PIP que establezca que el deber ser de Los Centros Locales de Movilidad en relación con los requerimientos de la ciudadanía, es gestionar la solicitud con las entidades y depedencias competentes, quienes darán la respuesta."/>
    <s v="Acción Correctiva"/>
    <s v="PIP ajustado / PIP programado"/>
    <n v="1"/>
    <x v="5"/>
    <x v="7"/>
    <s v="Adriana Ruth Iza"/>
    <d v="2020-10-13T00:00:00"/>
    <x v="27"/>
    <m/>
    <m/>
    <m/>
    <x v="0"/>
    <n v="0"/>
    <n v="0"/>
  </r>
  <r>
    <s v="093-2020"/>
    <n v="1"/>
    <n v="2020"/>
    <s v="GESTIÓN SOCIAL"/>
    <x v="21"/>
    <d v="2020-09-29T00:00:00"/>
    <s v="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
    <s v="Efectuar la rendición de cuentas sin dar cumplimiento a la normativa y metodología aplicable"/>
    <s v="El PIP no contempla la excepción de la realización de actividades de participación ciudadana (Rendiciones de cuentas, diálogos ciudadanos, encuentros comunitarios, etc.) por caso fortuito, fuerza mayor u orden público."/>
    <s v="Incluir en el PIP un lineamiento que contemple la excepción de la realización de actividades de participación ciudadana (Rendiciones de cuentas, diálogos ciudadanos, encuentros comunitarios, etc.) por caso fortuito, fuerza mayor u orden público."/>
    <s v="Acción Correctiva"/>
    <s v="PIP ajustado / PIP programado"/>
    <n v="1"/>
    <x v="5"/>
    <x v="7"/>
    <s v="Adriana Ruth Iza"/>
    <d v="2020-10-13T00:00:00"/>
    <x v="27"/>
    <m/>
    <m/>
    <m/>
    <x v="0"/>
    <n v="0"/>
    <n v="0"/>
  </r>
  <r>
    <s v="094-2020"/>
    <n v="1"/>
    <n v="2020"/>
    <s v="GESTIÓN SOCIAL"/>
    <x v="21"/>
    <d v="2020-09-29T00:00:00"/>
    <s v="Se evidencia desactualización en la publicación en la página web de la entidad de alguna información relacionada con el objeto de la presente auditoría. En el link www.movilidadbogota.gov.co, en la pestaña atención al ciudadano, participación ciudadana, no aparece la información de la rendición de cuentas correspondiente al año 2019, aparece el proceso de rendición de cuentas solamente para el año 2020 (Informes preliminares de rendición de cuentas, invitación a la rendición de cuentas)._x000a_Una vez revisado el archivo de las respuestas al proceso de rendición de cuentas desarrollado en el año 2019 en la página de la Secretaría Distrital de Movilidad se encuentra que el archivo fue publicado hasta el 3 de Abril de 2020.  _x000a_De acuerdo con lo anterior, se incumple con lo establecido por la Ley 1755 de 2015, la metodolgía para el proceso de la Rendicion de cuentas de la Veeduría Distrital, con el artículo 56, numeral f. de la Ley 1757 de 2015 y con la Ley 1712 de 2014. "/>
    <s v="Efectuar la rendición de cuentas sin dar cumplimiento a la normativa y metodología aplicable"/>
    <s v="Desconocimiento que se debía publlicar adicionalmente la información en la pestaña de participación ciudadana."/>
    <s v="Actualizar la información de Rendición de cuentas 2019 en la pestaña de participación ciudadana"/>
    <s v="Acción Correctiva"/>
    <s v="Actualización realizada / actualización programda"/>
    <n v="1"/>
    <x v="5"/>
    <x v="7"/>
    <s v="Adriana Ruth Iza"/>
    <d v="2020-10-13T00:00:00"/>
    <x v="28"/>
    <d v="2020-10-28T00:00:00"/>
    <s v="Vieinery Piza Olarte"/>
    <s v="28/10/2020. El proceso aporta las siguientes evidencias _x000a_1) El 19 de octubre de 2020 se publica en la página web de la SDM la actualización de la información relacionada con la Rendición de cuentas local para el año 2019, la cual se compone de los siguientes archivos:_x000a_a) Informes preliminares_x000a_b) Invitaciones_x000a_c) Infografías _x000a_d) Informes finales_x000a_El proceso anexa la imagen del acta correspondiente. _x000a_Por lo anterior y teniendo  en cuenta los soportes presentados por el proceso, se procede a realizar el cierre de la acción._x000a_RECOMENDACION: Cerrar la acción y excluirla del PMP. "/>
    <x v="1"/>
    <n v="0"/>
    <n v="0"/>
  </r>
  <r>
    <s v="095-2020"/>
    <n v="1"/>
    <n v="2020"/>
    <s v="GESTIÓN SOCIAL"/>
    <x v="21"/>
    <d v="2020-09-29T00:00:00"/>
    <s v="No se realizaron los diálogos ciudadanos por el proceso de rendición de cuentas del año 2020, se inclumple con el Plan Institucional de Participación 2020, segín el cual para la estrategia de rendición de cuentas se tienen las siguientes etapas:_x000a_c) Publicación de la información: elaboración y difusión de los contenidos del informe de rendición de cuentas, teniendo en cuenta las caracteristicas del grupo de interés y las temáticas seleccionadas con base en los intereses de la comunidad. _x000a_d) Diálogos ciudadanos: previo a la rendición de cuentas se debe contar con un espacio de fortalecimiento de participación del diálogo entre la administración pública y la ciudadanía. "/>
    <s v="Efectuar la rendición de cuentas sin dar cumplimiento a la normativa y metodología aplicable"/>
    <s v="El PIP no contempla la realización de actividades de participación ciudadana (Rendiciones de cuentas, diálogos ciudadanos, encuentros comunitarios, etc.) de manera virtual."/>
    <s v="Incluir en el PIP un lineamiento que contemple  la realización de actividades de participación ciudadana (Rendiciones de cuentas, diálogos ciudadanos, encuentros comunitarios, etc.) de manera virtual."/>
    <s v="Acción Correctiva"/>
    <s v="PIP ajustado / PIP programado"/>
    <n v="1"/>
    <x v="5"/>
    <x v="7"/>
    <s v="Adriana Ruth Iza"/>
    <d v="2020-10-13T00:00:00"/>
    <x v="27"/>
    <m/>
    <m/>
    <m/>
    <x v="0"/>
    <n v="0"/>
    <n v="0"/>
  </r>
  <r>
    <s v="096-2020"/>
    <n v="1"/>
    <n v="2020"/>
    <s v="GESTIÓN DE TALENTO HUMANO"/>
    <x v="22"/>
    <d v="2020-09-16T00:00:00"/>
    <s v="Oportunidad de mejora 1: Es importante fortalecer el componente de formación desde su_x000a_planificación para que se incluyan temas relacionados con el modelo."/>
    <s v="12. Designación de colaboradores no competentes o idóneos para el desarrollo de las actividades asignadas._x000a_13. Presencia de un ambiente laboral en la SDM o alguna de sus dependencias, que no sea motivador o no estimule el desarrollo profesional de los colaboradores."/>
    <s v="En la construcción del Plan Institucional de Capacitación, no se incluyeron temas relacionados con el sistema de gestión efr. "/>
    <s v="Incluir en el Plan Institucional de Capacitación 2021, actividades de formación en temas relacionados con el sistema de gestión efr. "/>
    <s v="Acción Correctiva"/>
    <s v="Plan Institucional de Capacitación actualizado con actividades de formación en temas relacionados con el sistema de gestión efr"/>
    <n v="1"/>
    <x v="0"/>
    <x v="10"/>
    <s v="Director (a) de Talento Humano"/>
    <d v="2020-12-01T00:00:00"/>
    <x v="25"/>
    <m/>
    <m/>
    <m/>
    <x v="0"/>
    <n v="0"/>
    <n v="0"/>
  </r>
  <r>
    <s v="097-2020"/>
    <n v="1"/>
    <n v="2020"/>
    <s v="GESTIÓN DE TALENTO HUMANO"/>
    <x v="22"/>
    <d v="2020-09-16T00:00:00"/>
    <s v="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
    <s v="13. Presencia de un ambiente laboral en la SDM o alguna de sus dependencias, que no sea motivador o no estimule el desarrollo profesional de los colaboradores."/>
    <s v="No se cuenta con una estrategia robusta y efectiva de comunicaciones que genere recordación y uso de las medidas efr."/>
    <s v="Incluir actividades de divulgación de las medidas efr dentro del Plan Estratégico de Comunicaciones y Cultura para la Movilidad de la SDM  vigencia 2021_x000a_"/>
    <s v="Acción Correctiva"/>
    <s v="Plan Estratégico de Comunicaciones y Cultura para la Movilidad vigencia 2021 incluyendo la estrategia de divulgación de medidas efr "/>
    <n v="1"/>
    <x v="0"/>
    <x v="24"/>
    <s v="Director(a) Administrativa y Financiera - Director(a) de Telento Humano - Jefe Oficina Asesora de Comunicaciones y Cultura para la Movilidad."/>
    <d v="2020-12-01T00:00:00"/>
    <x v="25"/>
    <m/>
    <m/>
    <m/>
    <x v="0"/>
    <n v="0"/>
    <n v="0"/>
  </r>
  <r>
    <s v="098-2020"/>
    <n v="1"/>
    <n v="2020"/>
    <s v="GESTIÓN DE TALENTO HUMANO"/>
    <x v="22"/>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0"/>
    <s v="Director (a) de Talento Humano"/>
    <d v="2021-03-01T00:00:00"/>
    <x v="18"/>
    <m/>
    <m/>
    <m/>
    <x v="0"/>
    <n v="0"/>
    <n v="0"/>
  </r>
  <r>
    <s v="099-2020"/>
    <n v="1"/>
    <n v="2020"/>
    <s v="GESTIÓN FINANCIERA"/>
    <x v="23"/>
    <d v="2020-09-17T00:00:00"/>
    <s v="No conformidad 01: Cuentas por cobrar: _x000a_a) &quot;…. En primer lugar no se tiene registro de saldos por cobrar por concepto de tasas - semaforización.&quot;  cuentas por cobrar:   "/>
    <s v="11. Incumplimiento de requisitos al ejecutar un trámite o prestar un servicio a la ciudadanía con el propósito de obtener un beneficio propio o para un tercero."/>
    <s v="El reconocimiento de la contribución por tasas, se efectúa en el momento en que se tiene conocimiento del hecho económico,es decir que, el registro se realiza una vez se legaliza el ingreso, y este es informado por la Tesorería Distrital. La Dirección de Impuestos Distritales tiene a cargo el registro económico de las cuentas por cobrar por impuestos de vehículos, y es ella quien a tiene a su cargo las cuentas por cobrar. Por esta razón no se ecuentran saldos por cobrar de tasas, en los Estados Financieros de la Entidad."/>
    <s v="Realizar el reconocimiento de las cuentas por cobrar y el recaudo legalizado de Tasas - Semaforización, que es allegado mediante la Cuenta de Enlace  desde la Tesoreria Distrital y verificado a traves de la ejecución presupuestal."/>
    <s v="Acción Correctiva"/>
    <s v="Valor reconocidio en la ejcucion presupuestal/Valor causado por semaforización"/>
    <s v="Reconocer oportunamente los hechos economicos por el concepto de Tasas- Semaforización."/>
    <x v="0"/>
    <x v="21"/>
    <s v="Profesional  Contador encargado del registro."/>
    <d v="2020-10-01T00:00:00"/>
    <x v="4"/>
    <d v="2020-11-05T00:00:00"/>
    <s v="Omar Alfredo Sánchez"/>
    <s v="5/11/2020: No se remiten evidencias por cuanto están dentro del término para cumplir la acción."/>
    <x v="0"/>
    <n v="0"/>
    <n v="0"/>
  </r>
  <r>
    <s v="099-2020"/>
    <n v="2"/>
    <n v="2020"/>
    <s v="GESTIÓN FINANCIERA"/>
    <x v="23"/>
    <d v="2020-09-17T00:00:00"/>
    <s v="No conformidad 01: Cuentas por cobrar: _x000a_b) &quot;…En segundo lugar, existe un saldo contrario a su naturaleza en la subcuenta 1311040160-concesiones por valor de $50,2 millones&quot;"/>
    <s v="11. Incumplimiento de requisitos al ejecutar un trámite o prestar un servicio a la ciudadanía con el propósito de obtener un beneficio propio o para un tercero."/>
    <s v="Al corte 30 de Junio, no se tenía previo conocimiento de dos Acuerdos de Niveles de Servicios ANS que se habían presentado por valor de $19.274.711 y $30.951.866. Razón por la cual estos ANS no se encontraban registrados. "/>
    <s v="Verficar que al momento de  emitir los Estados Financieros, no se presenten saldos negativos en las cuentas por cobrar, en caso tal de existir, se solicitara de manera previa al area Misional a cargo el reconocimiento del derecho a que de lugar. "/>
    <s v="Acción Correctiva"/>
    <s v="Valores negativos=0"/>
    <s v="Reconocer en los Estados Financieros los Derechos a favor de la Entidad ."/>
    <x v="0"/>
    <x v="21"/>
    <s v="Subdirector _x000a_Financiero"/>
    <d v="2020-10-01T00:00:00"/>
    <x v="4"/>
    <d v="2020-11-05T00:00:00"/>
    <s v="Omar Alfredo Sánchez"/>
    <s v="5/11/2020: No se remiten evidencias por cuanto están dentro del término para cumplir la acción."/>
    <x v="0"/>
    <n v="0"/>
    <n v="0"/>
  </r>
  <r>
    <s v="099-2020"/>
    <n v="3"/>
    <n v="2020"/>
    <s v="GESTIÓN FINANCIERA"/>
    <x v="23"/>
    <d v="2020-09-17T00:00:00"/>
    <s v="No conformidad 01: Cuentas por cobrar: _x000a_c) &quot;…En tercer lugar, el saldo del deterioro acumulado de las cuentas por cobrar por concepto de ingresos no tributarios no presenta registro durante el primer semestre de 2020.&quot;"/>
    <s v="11. Incumplimiento de requisitos al ejecutar un trámite o prestar un servicio a la ciudadanía con el propósito de obtener un beneficio propio o para un tercero."/>
    <s v="El deterioro de las cuentas por cobrar, no registran saldo en la contabilidad en el primer semestre, toda vez que, de conformidad con el numeral  &quot;2,4,5 Reconocimiento y medición del deterioro de las cuentas por cobrar&quot; del Manual de Políticas Contables de la Entidad Pública Bogotá, para efectos de la estimación del deterioro se evaluará si existen indicios del mismo, por lo menos una vez al finalizar el periódo contable."/>
    <s v="Solicitar a la Dirección de Gestión de Cobro, area encargada de la Gestión de las Cuentas por Cobrar,  la información necesaria del deterioro, antes de finalizar el periodo contable."/>
    <s v="Acción Correctiva"/>
    <s v="(No. De Solicitudes efectuadas a la Dirección de Cobro./1)"/>
    <s v="Obtener y registrar en los Estados Financieros con corte a 31 de diciembre de 2020, el deterioro de cuentas por cobrar, antes de finalizar el _x000a_periodo contable. "/>
    <x v="0"/>
    <x v="21"/>
    <s v="Subdirector _x000a_Financiero"/>
    <d v="2020-10-01T00:00:00"/>
    <x v="10"/>
    <d v="2020-11-05T00:00:00"/>
    <s v="Omar Alfredo Sánchez"/>
    <s v="5/11/2020: No se remiten evidencias por cuanto están dentro del término para cumplir la acción."/>
    <x v="0"/>
    <n v="0"/>
    <n v="0"/>
  </r>
  <r>
    <s v="099-2020"/>
    <n v="4"/>
    <n v="2020"/>
    <s v="GESTIÓN FINANCIERA"/>
    <x v="23"/>
    <d v="2020-09-17T00:00:00"/>
    <s v="No conformidad 01: Cuenta de Patrimonio: _x000a_d) &quot; … en las cuentas de patrimonio aparecen 31 subcuentas derivadas de la cuenta 3145, para este grupo de subcuentas, no se evidencia la cuenta que las mayorice.&quot;"/>
    <s v="11. Incumplimiento de requisitos al ejecutar un trámite o prestar un servicio a la ciudadanía con el propósito de obtener un beneficio propio o para un tercero."/>
    <s v="El saldo de la cuenta 3145 a 30 de junio es cero, razón por la cual, al generar los estados financieros el aplicativo LIMAY, el sistema no permite visualizar la cuenta mayor con saldo &quot;0&quot;"/>
    <s v="Solicitar a la  Oficina de Tecnologias de la Información y las Comunicaciones, encargada de la paraetrización del aplicativo contable LIMAY, la subtotalización de la cuenta 3145 para los periodos en los cuales la cuenta no tiene movimiento."/>
    <s v="Acción Correctiva"/>
    <s v="No. De Requerimientos Enviados_x000a_sobre / 1"/>
    <s v="El aplicativo LIMAY, reflejara con saldo cero la cuenta 3145 en los Estados Financieros de la Entidad, para los periodos en los cuales la cuenta no tuvo movimiento."/>
    <x v="0"/>
    <x v="21"/>
    <s v="Subdirector _x000a_Financiero"/>
    <d v="2020-10-01T00:00:00"/>
    <x v="3"/>
    <d v="2020-11-05T00:00:00"/>
    <s v="Omar Alfredo Sánchez"/>
    <s v="5/11/2020: No se remiten evidencias por cuanto están dentro del término para cumplir la acción."/>
    <x v="0"/>
    <n v="0"/>
    <n v="0"/>
  </r>
  <r>
    <s v="100-2020"/>
    <n v="1"/>
    <n v="2020"/>
    <s v="GESTIÓN FINANCIERA"/>
    <x v="23"/>
    <d v="2020-09-17T00:00:00"/>
    <s v="No conformidad 02: _x000a__x000a_En el artículo 5 de la Resolución 080 de 2019, señala que las reuniones ordinarias del Comité Técnico de Sostenibilidad Contable, se efectuarán trimestralmente y verificando la información remitida por la dependencia, solo se allega copia del acta No.1 de fecha 31 de marzo, pero no se evidencia la realización de la reunión ordinaria del segundo trimeste de 2020,"/>
    <s v="11. Incumplimiento de requisitos al ejecutar un trámite o prestar un servicio a la ciudadanía con el propósito de obtener un beneficio propio o para un tercero."/>
    <s v="No se llevo a cabo Comite de Sostenibilidad Contable para el segunto Trime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
    <s v="Realizar por lo menos una reunción cada trimestre  y asi cumplir con lo establecido en el artículo 5 de la Resolución 080 de 2019._x000a_"/>
    <s v="Acción Correctiva"/>
    <s v="No. De Comites Realizados en un trimestre / 1"/>
    <s v="Llevar a cabo las reuniones del Comité de Sostenibilidad Contable con la peridiocidad establecida en la Resolución 080 de 2019."/>
    <x v="0"/>
    <x v="21"/>
    <s v="Secretario Tecnico del Comité de Sostenibilidad Contable."/>
    <d v="2020-10-01T00:00:00"/>
    <x v="4"/>
    <d v="2020-11-05T00:00:00"/>
    <s v="Omar Alfredo Sánchez"/>
    <s v="5/11/2020: No se remiten evidencias por cuanto están dentro del término para cumplir la acción."/>
    <x v="0"/>
    <n v="0"/>
    <n v="0"/>
  </r>
  <r>
    <s v="101-2020"/>
    <n v="1"/>
    <n v="2020"/>
    <s v="GESTIÓN FINANCIERA"/>
    <x v="23"/>
    <d v="2020-09-17T00:00:00"/>
    <s v="No conformidad 03:_x000a_a) Los estados financieros no se están publicando oportunamente, toda vez que consultada la página web el día 03 de septiembre de 2020, no están publicados los estados financieros del mes de julio."/>
    <s v="11. Incumplimiento de requisitos al ejecutar un trámite o prestar un servicio a la ciudadanía con el propósito de obtener un beneficio propio o para un tercero."/>
    <s v="No se llevo a cabo Comite de Sostenibilidad Contable para el segunto Trimetre del año 2020 , toda vez que,  el 16 de junio se requirió mediante correo electrónico a las áras de Gestión, las solicitudes formales de depuración contable para que fueran remitidas a mas tardar el 19 de junio, sin tener respuesta . Por tal razón, no se  efectuo reunión antes de finalizar el semestre. "/>
    <s v="Publicar oportunamente en la pagina Web de la Entidad de los Estados Financieros, da acuerdo con la Resolucion 182 del 19 de mayo de 2019 de la Contaduria General de la Nación."/>
    <s v="Acción Correctiva"/>
    <s v="No. De Publicaciones sobre el No. De Publicaciones Establecidas."/>
    <s v="Publicar los Estados Financieros mensualmente en la Pagina Web de la Entidad oportunamente, dando cumplimiento a lo establecido en la &quot;Resolucion 182 del 19 de mayo de 2019 de la Contaduria General de la Nación&quot;."/>
    <x v="0"/>
    <x v="21"/>
    <s v="Subdirector _x000a_Financiero"/>
    <d v="2020-10-01T00:00:00"/>
    <x v="29"/>
    <d v="2020-11-05T00:00:00"/>
    <s v="Omar Alfredo Sánchez"/>
    <s v="5/11/2020: La Subdirección Financiera remitió lajustificación junto con los pantallazos de solicitud publicación estados financieros y de su posterior publicación. Revisada la evidencia se encuentra concordancia y se cierra la Acción."/>
    <x v="1"/>
    <n v="0"/>
    <n v="0"/>
  </r>
  <r>
    <s v="101-2020"/>
    <n v="2"/>
    <n v="2020"/>
    <s v="GESTIÓN FINANCIERA"/>
    <x v="23"/>
    <d v="2020-09-17T00:00:00"/>
    <s v="No conformidad 03:_x000a_b) Al consultar la información relacionada con las Operaciones recíprocas 2020, en el link “Conciliación de Operaciones Recíprocas”, se despliega el documento Código: PE02-PR02 Versión 2.0, que corresponde al Proceso de Comunicaciones y Cultura para la Movilidad. "/>
    <s v="11. Incumplimiento de requisitos al ejecutar un trámite o prestar un servicio a la ciudadanía con el propósito de obtener un beneficio propio o para un tercero."/>
    <s v="El Documento Identificado con el  &quot;Código: PE02-PR02 Versión 2,0 Proceso de Comunicaciones y Cultura para la Movilidad&quot;, se encuentra publicado en la seccíon de Operaciones Reciprocas, toda vez que, la Mesa de Servicios publico erroneamente el documento en esta sección."/>
    <s v="Solicitar  mediante correo electronico a la Mesa de Servicos la eliminacion del documento &quot;Código: PE02-PR02 Versión 2,0 Proceso de Comunicaciones y Cultura para la Movilidad&quot;. Asi mismo, se realizara la verificación trimestral de la infromacion que esta publicada en la sección de operaciones reciporocas en la pagina web de la entidad. "/>
    <s v="Acción Correctiva"/>
    <s v="No. De Solicitudes efectuadas/1"/>
    <s v="En la seccion &quot; Informes - Financiero y Contable - Operaciones Recirpocas de la Pagina Web de la Entidad, estara publicada unicamente la informacíon trimestral correspondiente a las operaciones reciprocas."/>
    <x v="0"/>
    <x v="21"/>
    <s v="Subdirector _x000a_Financiero"/>
    <d v="2020-10-01T00:00:00"/>
    <x v="29"/>
    <d v="2020-11-05T00:00:00"/>
    <s v="Omar Alfredo Sánchez"/>
    <s v="5/11/2020: La Subdirección Financiera remitió lajustificación junto con los pantallazos de solicitud de ajuste a la información publicada y su posterior publicación corregida. Revisada la evidencia se encuentra concordancia y se cierra la Acción."/>
    <x v="1"/>
    <n v="0"/>
    <n v="0"/>
  </r>
  <r>
    <s v="101-2020"/>
    <n v="3"/>
    <n v="2020"/>
    <s v="GESTIÓN FINANCIERA"/>
    <x v="23"/>
    <d v="2020-09-17T00:00:00"/>
    <s v="No conformidad 03:_x000a_c) Al consultar la información relacionada con las Operaciones recíprocas 2020, en el link “Operaciones Recíprocas marzo 2020” y “Operaciones Recíprocas Junio 2020”, aparecen los formatos CGN-2015-002, con logos de la administración “Bogotá Mejor Para Todos” "/>
    <s v="11. Incumplimiento de requisitos al ejecutar un trámite o prestar un servicio a la ciudadanía con el propósito de obtener un beneficio propio o para un tercero."/>
    <s v="Los formatos de las  Operaciones Recíprocas marzo 2020” y “Operaciones Recíprocas Junio 2020 se encuentran con los logos  de la adminstración  &quot;Bogota Mejor para Todos&quot;, toda vez que, los mismos son descargados directamente del aplicativo Bogota Consolida, el mismo es administrado por  Dirección Distrital de Contabilidad."/>
    <s v="Solicitar mediante correo electronico a la Dirección Distrital de Contabilidad  la actualizacion de los logos y/o encabezados de los formatos."/>
    <s v="Acción Correctiva"/>
    <s v="Solicitud Enviada / 1"/>
    <s v="Enviar la solicitud de actualización a la Dirección Distrital de Contabilidad, con el fin de actualizar los logos y/o encabezados de los formatos."/>
    <x v="0"/>
    <x v="21"/>
    <s v="Subdirector _x000a_Financiero"/>
    <d v="2020-10-01T00:00:00"/>
    <x v="3"/>
    <d v="2020-11-05T00:00:00"/>
    <s v="Omar Alfredo Sánchez"/>
    <s v="5/11/2020: No se remiten evidencias por cuanto están dentro del término para cumplir la acción."/>
    <x v="0"/>
    <n v="0"/>
    <n v="0"/>
  </r>
  <r>
    <s v="101-2020"/>
    <n v="4"/>
    <n v="2020"/>
    <s v="GESTIÓN FINANCIERA"/>
    <x v="23"/>
    <d v="2020-09-17T00:00:00"/>
    <s v="No conformidad 03:_x000a_d) Los Anexos relacionados en la Resolución 436 del 15 de noviembre de 2019, “Por medio de la cual se adoptan los anexos de política contable para la Secretaría Distrital de Movilidad, que integrarán el Manual de Políticas Contables de Bogotá D.C.&quot;, no se encuentran publicados en el Sistema Integrado de Gestión de la entidad."/>
    <s v="11. Incumplimiento de requisitos al ejecutar un trámite o prestar un servicio a la ciudadanía con el propósito de obtener un beneficio propio o para un tercero."/>
    <s v="Los anexos a las Políticas Contables de la Secretaria Distrital de Movilidad,  se encuentran publicados en la Matriz de Cumplimiento legal, en la sección &quot;Modelo Integrado de Gestión en la Intranet de la Entidad MIPG&quot;"/>
    <s v="Solicitar mediante correo electronico a la Mesa de Servicios y a la Oficina Asesora de Comunicación la publicación de la  &quot;Resolución 436 del 15 de noviembre de 2019, por el cual se adoptan los anexos de Politica Contable para la Secretaria Distrital de Movilidad , que integran el Manual de Politicas Contables de Bogota D.C&quot;, en el proceso de Gestión Financiera PA03 en la intranet de la Entidad. "/>
    <s v="Acción Correctiva"/>
    <s v="Solicitud Enviada / 1"/>
    <s v="Publicación de la &quot;Resolución 436 del 15 de noviembre de 2019, por el cual se adoptan los anexos de Politica Contable para la Secretaria_x000a_Distrital de Movilidad , que integran el Manual de Politicas Contables de Bogota D.C&quot;, en el proceso de Gestión Financiera PA03 en la sección  &quot;Manuales y Documentos de Apoyo - Anexos en la Intranet de la Entidad. "/>
    <x v="0"/>
    <x v="21"/>
    <s v="Subdirector _x000a_Financiero"/>
    <d v="2020-10-01T00:00:00"/>
    <x v="29"/>
    <d v="2020-11-05T00:00:00"/>
    <s v="Omar Alfredo Sánchez"/>
    <s v="5/11/2020: La Subdirección Financiera remitió lajustificación junto con los pantallazos de solicitud publicación Resolución 436/2019 y su posterior publicación como anexo al Manual de Polñiticas Contables."/>
    <x v="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1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8:B162" firstHeaderRow="1" firstDataRow="1" firstDataCol="1" rowPageCount="1" colPageCount="1"/>
  <pivotFields count="24">
    <pivotField showAll="0"/>
    <pivotField dataField="1" showAll="0"/>
    <pivotField showAll="0"/>
    <pivotField showAll="0"/>
    <pivotField axis="axisRow" showAll="0">
      <items count="25">
        <item x="10"/>
        <item x="11"/>
        <item x="4"/>
        <item x="8"/>
        <item x="5"/>
        <item x="2"/>
        <item x="1"/>
        <item x="12"/>
        <item x="7"/>
        <item x="9"/>
        <item x="0"/>
        <item x="3"/>
        <item x="6"/>
        <item x="14"/>
        <item x="16"/>
        <item x="13"/>
        <item x="15"/>
        <item x="17"/>
        <item x="18"/>
        <item x="19"/>
        <item x="20"/>
        <item x="21"/>
        <item x="22"/>
        <item x="23"/>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4">
    <i>
      <x/>
    </i>
    <i>
      <x v="1"/>
    </i>
    <i>
      <x v="2"/>
    </i>
    <i>
      <x v="3"/>
    </i>
    <i>
      <x v="4"/>
    </i>
    <i>
      <x v="5"/>
    </i>
    <i>
      <x v="6"/>
    </i>
    <i>
      <x v="7"/>
    </i>
    <i>
      <x v="8"/>
    </i>
    <i>
      <x v="9"/>
    </i>
    <i>
      <x v="10"/>
    </i>
    <i>
      <x v="12"/>
    </i>
    <i>
      <x v="13"/>
    </i>
    <i>
      <x v="14"/>
    </i>
    <i>
      <x v="15"/>
    </i>
    <i>
      <x v="16"/>
    </i>
    <i>
      <x v="17"/>
    </i>
    <i>
      <x v="18"/>
    </i>
    <i>
      <x v="19"/>
    </i>
    <i>
      <x v="20"/>
    </i>
    <i>
      <x v="21"/>
    </i>
    <i>
      <x v="22"/>
    </i>
    <i>
      <x v="23"/>
    </i>
    <i t="grand">
      <x/>
    </i>
  </rowItems>
  <colItems count="1">
    <i/>
  </colItems>
  <pageFields count="1">
    <pageField fld="21" hier="-1"/>
  </pageFields>
  <dataFields count="1">
    <dataField name="Cuenta de No. Acción" fld="1" subtotal="count" baseField="4" baseItem="13"/>
  </dataFields>
  <formats count="10">
    <format dxfId="55">
      <pivotArea field="21" type="button" dataOnly="0" labelOnly="1" outline="0" axis="axisPage" fieldPosition="0"/>
    </format>
    <format dxfId="54">
      <pivotArea field="4" type="button" dataOnly="0" labelOnly="1" outline="0" axis="axisRow" fieldPosition="0"/>
    </format>
    <format dxfId="53">
      <pivotArea dataOnly="0" labelOnly="1" fieldPosition="0">
        <references count="1">
          <reference field="4" count="20">
            <x v="0"/>
            <x v="1"/>
            <x v="2"/>
            <x v="3"/>
            <x v="4"/>
            <x v="5"/>
            <x v="6"/>
            <x v="7"/>
            <x v="8"/>
            <x v="9"/>
            <x v="10"/>
            <x v="11"/>
            <x v="12"/>
            <x v="13"/>
            <x v="14"/>
            <x v="15"/>
            <x v="16"/>
            <x v="17"/>
            <x v="18"/>
            <x v="19"/>
          </reference>
        </references>
      </pivotArea>
    </format>
    <format dxfId="52">
      <pivotArea dataOnly="0" labelOnly="1" grandRow="1" outline="0" fieldPosition="0"/>
    </format>
    <format dxfId="51">
      <pivotArea field="21" type="button" dataOnly="0" labelOnly="1" outline="0" axis="axisPage" fieldPosition="0"/>
    </format>
    <format dxfId="50">
      <pivotArea field="4" type="button" dataOnly="0" labelOnly="1" outline="0" axis="axisRow" fieldPosition="0"/>
    </format>
    <format dxfId="49">
      <pivotArea dataOnly="0" labelOnly="1" fieldPosition="0">
        <references count="1">
          <reference field="4" count="20">
            <x v="0"/>
            <x v="1"/>
            <x v="2"/>
            <x v="3"/>
            <x v="4"/>
            <x v="5"/>
            <x v="6"/>
            <x v="7"/>
            <x v="8"/>
            <x v="9"/>
            <x v="10"/>
            <x v="11"/>
            <x v="12"/>
            <x v="13"/>
            <x v="14"/>
            <x v="15"/>
            <x v="16"/>
            <x v="17"/>
            <x v="18"/>
            <x v="19"/>
          </reference>
        </references>
      </pivotArea>
    </format>
    <format dxfId="48">
      <pivotArea dataOnly="0" labelOnly="1" grandRow="1" outline="0" fieldPosition="0"/>
    </format>
    <format dxfId="47">
      <pivotArea dataOnly="0" labelOnly="1" fieldPosition="0">
        <references count="1">
          <reference field="4" count="1">
            <x v="13"/>
          </reference>
        </references>
      </pivotArea>
    </format>
    <format dxfId="46">
      <pivotArea dataOnly="0" labelOnly="1" fieldPosition="0">
        <references count="1">
          <reference field="4" count="20">
            <x v="0"/>
            <x v="1"/>
            <x v="2"/>
            <x v="3"/>
            <x v="4"/>
            <x v="5"/>
            <x v="6"/>
            <x v="7"/>
            <x v="8"/>
            <x v="9"/>
            <x v="10"/>
            <x v="11"/>
            <x v="12"/>
            <x v="13"/>
            <x v="14"/>
            <x v="15"/>
            <x v="16"/>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1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100:B10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12"/>
        <item x="0"/>
        <item x="1"/>
        <item x="11"/>
        <item x="2"/>
        <item x="3"/>
        <item x="4"/>
        <item x="5"/>
        <item x="6"/>
        <item x="7"/>
        <item x="8"/>
        <item x="9"/>
        <item x="10"/>
        <item m="1" x="18"/>
        <item m="1" x="13"/>
        <item m="1" x="17"/>
        <item m="1" x="15"/>
        <item m="1" x="16"/>
        <item m="1" x="14"/>
      </items>
    </pivotField>
    <pivotField axis="axisRow" showAll="0" defaultSubtotal="0">
      <items count="28">
        <item x="3"/>
        <item x="2"/>
        <item x="15"/>
        <item x="0"/>
        <item x="1"/>
        <item x="4"/>
        <item x="5"/>
        <item x="6"/>
        <item x="7"/>
        <item x="8"/>
        <item x="9"/>
        <item x="10"/>
        <item x="11"/>
        <item x="12"/>
        <item x="13"/>
        <item x="14"/>
        <item m="1" x="27"/>
        <item x="16"/>
        <item x="17"/>
        <item x="18"/>
        <item x="19"/>
        <item x="20"/>
        <item m="1" x="26"/>
        <item x="22"/>
        <item m="1" x="25"/>
        <item x="23"/>
        <item x="24"/>
        <item x="21"/>
      </items>
    </pivotField>
    <pivotField showAll="0" defaultSubtotal="0"/>
    <pivotField numFmtId="166" showAll="0"/>
    <pivotField axis="axisPage" numFmtId="166" multipleItemSelectionAllowed="1" showAll="0">
      <items count="32">
        <item h="1" x="0"/>
        <item x="2"/>
        <item h="1" x="4"/>
        <item x="6"/>
        <item x="5"/>
        <item h="1" x="1"/>
        <item h="1" x="7"/>
        <item h="1" x="8"/>
        <item h="1" x="9"/>
        <item h="1" x="10"/>
        <item h="1" x="3"/>
        <item h="1" x="11"/>
        <item h="1" x="12"/>
        <item h="1" x="14"/>
        <item h="1" x="15"/>
        <item h="1" x="16"/>
        <item x="29"/>
        <item h="1" x="19"/>
        <item h="1" x="20"/>
        <item x="21"/>
        <item x="22"/>
        <item h="1" x="23"/>
        <item h="1" x="17"/>
        <item h="1" x="24"/>
        <item h="1" x="13"/>
        <item h="1" x="18"/>
        <item h="1" x="25"/>
        <item h="1" m="1" x="30"/>
        <item h="1" x="26"/>
        <item h="1" x="27"/>
        <item h="1" x="28"/>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6">
    <i>
      <x v="4"/>
    </i>
    <i r="1">
      <x v="1"/>
    </i>
    <i r="1">
      <x v="5"/>
    </i>
    <i>
      <x v="9"/>
    </i>
    <i r="1">
      <x v="10"/>
    </i>
    <i t="grand">
      <x/>
    </i>
  </rowItems>
  <colItems count="1">
    <i/>
  </colItems>
  <pageFields count="2">
    <pageField fld="21" hier="-1"/>
    <pageField fld="17" hier="-1"/>
  </pageFields>
  <dataFields count="1">
    <dataField name="ACCIONES VENCIDAS" fld="21" subtotal="count" baseField="0" baseItem="0"/>
  </dataFields>
  <formats count="10">
    <format dxfId="65">
      <pivotArea field="13" type="button" dataOnly="0" labelOnly="1" outline="0" axis="axisRow" fieldPosition="0"/>
    </format>
    <format dxfId="64">
      <pivotArea dataOnly="0" labelOnly="1" fieldPosition="0">
        <references count="1">
          <reference field="13" count="3">
            <x v="1"/>
            <x v="3"/>
            <x v="4"/>
          </reference>
        </references>
      </pivotArea>
    </format>
    <format dxfId="63">
      <pivotArea dataOnly="0" labelOnly="1" grandRow="1" outline="0" fieldPosition="0"/>
    </format>
    <format dxfId="62">
      <pivotArea dataOnly="0" labelOnly="1" fieldPosition="0">
        <references count="2">
          <reference field="13" count="1" selected="0">
            <x v="1"/>
          </reference>
          <reference field="14" count="1">
            <x v="3"/>
          </reference>
        </references>
      </pivotArea>
    </format>
    <format dxfId="61">
      <pivotArea dataOnly="0" labelOnly="1" fieldPosition="0">
        <references count="2">
          <reference field="13" count="1" selected="0">
            <x v="4"/>
          </reference>
          <reference field="14" count="1">
            <x v="1"/>
          </reference>
        </references>
      </pivotArea>
    </format>
    <format dxfId="60">
      <pivotArea field="13" type="button" dataOnly="0" labelOnly="1" outline="0" axis="axisRow" fieldPosition="0"/>
    </format>
    <format dxfId="59">
      <pivotArea dataOnly="0" labelOnly="1" fieldPosition="0">
        <references count="1">
          <reference field="13" count="3">
            <x v="1"/>
            <x v="3"/>
            <x v="4"/>
          </reference>
        </references>
      </pivotArea>
    </format>
    <format dxfId="58">
      <pivotArea dataOnly="0" labelOnly="1" grandRow="1" outline="0" fieldPosition="0"/>
    </format>
    <format dxfId="57">
      <pivotArea dataOnly="0" labelOnly="1" fieldPosition="0">
        <references count="2">
          <reference field="13" count="1" selected="0">
            <x v="1"/>
          </reference>
          <reference field="14" count="1">
            <x v="3"/>
          </reference>
        </references>
      </pivotArea>
    </format>
    <format dxfId="56">
      <pivotArea dataOnly="0" labelOnly="1" fieldPosition="0">
        <references count="2">
          <reference field="13" count="1" selected="0">
            <x v="4"/>
          </reference>
          <reference field="14" count="1">
            <x v="1"/>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1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9"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12"/>
        <item x="0"/>
        <item x="1"/>
        <item x="11"/>
        <item x="2"/>
        <item x="3"/>
        <item x="4"/>
        <item x="5"/>
        <item x="6"/>
        <item x="7"/>
        <item x="8"/>
        <item x="9"/>
        <item x="10"/>
        <item m="1" x="18"/>
        <item m="1" x="13"/>
        <item m="1" x="17"/>
        <item m="1" x="15"/>
        <item m="1" x="16"/>
        <item m="1" x="14"/>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14">
    <i>
      <x/>
    </i>
    <i>
      <x v="1"/>
    </i>
    <i>
      <x v="2"/>
    </i>
    <i>
      <x v="3"/>
    </i>
    <i>
      <x v="4"/>
    </i>
    <i>
      <x v="5"/>
    </i>
    <i>
      <x v="6"/>
    </i>
    <i>
      <x v="7"/>
    </i>
    <i>
      <x v="8"/>
    </i>
    <i>
      <x v="9"/>
    </i>
    <i>
      <x v="10"/>
    </i>
    <i>
      <x v="11"/>
    </i>
    <i>
      <x v="12"/>
    </i>
    <i t="grand">
      <x/>
    </i>
  </rowItems>
  <colFields count="1">
    <field x="21"/>
  </colFields>
  <colItems count="3">
    <i>
      <x/>
    </i>
    <i>
      <x v="1"/>
    </i>
    <i t="grand">
      <x/>
    </i>
  </colItems>
  <dataFields count="1">
    <dataField name="Cuenta de ESTADO DE LA ACCION" fld="21" subtotal="count" baseField="0" baseItem="0"/>
  </dataFields>
  <formats count="21">
    <format dxfId="86">
      <pivotArea dataOnly="0" labelOnly="1" fieldPosition="0">
        <references count="1">
          <reference field="13" count="0"/>
        </references>
      </pivotArea>
    </format>
    <format dxfId="85">
      <pivotArea dataOnly="0" labelOnly="1" fieldPosition="0">
        <references count="1">
          <reference field="13" count="0"/>
        </references>
      </pivotArea>
    </format>
    <format dxfId="84">
      <pivotArea dataOnly="0" labelOnly="1" fieldPosition="0">
        <references count="1">
          <reference field="13" count="0"/>
        </references>
      </pivotArea>
    </format>
    <format dxfId="83">
      <pivotArea dataOnly="0" labelOnly="1" grandCol="1" outline="0" fieldPosition="0"/>
    </format>
    <format dxfId="82">
      <pivotArea type="origin" dataOnly="0" labelOnly="1" outline="0" fieldPosition="0"/>
    </format>
    <format dxfId="81">
      <pivotArea field="13" type="button" dataOnly="0" labelOnly="1" outline="0" axis="axisRow" fieldPosition="0"/>
    </format>
    <format dxfId="80">
      <pivotArea dataOnly="0" labelOnly="1" fieldPosition="0">
        <references count="1">
          <reference field="13" count="0"/>
        </references>
      </pivotArea>
    </format>
    <format dxfId="79">
      <pivotArea dataOnly="0" labelOnly="1" grandRow="1" outline="0" fieldPosition="0"/>
    </format>
    <format dxfId="78">
      <pivotArea type="origin" dataOnly="0" labelOnly="1" outline="0" fieldPosition="0"/>
    </format>
    <format dxfId="77">
      <pivotArea field="13" type="button" dataOnly="0" labelOnly="1" outline="0" axis="axisRow" fieldPosition="0"/>
    </format>
    <format dxfId="76">
      <pivotArea dataOnly="0" labelOnly="1" fieldPosition="0">
        <references count="1">
          <reference field="13" count="0"/>
        </references>
      </pivotArea>
    </format>
    <format dxfId="75">
      <pivotArea dataOnly="0" labelOnly="1" grandRow="1" outline="0" fieldPosition="0"/>
    </format>
    <format dxfId="74">
      <pivotArea dataOnly="0" labelOnly="1" fieldPosition="0">
        <references count="1">
          <reference field="13" count="17">
            <x v="1"/>
            <x v="2"/>
            <x v="3"/>
            <x v="4"/>
            <x v="5"/>
            <x v="6"/>
            <x v="7"/>
            <x v="8"/>
            <x v="9"/>
            <x v="10"/>
            <x v="11"/>
            <x v="12"/>
            <x v="13"/>
            <x v="14"/>
            <x v="15"/>
            <x v="16"/>
            <x v="17"/>
          </reference>
        </references>
      </pivotArea>
    </format>
    <format dxfId="73">
      <pivotArea dataOnly="0" labelOnly="1" fieldPosition="0">
        <references count="1">
          <reference field="13" count="17">
            <x v="1"/>
            <x v="2"/>
            <x v="3"/>
            <x v="4"/>
            <x v="5"/>
            <x v="6"/>
            <x v="7"/>
            <x v="8"/>
            <x v="9"/>
            <x v="10"/>
            <x v="11"/>
            <x v="12"/>
            <x v="13"/>
            <x v="14"/>
            <x v="15"/>
            <x v="16"/>
            <x v="17"/>
          </reference>
        </references>
      </pivotArea>
    </format>
    <format dxfId="72">
      <pivotArea dataOnly="0" labelOnly="1" fieldPosition="0">
        <references count="1">
          <reference field="13" count="1">
            <x v="11"/>
          </reference>
        </references>
      </pivotArea>
    </format>
    <format dxfId="71">
      <pivotArea dataOnly="0" labelOnly="1" fieldPosition="0">
        <references count="1">
          <reference field="13" count="0"/>
        </references>
      </pivotArea>
    </format>
    <format dxfId="70">
      <pivotArea dataOnly="0" labelOnly="1" fieldPosition="0">
        <references count="1">
          <reference field="13" count="0"/>
        </references>
      </pivotArea>
    </format>
    <format dxfId="69">
      <pivotArea dataOnly="0" labelOnly="1" fieldPosition="0">
        <references count="1">
          <reference field="13" count="0"/>
        </references>
      </pivotArea>
    </format>
    <format dxfId="68">
      <pivotArea dataOnly="0" labelOnly="1" fieldPosition="0">
        <references count="1">
          <reference field="13" count="0"/>
        </references>
      </pivotArea>
    </format>
    <format dxfId="67">
      <pivotArea dataOnly="0" labelOnly="1" fieldPosition="0">
        <references count="1">
          <reference field="13" count="0"/>
        </references>
      </pivotArea>
    </format>
    <format dxfId="66">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6" cacheId="157"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2:X127"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12"/>
        <item x="0"/>
        <item x="1"/>
        <item x="11"/>
        <item x="2"/>
        <item x="3"/>
        <item x="4"/>
        <item x="5"/>
        <item x="6"/>
        <item x="7"/>
        <item x="8"/>
        <item x="9"/>
        <item x="10"/>
        <item m="1" x="18"/>
        <item m="1" x="13"/>
        <item m="1" x="17"/>
        <item m="1" x="15"/>
        <item m="1" x="16"/>
        <item m="1" x="14"/>
      </items>
    </pivotField>
    <pivotField showAll="0" defaultSubtotal="0"/>
    <pivotField showAll="0" defaultSubtotal="0"/>
    <pivotField numFmtId="166" showAll="0"/>
    <pivotField axis="axisCol" numFmtId="166" showAll="0" sortType="ascending">
      <items count="32">
        <item m="1" x="30"/>
        <item x="2"/>
        <item x="6"/>
        <item x="5"/>
        <item x="22"/>
        <item x="21"/>
        <item x="29"/>
        <item x="9"/>
        <item x="11"/>
        <item x="28"/>
        <item x="17"/>
        <item x="16"/>
        <item x="3"/>
        <item x="7"/>
        <item x="8"/>
        <item x="14"/>
        <item x="0"/>
        <item x="1"/>
        <item x="4"/>
        <item x="10"/>
        <item x="24"/>
        <item x="25"/>
        <item x="27"/>
        <item x="13"/>
        <item x="20"/>
        <item x="23"/>
        <item x="26"/>
        <item x="18"/>
        <item x="12"/>
        <item x="15"/>
        <item x="19"/>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4">
    <i>
      <x/>
    </i>
    <i>
      <x v="1"/>
    </i>
    <i>
      <x v="2"/>
    </i>
    <i>
      <x v="3"/>
    </i>
    <i>
      <x v="4"/>
    </i>
    <i>
      <x v="5"/>
    </i>
    <i>
      <x v="6"/>
    </i>
    <i>
      <x v="7"/>
    </i>
    <i>
      <x v="8"/>
    </i>
    <i>
      <x v="9"/>
    </i>
    <i>
      <x v="10"/>
    </i>
    <i>
      <x v="11"/>
    </i>
    <i>
      <x v="12"/>
    </i>
    <i t="grand">
      <x/>
    </i>
  </rowItems>
  <colFields count="1">
    <field x="17"/>
  </colFields>
  <colItems count="23">
    <i>
      <x v="1"/>
    </i>
    <i>
      <x v="2"/>
    </i>
    <i>
      <x v="3"/>
    </i>
    <i>
      <x v="5"/>
    </i>
    <i>
      <x v="10"/>
    </i>
    <i>
      <x v="11"/>
    </i>
    <i>
      <x v="12"/>
    </i>
    <i>
      <x v="16"/>
    </i>
    <i>
      <x v="17"/>
    </i>
    <i>
      <x v="18"/>
    </i>
    <i>
      <x v="19"/>
    </i>
    <i>
      <x v="20"/>
    </i>
    <i>
      <x v="21"/>
    </i>
    <i>
      <x v="22"/>
    </i>
    <i>
      <x v="23"/>
    </i>
    <i>
      <x v="24"/>
    </i>
    <i>
      <x v="25"/>
    </i>
    <i>
      <x v="26"/>
    </i>
    <i>
      <x v="27"/>
    </i>
    <i>
      <x v="28"/>
    </i>
    <i>
      <x v="29"/>
    </i>
    <i>
      <x v="30"/>
    </i>
    <i t="grand">
      <x/>
    </i>
  </colItems>
  <pageFields count="1">
    <pageField fld="21" hier="-1"/>
  </pageFields>
  <dataFields count="1">
    <dataField name="Cuenta de ESTADO DE LA ACCION" fld="21" subtotal="count" baseField="0" baseItem="0"/>
  </dataFields>
  <formats count="22">
    <format dxfId="108">
      <pivotArea collapsedLevelsAreSubtotals="1" fieldPosition="0">
        <references count="2">
          <reference field="13" count="0"/>
          <reference field="17" count="1" selected="0">
            <x v="1"/>
          </reference>
        </references>
      </pivotArea>
    </format>
    <format dxfId="107">
      <pivotArea collapsedLevelsAreSubtotals="1" fieldPosition="0">
        <references count="2">
          <reference field="13" count="13">
            <x v="0"/>
            <x v="1"/>
            <x v="2"/>
            <x v="3"/>
            <x v="4"/>
            <x v="5"/>
            <x v="6"/>
            <x v="7"/>
            <x v="8"/>
            <x v="9"/>
            <x v="10"/>
            <x v="11"/>
            <x v="12"/>
          </reference>
          <reference field="17" count="23" selected="0">
            <x v="2"/>
            <x v="3"/>
            <x v="4"/>
            <x v="5"/>
            <x v="6"/>
            <x v="7"/>
            <x v="8"/>
            <x v="10"/>
            <x v="11"/>
            <x v="12"/>
            <x v="13"/>
            <x v="14"/>
            <x v="15"/>
            <x v="16"/>
            <x v="17"/>
            <x v="18"/>
            <x v="19"/>
            <x v="20"/>
            <x v="24"/>
            <x v="25"/>
            <x v="28"/>
            <x v="29"/>
            <x v="30"/>
          </reference>
        </references>
      </pivotArea>
    </format>
    <format dxfId="106">
      <pivotArea dataOnly="0" labelOnly="1" fieldPosition="0">
        <references count="1">
          <reference field="13" count="1">
            <x v="2"/>
          </reference>
        </references>
      </pivotArea>
    </format>
    <format dxfId="105">
      <pivotArea dataOnly="0" labelOnly="1" fieldPosition="0">
        <references count="1">
          <reference field="13" count="1">
            <x v="8"/>
          </reference>
        </references>
      </pivotArea>
    </format>
    <format dxfId="104">
      <pivotArea collapsedLevelsAreSubtotals="1" fieldPosition="0">
        <references count="2">
          <reference field="13" count="13">
            <x v="0"/>
            <x v="1"/>
            <x v="2"/>
            <x v="3"/>
            <x v="4"/>
            <x v="5"/>
            <x v="6"/>
            <x v="7"/>
            <x v="8"/>
            <x v="9"/>
            <x v="10"/>
            <x v="11"/>
            <x v="12"/>
          </reference>
          <reference field="17" count="2" selected="0">
            <x v="2"/>
            <x v="3"/>
          </reference>
        </references>
      </pivotArea>
    </format>
    <format dxfId="103">
      <pivotArea field="21" type="button" dataOnly="0" labelOnly="1" outline="0" axis="axisPage" fieldPosition="0"/>
    </format>
    <format dxfId="102">
      <pivotArea type="origin" dataOnly="0" labelOnly="1" outline="0" fieldPosition="0"/>
    </format>
    <format dxfId="101">
      <pivotArea field="13" type="button" dataOnly="0" labelOnly="1" outline="0" axis="axisRow" fieldPosition="0"/>
    </format>
    <format dxfId="100">
      <pivotArea dataOnly="0" labelOnly="1" fieldPosition="0">
        <references count="1">
          <reference field="13" count="13">
            <x v="0"/>
            <x v="1"/>
            <x v="2"/>
            <x v="3"/>
            <x v="4"/>
            <x v="5"/>
            <x v="6"/>
            <x v="7"/>
            <x v="8"/>
            <x v="9"/>
            <x v="10"/>
            <x v="11"/>
            <x v="12"/>
          </reference>
        </references>
      </pivotArea>
    </format>
    <format dxfId="99">
      <pivotArea dataOnly="0" labelOnly="1" grandRow="1" outline="0" fieldPosition="0"/>
    </format>
    <format dxfId="98">
      <pivotArea field="21" type="button" dataOnly="0" labelOnly="1" outline="0" axis="axisPage" fieldPosition="0"/>
    </format>
    <format dxfId="97">
      <pivotArea type="origin" dataOnly="0" labelOnly="1" outline="0" fieldPosition="0"/>
    </format>
    <format dxfId="96">
      <pivotArea field="13" type="button" dataOnly="0" labelOnly="1" outline="0" axis="axisRow" fieldPosition="0"/>
    </format>
    <format dxfId="95">
      <pivotArea dataOnly="0" labelOnly="1" fieldPosition="0">
        <references count="1">
          <reference field="13" count="13">
            <x v="0"/>
            <x v="1"/>
            <x v="2"/>
            <x v="3"/>
            <x v="4"/>
            <x v="5"/>
            <x v="6"/>
            <x v="7"/>
            <x v="8"/>
            <x v="9"/>
            <x v="10"/>
            <x v="11"/>
            <x v="12"/>
          </reference>
        </references>
      </pivotArea>
    </format>
    <format dxfId="94">
      <pivotArea dataOnly="0" labelOnly="1" grandRow="1" outline="0" fieldPosition="0"/>
    </format>
    <format dxfId="93">
      <pivotArea collapsedLevelsAreSubtotals="1" fieldPosition="0">
        <references count="2">
          <reference field="13" count="0"/>
          <reference field="17" count="2" selected="0">
            <x v="2"/>
            <x v="3"/>
          </reference>
        </references>
      </pivotArea>
    </format>
    <format dxfId="92">
      <pivotArea collapsedLevelsAreSubtotals="1" fieldPosition="0">
        <references count="2">
          <reference field="13" count="0"/>
          <reference field="17" count="3" selected="0">
            <x v="4"/>
            <x v="5"/>
            <x v="6"/>
          </reference>
        </references>
      </pivotArea>
    </format>
    <format dxfId="91">
      <pivotArea collapsedLevelsAreSubtotals="1" fieldPosition="0">
        <references count="2">
          <reference field="13" count="0"/>
          <reference field="17" count="1" selected="0">
            <x v="5"/>
          </reference>
        </references>
      </pivotArea>
    </format>
    <format dxfId="90">
      <pivotArea collapsedLevelsAreSubtotals="1" fieldPosition="0">
        <references count="2">
          <reference field="13" count="0"/>
          <reference field="17" count="3" selected="0">
            <x v="10"/>
            <x v="11"/>
            <x v="12"/>
          </reference>
        </references>
      </pivotArea>
    </format>
    <format dxfId="89">
      <pivotArea collapsedLevelsAreSubtotals="1" fieldPosition="0">
        <references count="2">
          <reference field="13" count="0"/>
          <reference field="17" count="10" selected="0">
            <x v="21"/>
            <x v="22"/>
            <x v="23"/>
            <x v="24"/>
            <x v="25"/>
            <x v="26"/>
            <x v="27"/>
            <x v="28"/>
            <x v="29"/>
            <x v="30"/>
          </reference>
        </references>
      </pivotArea>
    </format>
    <format dxfId="88">
      <pivotArea dataOnly="0" labelOnly="1" fieldPosition="0">
        <references count="1">
          <reference field="13" count="0"/>
        </references>
      </pivotArea>
    </format>
    <format dxfId="87">
      <pivotArea dataOnly="0" labelOnly="1" fieldPosition="0">
        <references count="1">
          <reference field="13" count="0"/>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2" cacheId="1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6:B4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12"/>
        <item x="0"/>
        <item x="1"/>
        <item x="11"/>
        <item x="2"/>
        <item x="3"/>
        <item x="4"/>
        <item x="5"/>
        <item x="6"/>
        <item x="7"/>
        <item x="8"/>
        <item x="9"/>
        <item x="10"/>
        <item m="1" x="18"/>
        <item m="1" x="13"/>
        <item m="1" x="17"/>
        <item m="1" x="15"/>
        <item m="1" x="16"/>
        <item m="1" x="14"/>
      </items>
    </pivotField>
    <pivotField axis="axisRow" showAll="0" defaultSubtotal="0">
      <items count="28">
        <item x="3"/>
        <item x="2"/>
        <item x="15"/>
        <item x="0"/>
        <item x="1"/>
        <item x="4"/>
        <item x="5"/>
        <item x="6"/>
        <item x="7"/>
        <item x="8"/>
        <item x="9"/>
        <item x="10"/>
        <item x="11"/>
        <item x="12"/>
        <item x="13"/>
        <item x="14"/>
        <item m="1" x="27"/>
        <item x="16"/>
        <item x="17"/>
        <item x="18"/>
        <item x="19"/>
        <item x="20"/>
        <item m="1" x="26"/>
        <item x="22"/>
        <item m="1" x="25"/>
        <item x="23"/>
        <item x="24"/>
        <item x="21"/>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20">
    <i>
      <x/>
    </i>
    <i r="1">
      <x v="2"/>
    </i>
    <i>
      <x v="1"/>
    </i>
    <i r="1">
      <x v="11"/>
    </i>
    <i r="1">
      <x v="27"/>
    </i>
    <i>
      <x v="3"/>
    </i>
    <i r="1">
      <x v="15"/>
    </i>
    <i>
      <x v="4"/>
    </i>
    <i r="1">
      <x v="1"/>
    </i>
    <i>
      <x v="5"/>
    </i>
    <i r="1">
      <x/>
    </i>
    <i>
      <x v="7"/>
    </i>
    <i r="1">
      <x v="8"/>
    </i>
    <i>
      <x v="8"/>
    </i>
    <i r="1">
      <x v="9"/>
    </i>
    <i>
      <x v="11"/>
    </i>
    <i r="1">
      <x v="13"/>
    </i>
    <i>
      <x v="12"/>
    </i>
    <i r="1">
      <x v="14"/>
    </i>
    <i t="grand">
      <x/>
    </i>
  </rowItems>
  <colItems count="1">
    <i/>
  </colItems>
  <pageFields count="1">
    <pageField fld="21" hier="-1"/>
  </pageFields>
  <dataFields count="1">
    <dataField name="ACCIONES CERRADAS" fld="21" subtotal="count" baseField="0" baseItem="0"/>
  </dataFields>
  <formats count="24">
    <format dxfId="132">
      <pivotArea field="21" type="button" dataOnly="0" labelOnly="1" outline="0" axis="axisPage" fieldPosition="0"/>
    </format>
    <format dxfId="131">
      <pivotArea field="13" type="button" dataOnly="0" labelOnly="1" outline="0" axis="axisRow" fieldPosition="0"/>
    </format>
    <format dxfId="130">
      <pivotArea dataOnly="0" labelOnly="1" fieldPosition="0">
        <references count="1">
          <reference field="13" count="7">
            <x v="0"/>
            <x v="1"/>
            <x v="3"/>
            <x v="4"/>
            <x v="5"/>
            <x v="6"/>
            <x v="9"/>
          </reference>
        </references>
      </pivotArea>
    </format>
    <format dxfId="129">
      <pivotArea dataOnly="0" labelOnly="1" grandRow="1" outline="0" fieldPosition="0"/>
    </format>
    <format dxfId="128">
      <pivotArea dataOnly="0" labelOnly="1" fieldPosition="0">
        <references count="2">
          <reference field="13" count="1" selected="0">
            <x v="0"/>
          </reference>
          <reference field="14" count="1">
            <x v="2"/>
          </reference>
        </references>
      </pivotArea>
    </format>
    <format dxfId="127">
      <pivotArea dataOnly="0" labelOnly="1" fieldPosition="0">
        <references count="2">
          <reference field="13" count="1" selected="0">
            <x v="1"/>
          </reference>
          <reference field="14" count="2">
            <x v="3"/>
            <x v="11"/>
          </reference>
        </references>
      </pivotArea>
    </format>
    <format dxfId="126">
      <pivotArea dataOnly="0" labelOnly="1" fieldPosition="0">
        <references count="2">
          <reference field="13" count="1" selected="0">
            <x v="4"/>
          </reference>
          <reference field="14" count="1">
            <x v="1"/>
          </reference>
        </references>
      </pivotArea>
    </format>
    <format dxfId="125">
      <pivotArea dataOnly="0" labelOnly="1" fieldPosition="0">
        <references count="2">
          <reference field="13" count="1" selected="0">
            <x v="5"/>
          </reference>
          <reference field="14" count="1">
            <x v="0"/>
          </reference>
        </references>
      </pivotArea>
    </format>
    <format dxfId="124">
      <pivotArea dataOnly="0" labelOnly="1" fieldPosition="0">
        <references count="2">
          <reference field="13" count="1" selected="0">
            <x v="6"/>
          </reference>
          <reference field="14" count="1">
            <x v="6"/>
          </reference>
        </references>
      </pivotArea>
    </format>
    <format dxfId="123">
      <pivotArea dataOnly="0" labelOnly="1" fieldPosition="0">
        <references count="2">
          <reference field="13" count="1" selected="0">
            <x v="9"/>
          </reference>
          <reference field="14" count="1">
            <x v="10"/>
          </reference>
        </references>
      </pivotArea>
    </format>
    <format dxfId="122">
      <pivotArea field="21" type="button" dataOnly="0" labelOnly="1" outline="0" axis="axisPage" fieldPosition="0"/>
    </format>
    <format dxfId="121">
      <pivotArea field="13" type="button" dataOnly="0" labelOnly="1" outline="0" axis="axisRow" fieldPosition="0"/>
    </format>
    <format dxfId="120">
      <pivotArea dataOnly="0" labelOnly="1" fieldPosition="0">
        <references count="1">
          <reference field="13" count="7">
            <x v="0"/>
            <x v="1"/>
            <x v="3"/>
            <x v="4"/>
            <x v="5"/>
            <x v="6"/>
            <x v="9"/>
          </reference>
        </references>
      </pivotArea>
    </format>
    <format dxfId="119">
      <pivotArea dataOnly="0" labelOnly="1" grandRow="1" outline="0" fieldPosition="0"/>
    </format>
    <format dxfId="118">
      <pivotArea dataOnly="0" labelOnly="1" fieldPosition="0">
        <references count="2">
          <reference field="13" count="1" selected="0">
            <x v="0"/>
          </reference>
          <reference field="14" count="1">
            <x v="2"/>
          </reference>
        </references>
      </pivotArea>
    </format>
    <format dxfId="117">
      <pivotArea dataOnly="0" labelOnly="1" fieldPosition="0">
        <references count="2">
          <reference field="13" count="1" selected="0">
            <x v="1"/>
          </reference>
          <reference field="14" count="2">
            <x v="3"/>
            <x v="11"/>
          </reference>
        </references>
      </pivotArea>
    </format>
    <format dxfId="116">
      <pivotArea dataOnly="0" labelOnly="1" fieldPosition="0">
        <references count="2">
          <reference field="13" count="1" selected="0">
            <x v="4"/>
          </reference>
          <reference field="14" count="1">
            <x v="1"/>
          </reference>
        </references>
      </pivotArea>
    </format>
    <format dxfId="115">
      <pivotArea dataOnly="0" labelOnly="1" fieldPosition="0">
        <references count="2">
          <reference field="13" count="1" selected="0">
            <x v="5"/>
          </reference>
          <reference field="14" count="1">
            <x v="0"/>
          </reference>
        </references>
      </pivotArea>
    </format>
    <format dxfId="114">
      <pivotArea dataOnly="0" labelOnly="1" fieldPosition="0">
        <references count="2">
          <reference field="13" count="1" selected="0">
            <x v="6"/>
          </reference>
          <reference field="14" count="1">
            <x v="6"/>
          </reference>
        </references>
      </pivotArea>
    </format>
    <format dxfId="113">
      <pivotArea dataOnly="0" labelOnly="1" fieldPosition="0">
        <references count="2">
          <reference field="13" count="1" selected="0">
            <x v="9"/>
          </reference>
          <reference field="14" count="1">
            <x v="10"/>
          </reference>
        </references>
      </pivotArea>
    </format>
    <format dxfId="112">
      <pivotArea dataOnly="0" labelOnly="1" fieldPosition="0">
        <references count="2">
          <reference field="13" count="1" selected="0">
            <x v="6"/>
          </reference>
          <reference field="14" count="1">
            <x v="6"/>
          </reference>
        </references>
      </pivotArea>
    </format>
    <format dxfId="111">
      <pivotArea dataOnly="0" labelOnly="1" fieldPosition="0">
        <references count="1">
          <reference field="13" count="1">
            <x v="11"/>
          </reference>
        </references>
      </pivotArea>
    </format>
    <format dxfId="110">
      <pivotArea dataOnly="0" labelOnly="1" fieldPosition="0">
        <references count="1">
          <reference field="13" count="1">
            <x v="8"/>
          </reference>
        </references>
      </pivotArea>
    </format>
    <format dxfId="109">
      <pivotArea dataOnly="0" labelOnly="1" fieldPosition="0">
        <references count="1">
          <reference field="13" count="1">
            <x v="11"/>
          </reference>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3" cacheId="15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3:B92"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12"/>
        <item x="0"/>
        <item x="1"/>
        <item x="11"/>
        <item x="2"/>
        <item x="3"/>
        <item x="4"/>
        <item x="5"/>
        <item x="6"/>
        <item x="7"/>
        <item x="8"/>
        <item x="9"/>
        <item x="10"/>
        <item m="1" x="18"/>
        <item m="1" x="13"/>
        <item m="1" x="17"/>
        <item m="1" x="15"/>
        <item m="1" x="16"/>
        <item m="1" x="14"/>
      </items>
    </pivotField>
    <pivotField axis="axisRow" showAll="0" defaultSubtotal="0">
      <items count="28">
        <item x="3"/>
        <item x="2"/>
        <item x="15"/>
        <item x="0"/>
        <item x="1"/>
        <item x="4"/>
        <item x="5"/>
        <item x="6"/>
        <item x="7"/>
        <item x="8"/>
        <item x="9"/>
        <item x="10"/>
        <item x="11"/>
        <item x="12"/>
        <item x="13"/>
        <item x="14"/>
        <item m="1" x="27"/>
        <item x="16"/>
        <item x="17"/>
        <item x="18"/>
        <item x="19"/>
        <item x="20"/>
        <item m="1" x="26"/>
        <item x="22"/>
        <item m="1" x="25"/>
        <item x="23"/>
        <item x="24"/>
        <item x="21"/>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9">
    <i>
      <x/>
    </i>
    <i r="1">
      <x v="2"/>
    </i>
    <i>
      <x v="1"/>
    </i>
    <i r="1">
      <x v="3"/>
    </i>
    <i r="1">
      <x v="11"/>
    </i>
    <i r="1">
      <x v="20"/>
    </i>
    <i r="1">
      <x v="23"/>
    </i>
    <i r="1">
      <x v="25"/>
    </i>
    <i r="1">
      <x v="26"/>
    </i>
    <i r="1">
      <x v="27"/>
    </i>
    <i>
      <x v="2"/>
    </i>
    <i r="1">
      <x v="4"/>
    </i>
    <i>
      <x v="3"/>
    </i>
    <i r="1">
      <x v="15"/>
    </i>
    <i r="1">
      <x v="18"/>
    </i>
    <i>
      <x v="4"/>
    </i>
    <i r="1">
      <x v="1"/>
    </i>
    <i r="1">
      <x v="5"/>
    </i>
    <i r="1">
      <x v="21"/>
    </i>
    <i>
      <x v="5"/>
    </i>
    <i r="1">
      <x/>
    </i>
    <i r="1">
      <x v="19"/>
    </i>
    <i>
      <x v="6"/>
    </i>
    <i r="1">
      <x v="6"/>
    </i>
    <i r="1">
      <x v="7"/>
    </i>
    <i r="1">
      <x v="17"/>
    </i>
    <i>
      <x v="7"/>
    </i>
    <i r="1">
      <x v="8"/>
    </i>
    <i>
      <x v="8"/>
    </i>
    <i r="1">
      <x v="9"/>
    </i>
    <i>
      <x v="9"/>
    </i>
    <i r="1">
      <x v="10"/>
    </i>
    <i>
      <x v="10"/>
    </i>
    <i r="1">
      <x v="12"/>
    </i>
    <i>
      <x v="11"/>
    </i>
    <i r="1">
      <x v="13"/>
    </i>
    <i>
      <x v="12"/>
    </i>
    <i r="1">
      <x v="14"/>
    </i>
    <i t="grand">
      <x/>
    </i>
  </rowItems>
  <colItems count="1">
    <i/>
  </colItems>
  <pageFields count="1">
    <pageField fld="21" hier="-1"/>
  </pageFields>
  <dataFields count="1">
    <dataField name="ACCIONES ABIERTAS" fld="21" subtotal="count" baseField="0" baseItem="0"/>
  </dataFields>
  <formats count="53">
    <format dxfId="185">
      <pivotArea dataOnly="0" labelOnly="1" fieldPosition="0">
        <references count="1">
          <reference field="13" count="1">
            <x v="8"/>
          </reference>
        </references>
      </pivotArea>
    </format>
    <format dxfId="184">
      <pivotArea dataOnly="0" labelOnly="1" fieldPosition="0">
        <references count="1">
          <reference field="13" count="1">
            <x v="2"/>
          </reference>
        </references>
      </pivotArea>
    </format>
    <format dxfId="183">
      <pivotArea dataOnly="0" labelOnly="1" fieldPosition="0">
        <references count="1">
          <reference field="13" count="1">
            <x v="1"/>
          </reference>
        </references>
      </pivotArea>
    </format>
    <format dxfId="182">
      <pivotArea dataOnly="0" labelOnly="1" fieldPosition="0">
        <references count="1">
          <reference field="13" count="1">
            <x v="1"/>
          </reference>
        </references>
      </pivotArea>
    </format>
    <format dxfId="181">
      <pivotArea dataOnly="0" labelOnly="1" fieldPosition="0">
        <references count="1">
          <reference field="13" count="1">
            <x v="1"/>
          </reference>
        </references>
      </pivotArea>
    </format>
    <format dxfId="180">
      <pivotArea field="21" type="button" dataOnly="0" labelOnly="1" outline="0" axis="axisPage" fieldPosition="0"/>
    </format>
    <format dxfId="179">
      <pivotArea field="13" type="button" dataOnly="0" labelOnly="1" outline="0" axis="axisRow" fieldPosition="0"/>
    </format>
    <format dxfId="178">
      <pivotArea dataOnly="0" labelOnly="1" fieldPosition="0">
        <references count="1">
          <reference field="13" count="13">
            <x v="0"/>
            <x v="1"/>
            <x v="2"/>
            <x v="3"/>
            <x v="4"/>
            <x v="5"/>
            <x v="6"/>
            <x v="7"/>
            <x v="8"/>
            <x v="9"/>
            <x v="10"/>
            <x v="11"/>
            <x v="12"/>
          </reference>
        </references>
      </pivotArea>
    </format>
    <format dxfId="177">
      <pivotArea dataOnly="0" labelOnly="1" grandRow="1" outline="0" fieldPosition="0"/>
    </format>
    <format dxfId="176">
      <pivotArea dataOnly="0" labelOnly="1" fieldPosition="0">
        <references count="2">
          <reference field="13" count="1" selected="0">
            <x v="0"/>
          </reference>
          <reference field="14" count="1">
            <x v="2"/>
          </reference>
        </references>
      </pivotArea>
    </format>
    <format dxfId="175">
      <pivotArea dataOnly="0" labelOnly="1" fieldPosition="0">
        <references count="2">
          <reference field="13" count="1" selected="0">
            <x v="1"/>
          </reference>
          <reference field="14" count="2">
            <x v="3"/>
            <x v="11"/>
          </reference>
        </references>
      </pivotArea>
    </format>
    <format dxfId="174">
      <pivotArea dataOnly="0" labelOnly="1" fieldPosition="0">
        <references count="2">
          <reference field="13" count="1" selected="0">
            <x v="2"/>
          </reference>
          <reference field="14" count="1">
            <x v="4"/>
          </reference>
        </references>
      </pivotArea>
    </format>
    <format dxfId="173">
      <pivotArea dataOnly="0" labelOnly="1" fieldPosition="0">
        <references count="2">
          <reference field="13" count="1" selected="0">
            <x v="3"/>
          </reference>
          <reference field="14" count="1">
            <x v="15"/>
          </reference>
        </references>
      </pivotArea>
    </format>
    <format dxfId="172">
      <pivotArea dataOnly="0" labelOnly="1" fieldPosition="0">
        <references count="2">
          <reference field="13" count="1" selected="0">
            <x v="4"/>
          </reference>
          <reference field="14" count="2">
            <x v="1"/>
            <x v="5"/>
          </reference>
        </references>
      </pivotArea>
    </format>
    <format dxfId="171">
      <pivotArea dataOnly="0" labelOnly="1" fieldPosition="0">
        <references count="2">
          <reference field="13" count="1" selected="0">
            <x v="5"/>
          </reference>
          <reference field="14" count="1">
            <x v="0"/>
          </reference>
        </references>
      </pivotArea>
    </format>
    <format dxfId="170">
      <pivotArea dataOnly="0" labelOnly="1" fieldPosition="0">
        <references count="2">
          <reference field="13" count="1" selected="0">
            <x v="6"/>
          </reference>
          <reference field="14" count="2">
            <x v="6"/>
            <x v="7"/>
          </reference>
        </references>
      </pivotArea>
    </format>
    <format dxfId="169">
      <pivotArea dataOnly="0" labelOnly="1" fieldPosition="0">
        <references count="2">
          <reference field="13" count="1" selected="0">
            <x v="7"/>
          </reference>
          <reference field="14" count="1">
            <x v="8"/>
          </reference>
        </references>
      </pivotArea>
    </format>
    <format dxfId="168">
      <pivotArea dataOnly="0" labelOnly="1" fieldPosition="0">
        <references count="2">
          <reference field="13" count="1" selected="0">
            <x v="8"/>
          </reference>
          <reference field="14" count="1">
            <x v="9"/>
          </reference>
        </references>
      </pivotArea>
    </format>
    <format dxfId="167">
      <pivotArea dataOnly="0" labelOnly="1" fieldPosition="0">
        <references count="2">
          <reference field="13" count="1" selected="0">
            <x v="9"/>
          </reference>
          <reference field="14" count="1">
            <x v="10"/>
          </reference>
        </references>
      </pivotArea>
    </format>
    <format dxfId="166">
      <pivotArea dataOnly="0" labelOnly="1" fieldPosition="0">
        <references count="2">
          <reference field="13" count="1" selected="0">
            <x v="10"/>
          </reference>
          <reference field="14" count="1">
            <x v="12"/>
          </reference>
        </references>
      </pivotArea>
    </format>
    <format dxfId="165">
      <pivotArea dataOnly="0" labelOnly="1" fieldPosition="0">
        <references count="2">
          <reference field="13" count="1" selected="0">
            <x v="11"/>
          </reference>
          <reference field="14" count="1">
            <x v="13"/>
          </reference>
        </references>
      </pivotArea>
    </format>
    <format dxfId="164">
      <pivotArea dataOnly="0" labelOnly="1" fieldPosition="0">
        <references count="2">
          <reference field="13" count="1" selected="0">
            <x v="12"/>
          </reference>
          <reference field="14" count="1">
            <x v="14"/>
          </reference>
        </references>
      </pivotArea>
    </format>
    <format dxfId="163">
      <pivotArea field="21" type="button" dataOnly="0" labelOnly="1" outline="0" axis="axisPage" fieldPosition="0"/>
    </format>
    <format dxfId="162">
      <pivotArea field="13" type="button" dataOnly="0" labelOnly="1" outline="0" axis="axisRow" fieldPosition="0"/>
    </format>
    <format dxfId="161">
      <pivotArea dataOnly="0" labelOnly="1" fieldPosition="0">
        <references count="1">
          <reference field="13" count="13">
            <x v="0"/>
            <x v="1"/>
            <x v="2"/>
            <x v="3"/>
            <x v="4"/>
            <x v="5"/>
            <x v="6"/>
            <x v="7"/>
            <x v="8"/>
            <x v="9"/>
            <x v="10"/>
            <x v="11"/>
            <x v="12"/>
          </reference>
        </references>
      </pivotArea>
    </format>
    <format dxfId="160">
      <pivotArea dataOnly="0" labelOnly="1" grandRow="1" outline="0" fieldPosition="0"/>
    </format>
    <format dxfId="159">
      <pivotArea dataOnly="0" labelOnly="1" fieldPosition="0">
        <references count="2">
          <reference field="13" count="1" selected="0">
            <x v="0"/>
          </reference>
          <reference field="14" count="1">
            <x v="2"/>
          </reference>
        </references>
      </pivotArea>
    </format>
    <format dxfId="158">
      <pivotArea dataOnly="0" labelOnly="1" fieldPosition="0">
        <references count="2">
          <reference field="13" count="1" selected="0">
            <x v="1"/>
          </reference>
          <reference field="14" count="2">
            <x v="3"/>
            <x v="11"/>
          </reference>
        </references>
      </pivotArea>
    </format>
    <format dxfId="157">
      <pivotArea dataOnly="0" labelOnly="1" fieldPosition="0">
        <references count="2">
          <reference field="13" count="1" selected="0">
            <x v="2"/>
          </reference>
          <reference field="14" count="1">
            <x v="4"/>
          </reference>
        </references>
      </pivotArea>
    </format>
    <format dxfId="156">
      <pivotArea dataOnly="0" labelOnly="1" fieldPosition="0">
        <references count="2">
          <reference field="13" count="1" selected="0">
            <x v="3"/>
          </reference>
          <reference field="14" count="1">
            <x v="15"/>
          </reference>
        </references>
      </pivotArea>
    </format>
    <format dxfId="155">
      <pivotArea dataOnly="0" labelOnly="1" fieldPosition="0">
        <references count="2">
          <reference field="13" count="1" selected="0">
            <x v="4"/>
          </reference>
          <reference field="14" count="2">
            <x v="1"/>
            <x v="5"/>
          </reference>
        </references>
      </pivotArea>
    </format>
    <format dxfId="154">
      <pivotArea dataOnly="0" labelOnly="1" fieldPosition="0">
        <references count="2">
          <reference field="13" count="1" selected="0">
            <x v="5"/>
          </reference>
          <reference field="14" count="1">
            <x v="0"/>
          </reference>
        </references>
      </pivotArea>
    </format>
    <format dxfId="153">
      <pivotArea dataOnly="0" labelOnly="1" fieldPosition="0">
        <references count="2">
          <reference field="13" count="1" selected="0">
            <x v="6"/>
          </reference>
          <reference field="14" count="2">
            <x v="6"/>
            <x v="7"/>
          </reference>
        </references>
      </pivotArea>
    </format>
    <format dxfId="152">
      <pivotArea dataOnly="0" labelOnly="1" fieldPosition="0">
        <references count="2">
          <reference field="13" count="1" selected="0">
            <x v="7"/>
          </reference>
          <reference field="14" count="1">
            <x v="8"/>
          </reference>
        </references>
      </pivotArea>
    </format>
    <format dxfId="151">
      <pivotArea dataOnly="0" labelOnly="1" fieldPosition="0">
        <references count="2">
          <reference field="13" count="1" selected="0">
            <x v="8"/>
          </reference>
          <reference field="14" count="1">
            <x v="9"/>
          </reference>
        </references>
      </pivotArea>
    </format>
    <format dxfId="150">
      <pivotArea dataOnly="0" labelOnly="1" fieldPosition="0">
        <references count="2">
          <reference field="13" count="1" selected="0">
            <x v="9"/>
          </reference>
          <reference field="14" count="1">
            <x v="10"/>
          </reference>
        </references>
      </pivotArea>
    </format>
    <format dxfId="149">
      <pivotArea dataOnly="0" labelOnly="1" fieldPosition="0">
        <references count="2">
          <reference field="13" count="1" selected="0">
            <x v="10"/>
          </reference>
          <reference field="14" count="1">
            <x v="12"/>
          </reference>
        </references>
      </pivotArea>
    </format>
    <format dxfId="148">
      <pivotArea dataOnly="0" labelOnly="1" fieldPosition="0">
        <references count="2">
          <reference field="13" count="1" selected="0">
            <x v="11"/>
          </reference>
          <reference field="14" count="1">
            <x v="13"/>
          </reference>
        </references>
      </pivotArea>
    </format>
    <format dxfId="147">
      <pivotArea dataOnly="0" labelOnly="1" fieldPosition="0">
        <references count="2">
          <reference field="13" count="1" selected="0">
            <x v="12"/>
          </reference>
          <reference field="14" count="1">
            <x v="14"/>
          </reference>
        </references>
      </pivotArea>
    </format>
    <format dxfId="146">
      <pivotArea dataOnly="0" labelOnly="1" fieldPosition="0">
        <references count="1">
          <reference field="13" count="0"/>
        </references>
      </pivotArea>
    </format>
    <format dxfId="145">
      <pivotArea dataOnly="0" labelOnly="1" fieldPosition="0">
        <references count="2">
          <reference field="13" count="1" selected="0">
            <x v="0"/>
          </reference>
          <reference field="14" count="1">
            <x v="2"/>
          </reference>
        </references>
      </pivotArea>
    </format>
    <format dxfId="144">
      <pivotArea dataOnly="0" labelOnly="1" fieldPosition="0">
        <references count="2">
          <reference field="13" count="1" selected="0">
            <x v="1"/>
          </reference>
          <reference field="14" count="2">
            <x v="3"/>
            <x v="11"/>
          </reference>
        </references>
      </pivotArea>
    </format>
    <format dxfId="143">
      <pivotArea dataOnly="0" labelOnly="1" fieldPosition="0">
        <references count="2">
          <reference field="13" count="1" selected="0">
            <x v="2"/>
          </reference>
          <reference field="14" count="1">
            <x v="4"/>
          </reference>
        </references>
      </pivotArea>
    </format>
    <format dxfId="142">
      <pivotArea dataOnly="0" labelOnly="1" fieldPosition="0">
        <references count="2">
          <reference field="13" count="1" selected="0">
            <x v="3"/>
          </reference>
          <reference field="14" count="1">
            <x v="15"/>
          </reference>
        </references>
      </pivotArea>
    </format>
    <format dxfId="141">
      <pivotArea dataOnly="0" labelOnly="1" fieldPosition="0">
        <references count="2">
          <reference field="13" count="1" selected="0">
            <x v="4"/>
          </reference>
          <reference field="14" count="2">
            <x v="1"/>
            <x v="5"/>
          </reference>
        </references>
      </pivotArea>
    </format>
    <format dxfId="140">
      <pivotArea dataOnly="0" labelOnly="1" fieldPosition="0">
        <references count="2">
          <reference field="13" count="1" selected="0">
            <x v="5"/>
          </reference>
          <reference field="14" count="1">
            <x v="0"/>
          </reference>
        </references>
      </pivotArea>
    </format>
    <format dxfId="139">
      <pivotArea dataOnly="0" labelOnly="1" fieldPosition="0">
        <references count="2">
          <reference field="13" count="1" selected="0">
            <x v="6"/>
          </reference>
          <reference field="14" count="2">
            <x v="6"/>
            <x v="7"/>
          </reference>
        </references>
      </pivotArea>
    </format>
    <format dxfId="138">
      <pivotArea dataOnly="0" labelOnly="1" fieldPosition="0">
        <references count="2">
          <reference field="13" count="1" selected="0">
            <x v="7"/>
          </reference>
          <reference field="14" count="1">
            <x v="8"/>
          </reference>
        </references>
      </pivotArea>
    </format>
    <format dxfId="137">
      <pivotArea dataOnly="0" labelOnly="1" fieldPosition="0">
        <references count="2">
          <reference field="13" count="1" selected="0">
            <x v="8"/>
          </reference>
          <reference field="14" count="1">
            <x v="9"/>
          </reference>
        </references>
      </pivotArea>
    </format>
    <format dxfId="136">
      <pivotArea dataOnly="0" labelOnly="1" fieldPosition="0">
        <references count="2">
          <reference field="13" count="1" selected="0">
            <x v="9"/>
          </reference>
          <reference field="14" count="1">
            <x v="10"/>
          </reference>
        </references>
      </pivotArea>
    </format>
    <format dxfId="135">
      <pivotArea dataOnly="0" labelOnly="1" fieldPosition="0">
        <references count="2">
          <reference field="13" count="1" selected="0">
            <x v="10"/>
          </reference>
          <reference field="14" count="1">
            <x v="12"/>
          </reference>
        </references>
      </pivotArea>
    </format>
    <format dxfId="134">
      <pivotArea dataOnly="0" labelOnly="1" fieldPosition="0">
        <references count="2">
          <reference field="13" count="1" selected="0">
            <x v="11"/>
          </reference>
          <reference field="14" count="1">
            <x v="13"/>
          </reference>
        </references>
      </pivotArea>
    </format>
    <format dxfId="133">
      <pivotArea dataOnly="0" labelOnly="1" fieldPosition="0">
        <references count="2">
          <reference field="13" count="1" selected="0">
            <x v="12"/>
          </reference>
          <reference field="14" count="1">
            <x v="14"/>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3" cacheId="15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82"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2"/>
        <item x="4"/>
        <item x="8"/>
        <item m="1" x="14"/>
        <item x="5"/>
        <item x="2"/>
        <item m="1" x="17"/>
        <item m="1" x="11"/>
        <item m="1" x="13"/>
        <item x="1"/>
        <item m="1" x="19"/>
        <item m="1" x="22"/>
        <item x="7"/>
        <item m="1" x="10"/>
        <item m="1" x="16"/>
        <item m="1" x="18"/>
        <item m="1" x="21"/>
        <item x="0"/>
        <item m="1" x="20"/>
        <item m="1" x="23"/>
        <item x="3"/>
        <item m="1" x="15"/>
        <item x="6"/>
        <item x="9"/>
        <item t="default"/>
      </items>
    </pivotField>
    <pivotField numFmtId="166" showAll="0"/>
    <pivotField axis="axisRow" showAll="0">
      <items count="56">
        <item m="1" x="26"/>
        <item x="1"/>
        <item m="1" x="23"/>
        <item x="2"/>
        <item x="6"/>
        <item m="1" x="35"/>
        <item m="1" x="53"/>
        <item x="5"/>
        <item m="1" x="29"/>
        <item m="1" x="50"/>
        <item m="1" x="46"/>
        <item m="1" x="28"/>
        <item m="1" x="22"/>
        <item m="1" x="37"/>
        <item x="4"/>
        <item m="1" x="52"/>
        <item m="1" x="24"/>
        <item x="0"/>
        <item m="1" x="39"/>
        <item x="7"/>
        <item m="1" x="20"/>
        <item x="8"/>
        <item m="1" x="54"/>
        <item m="1" x="48"/>
        <item m="1" x="44"/>
        <item m="1" x="21"/>
        <item m="1" x="19"/>
        <item m="1" x="43"/>
        <item m="1" x="47"/>
        <item x="9"/>
        <item x="10"/>
        <item m="1" x="38"/>
        <item x="12"/>
        <item m="1" x="41"/>
        <item m="1" x="32"/>
        <item m="1" x="33"/>
        <item m="1" x="40"/>
        <item m="1" x="51"/>
        <item m="1" x="49"/>
        <item m="1" x="36"/>
        <item x="3"/>
        <item m="1" x="31"/>
        <item m="1" x="30"/>
        <item m="1" x="42"/>
        <item m="1" x="27"/>
        <item m="1" x="45"/>
        <item m="1" x="25"/>
        <item m="1" x="34"/>
        <item x="11"/>
        <item x="13"/>
        <item x="14"/>
        <item x="15"/>
        <item x="16"/>
        <item x="17"/>
        <item x="1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30">
    <i>
      <x v="1"/>
    </i>
    <i r="1">
      <x v="14"/>
    </i>
    <i>
      <x v="2"/>
    </i>
    <i r="1">
      <x v="29"/>
    </i>
    <i r="1">
      <x v="30"/>
    </i>
    <i r="1">
      <x v="32"/>
    </i>
    <i r="1">
      <x v="48"/>
    </i>
    <i r="1">
      <x v="49"/>
    </i>
    <i>
      <x v="4"/>
    </i>
    <i r="1">
      <x v="7"/>
    </i>
    <i>
      <x v="5"/>
    </i>
    <i r="1">
      <x v="3"/>
    </i>
    <i>
      <x v="9"/>
    </i>
    <i r="1">
      <x v="1"/>
    </i>
    <i>
      <x v="12"/>
    </i>
    <i r="1">
      <x v="19"/>
    </i>
    <i r="1">
      <x v="21"/>
    </i>
    <i>
      <x v="17"/>
    </i>
    <i r="1">
      <x v="17"/>
    </i>
    <i>
      <x v="20"/>
    </i>
    <i r="1">
      <x v="40"/>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22">
      <pivotArea collapsedLevelsAreSubtotals="1" fieldPosition="0">
        <references count="1">
          <reference field="4" count="1">
            <x v="4"/>
          </reference>
        </references>
      </pivotArea>
    </format>
    <format dxfId="21">
      <pivotArea dataOnly="0" labelOnly="1" fieldPosition="0">
        <references count="1">
          <reference field="4" count="1">
            <x v="4"/>
          </reference>
        </references>
      </pivotArea>
    </format>
    <format dxfId="20">
      <pivotArea collapsedLevelsAreSubtotals="1" fieldPosition="0">
        <references count="1">
          <reference field="4" count="1">
            <x v="7"/>
          </reference>
        </references>
      </pivotArea>
    </format>
    <format dxfId="19">
      <pivotArea dataOnly="0" labelOnly="1" fieldPosition="0">
        <references count="1">
          <reference field="4" count="1">
            <x v="7"/>
          </reference>
        </references>
      </pivotArea>
    </format>
    <format dxfId="18">
      <pivotArea collapsedLevelsAreSubtotals="1" fieldPosition="0">
        <references count="1">
          <reference field="4" count="1">
            <x v="11"/>
          </reference>
        </references>
      </pivotArea>
    </format>
    <format dxfId="17">
      <pivotArea dataOnly="0" labelOnly="1" fieldPosition="0">
        <references count="1">
          <reference field="4" count="1">
            <x v="11"/>
          </reference>
        </references>
      </pivotArea>
    </format>
    <format dxfId="16">
      <pivotArea collapsedLevelsAreSubtotals="1" fieldPosition="0">
        <references count="1">
          <reference field="4" count="1">
            <x v="2"/>
          </reference>
        </references>
      </pivotArea>
    </format>
    <format dxfId="15">
      <pivotArea dataOnly="0" labelOnly="1" fieldPosition="0">
        <references count="1">
          <reference field="4" count="1">
            <x v="2"/>
          </reference>
        </references>
      </pivotArea>
    </format>
    <format dxfId="14">
      <pivotArea dataOnly="0" labelOnly="1" fieldPosition="0">
        <references count="1">
          <reference field="4" count="0"/>
        </references>
      </pivotArea>
    </format>
    <format dxfId="13">
      <pivotArea dataOnly="0" labelOnly="1" fieldPosition="0">
        <references count="1">
          <reference field="4" count="0"/>
        </references>
      </pivotArea>
    </format>
    <format dxfId="12">
      <pivotArea dataOnly="0" labelOnly="1" fieldPosition="0">
        <references count="1">
          <reference field="4" count="1">
            <x v="7"/>
          </reference>
        </references>
      </pivotArea>
    </format>
    <format dxfId="11">
      <pivotArea field="2" type="button" dataOnly="0" labelOnly="1" outline="0" axis="axisPage"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grandRow="1" outline="0" fieldPosition="0"/>
    </format>
    <format dxfId="7">
      <pivotArea collapsedLevelsAreSubtotals="1" fieldPosition="0">
        <references count="1">
          <reference field="4" count="1">
            <x v="2"/>
          </reference>
        </references>
      </pivotArea>
    </format>
    <format dxfId="6">
      <pivotArea dataOnly="0" labelOnly="1" fieldPosition="0">
        <references count="1">
          <reference field="4" count="1">
            <x v="2"/>
          </reference>
        </references>
      </pivotArea>
    </format>
    <format dxfId="5">
      <pivotArea collapsedLevelsAreSubtotals="1" fieldPosition="0">
        <references count="1">
          <reference field="4" count="1">
            <x v="2"/>
          </reference>
        </references>
      </pivotArea>
    </format>
    <format dxfId="4">
      <pivotArea dataOnly="0" labelOnly="1" fieldPosition="0">
        <references count="1">
          <reference field="4" count="1">
            <x v="2"/>
          </reference>
        </references>
      </pivotArea>
    </format>
    <format dxfId="3">
      <pivotArea outline="0" collapsedLevelsAreSubtotals="1" fieldPosition="0"/>
    </format>
    <format dxfId="2">
      <pivotArea dataOnly="0" labelOnly="1" outline="0" fieldPosition="0">
        <references count="1">
          <reference field="2" count="0"/>
        </references>
      </pivotArea>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1" cacheId="15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45">
      <pivotArea collapsedLevelsAreSubtotals="1" fieldPosition="0">
        <references count="1">
          <reference field="2" count="1">
            <x v="4"/>
          </reference>
        </references>
      </pivotArea>
    </format>
    <format dxfId="44">
      <pivotArea dataOnly="0" labelOnly="1" fieldPosition="0">
        <references count="1">
          <reference field="2" count="1">
            <x v="4"/>
          </reference>
        </references>
      </pivotArea>
    </format>
    <format dxfId="43">
      <pivotArea outline="0" collapsedLevelsAreSubtotals="1" fieldPosition="0"/>
    </format>
    <format dxfId="42">
      <pivotArea dataOnly="0" labelOnly="1" outline="0" axis="axisValues" fieldPosition="0"/>
    </format>
    <format dxfId="41">
      <pivotArea dataOnly="0" labelOnly="1" outline="0" axis="axisValues" fieldPosition="0"/>
    </format>
    <format dxfId="40">
      <pivotArea outline="0" collapsedLevelsAreSubtotals="1" fieldPosition="0"/>
    </format>
    <format dxfId="39">
      <pivotArea dataOnly="0" labelOnly="1" outline="0" axis="axisValues" fieldPosition="0"/>
    </format>
    <format dxfId="38">
      <pivotArea dataOnly="0" labelOnly="1" outline="0" axis="axisValues" fieldPosition="0"/>
    </format>
    <format dxfId="37">
      <pivotArea grandRow="1" outline="0" collapsedLevelsAreSubtotals="1" fieldPosition="0"/>
    </format>
    <format dxfId="36">
      <pivotArea dataOnly="0" labelOnly="1" outline="0" axis="axisValues" fieldPosition="0"/>
    </format>
    <format dxfId="35">
      <pivotArea dataOnly="0" labelOnly="1" outline="0" axis="axisValues"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outline="0" collapsedLevelsAreSubtotals="1" fieldPosition="0"/>
    </format>
    <format dxfId="30">
      <pivotArea dataOnly="0" labelOnly="1" outline="0" axis="axisValues" fieldPosition="0"/>
    </format>
    <format dxfId="29">
      <pivotArea dataOnly="0" labelOnly="1" outline="0" axis="axisValues" fieldPosition="0"/>
    </format>
    <format dxfId="28">
      <pivotArea outline="0" collapsedLevelsAreSubtotals="1" fieldPosition="0"/>
    </format>
    <format dxfId="27">
      <pivotArea dataOnly="0" labelOnly="1" outline="0" axis="axisValues" fieldPosition="0"/>
    </format>
    <format dxfId="26">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5"/>
  <sheetViews>
    <sheetView tabSelected="1" zoomScale="80" zoomScaleNormal="80" workbookViewId="0">
      <selection activeCell="B109" sqref="B109"/>
    </sheetView>
  </sheetViews>
  <sheetFormatPr baseColWidth="10" defaultRowHeight="15" x14ac:dyDescent="0.25"/>
  <cols>
    <col min="1" max="1" width="45.42578125" style="107" customWidth="1"/>
    <col min="2" max="2" width="21.42578125" style="33" customWidth="1"/>
    <col min="3"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7" ht="50.25" customHeight="1" x14ac:dyDescent="0.4">
      <c r="A1" s="121" t="s">
        <v>1204</v>
      </c>
      <c r="B1" s="121"/>
      <c r="C1" s="121"/>
      <c r="D1" s="121"/>
    </row>
    <row r="2" spans="1:7" ht="15" customHeight="1" x14ac:dyDescent="0.35">
      <c r="A2" s="105"/>
    </row>
    <row r="3" spans="1:7" ht="58.5" customHeight="1" x14ac:dyDescent="0.3">
      <c r="A3" s="106" t="s">
        <v>1205</v>
      </c>
    </row>
    <row r="4" spans="1:7" x14ac:dyDescent="0.25">
      <c r="A4" s="52" t="s">
        <v>402</v>
      </c>
      <c r="B4" s="34" t="s">
        <v>403</v>
      </c>
      <c r="C4"/>
      <c r="D4"/>
      <c r="E4"/>
    </row>
    <row r="5" spans="1:7" ht="26.25" x14ac:dyDescent="0.25">
      <c r="A5" s="52" t="s">
        <v>404</v>
      </c>
      <c r="B5" t="s">
        <v>391</v>
      </c>
      <c r="C5" t="s">
        <v>542</v>
      </c>
      <c r="D5" s="49" t="s">
        <v>405</v>
      </c>
      <c r="E5"/>
    </row>
    <row r="6" spans="1:7" ht="26.25" x14ac:dyDescent="0.25">
      <c r="A6" s="47" t="s">
        <v>379</v>
      </c>
      <c r="B6" s="35">
        <v>2</v>
      </c>
      <c r="C6" s="35">
        <v>3</v>
      </c>
      <c r="D6" s="35">
        <v>5</v>
      </c>
      <c r="E6"/>
      <c r="F6" s="95"/>
    </row>
    <row r="7" spans="1:7" x14ac:dyDescent="0.25">
      <c r="A7" s="47" t="s">
        <v>277</v>
      </c>
      <c r="B7" s="35">
        <v>29</v>
      </c>
      <c r="C7" s="35">
        <v>4</v>
      </c>
      <c r="D7" s="35">
        <v>33</v>
      </c>
      <c r="E7"/>
      <c r="F7" s="95"/>
    </row>
    <row r="8" spans="1:7" ht="39" x14ac:dyDescent="0.25">
      <c r="A8" s="47" t="s">
        <v>285</v>
      </c>
      <c r="B8" s="35">
        <v>1</v>
      </c>
      <c r="C8" s="35"/>
      <c r="D8" s="35">
        <v>1</v>
      </c>
      <c r="E8"/>
    </row>
    <row r="9" spans="1:7" ht="26.25" x14ac:dyDescent="0.25">
      <c r="A9" s="47" t="s">
        <v>293</v>
      </c>
      <c r="B9" s="35">
        <v>3</v>
      </c>
      <c r="C9" s="35">
        <v>2</v>
      </c>
      <c r="D9" s="35">
        <v>5</v>
      </c>
      <c r="E9"/>
    </row>
    <row r="10" spans="1:7" x14ac:dyDescent="0.25">
      <c r="A10" s="47" t="s">
        <v>302</v>
      </c>
      <c r="B10" s="35">
        <v>30</v>
      </c>
      <c r="C10" s="35">
        <v>4</v>
      </c>
      <c r="D10" s="35">
        <v>34</v>
      </c>
      <c r="E10"/>
    </row>
    <row r="11" spans="1:7" ht="26.25" x14ac:dyDescent="0.25">
      <c r="A11" s="47" t="s">
        <v>317</v>
      </c>
      <c r="B11" s="35">
        <v>10</v>
      </c>
      <c r="C11" s="35">
        <v>4</v>
      </c>
      <c r="D11" s="35">
        <v>14</v>
      </c>
      <c r="E11"/>
    </row>
    <row r="12" spans="1:7" ht="15" customHeight="1" x14ac:dyDescent="0.25">
      <c r="A12" s="47" t="s">
        <v>608</v>
      </c>
      <c r="B12" s="35">
        <v>8</v>
      </c>
      <c r="C12" s="35"/>
      <c r="D12" s="35">
        <v>8</v>
      </c>
      <c r="E12"/>
      <c r="F12" s="101" t="s">
        <v>407</v>
      </c>
      <c r="G12" s="33">
        <v>30</v>
      </c>
    </row>
    <row r="13" spans="1:7" x14ac:dyDescent="0.25">
      <c r="A13" s="47" t="s">
        <v>710</v>
      </c>
      <c r="B13" s="35">
        <v>4</v>
      </c>
      <c r="C13" s="35">
        <v>5</v>
      </c>
      <c r="D13" s="35">
        <v>9</v>
      </c>
      <c r="E13"/>
      <c r="F13" s="101" t="s">
        <v>1094</v>
      </c>
      <c r="G13" s="33">
        <v>6</v>
      </c>
    </row>
    <row r="14" spans="1:7" ht="51.75" x14ac:dyDescent="0.25">
      <c r="A14" s="47" t="s">
        <v>712</v>
      </c>
      <c r="B14" s="35">
        <v>1</v>
      </c>
      <c r="C14" s="35">
        <v>1</v>
      </c>
      <c r="D14" s="35">
        <v>2</v>
      </c>
      <c r="E14"/>
      <c r="F14" s="101" t="s">
        <v>1095</v>
      </c>
      <c r="G14" s="33">
        <f>98-6</f>
        <v>92</v>
      </c>
    </row>
    <row r="15" spans="1:7" x14ac:dyDescent="0.25">
      <c r="A15" s="47" t="s">
        <v>730</v>
      </c>
      <c r="B15" s="35">
        <v>3</v>
      </c>
      <c r="C15" s="35"/>
      <c r="D15" s="35">
        <v>3</v>
      </c>
      <c r="E15"/>
    </row>
    <row r="16" spans="1:7" x14ac:dyDescent="0.25">
      <c r="A16" s="47" t="s">
        <v>764</v>
      </c>
      <c r="B16" s="35">
        <v>1</v>
      </c>
      <c r="C16" s="35"/>
      <c r="D16" s="35">
        <v>1</v>
      </c>
      <c r="E16"/>
    </row>
    <row r="17" spans="1:6" ht="26.25" x14ac:dyDescent="0.25">
      <c r="A17" s="47" t="s">
        <v>810</v>
      </c>
      <c r="B17" s="35">
        <v>2</v>
      </c>
      <c r="C17" s="35">
        <v>1</v>
      </c>
      <c r="D17" s="35">
        <v>3</v>
      </c>
      <c r="E17"/>
    </row>
    <row r="18" spans="1:6" ht="26.25" x14ac:dyDescent="0.25">
      <c r="A18" s="47" t="s">
        <v>785</v>
      </c>
      <c r="B18" s="35">
        <v>4</v>
      </c>
      <c r="C18" s="35">
        <v>6</v>
      </c>
      <c r="D18" s="35">
        <v>10</v>
      </c>
      <c r="E18"/>
    </row>
    <row r="19" spans="1:6" x14ac:dyDescent="0.25">
      <c r="A19" s="47" t="s">
        <v>405</v>
      </c>
      <c r="B19" s="35">
        <v>98</v>
      </c>
      <c r="C19" s="35">
        <v>30</v>
      </c>
      <c r="D19" s="35">
        <v>128</v>
      </c>
      <c r="E19"/>
    </row>
    <row r="20" spans="1:6" x14ac:dyDescent="0.25">
      <c r="A20"/>
      <c r="B20"/>
      <c r="C20"/>
      <c r="D20"/>
      <c r="E20"/>
    </row>
    <row r="21" spans="1:6" x14ac:dyDescent="0.25">
      <c r="A21" s="49"/>
      <c r="B21"/>
      <c r="C21"/>
      <c r="D21"/>
      <c r="E21"/>
    </row>
    <row r="22" spans="1:6" x14ac:dyDescent="0.25">
      <c r="A22" s="47"/>
      <c r="B22" s="35"/>
      <c r="C22" s="35"/>
      <c r="D22" s="35"/>
      <c r="E22" s="35"/>
    </row>
    <row r="23" spans="1:6" ht="57" customHeight="1" x14ac:dyDescent="0.3">
      <c r="A23" s="106" t="s">
        <v>1206</v>
      </c>
    </row>
    <row r="24" spans="1:6" x14ac:dyDescent="0.25">
      <c r="A24" s="52" t="s">
        <v>14</v>
      </c>
      <c r="B24" t="s">
        <v>542</v>
      </c>
    </row>
    <row r="26" spans="1:6" x14ac:dyDescent="0.25">
      <c r="A26" s="52" t="s">
        <v>406</v>
      </c>
      <c r="B26" t="s">
        <v>407</v>
      </c>
    </row>
    <row r="27" spans="1:6" ht="26.25" x14ac:dyDescent="0.25">
      <c r="A27" s="47" t="s">
        <v>379</v>
      </c>
      <c r="B27" s="35"/>
    </row>
    <row r="28" spans="1:6" ht="26.25" x14ac:dyDescent="0.25">
      <c r="A28" s="47" t="s">
        <v>379</v>
      </c>
      <c r="B28" s="35">
        <v>3</v>
      </c>
    </row>
    <row r="29" spans="1:6" x14ac:dyDescent="0.25">
      <c r="A29" s="47" t="s">
        <v>277</v>
      </c>
      <c r="B29" s="35"/>
    </row>
    <row r="30" spans="1:6" ht="15" customHeight="1" x14ac:dyDescent="0.25">
      <c r="A30" s="47" t="s">
        <v>746</v>
      </c>
      <c r="B30" s="35">
        <v>1</v>
      </c>
      <c r="E30" s="120" t="s">
        <v>1099</v>
      </c>
      <c r="F30" s="33">
        <v>3</v>
      </c>
    </row>
    <row r="31" spans="1:6" x14ac:dyDescent="0.25">
      <c r="A31" s="37" t="s">
        <v>1419</v>
      </c>
      <c r="B31" s="35">
        <v>3</v>
      </c>
      <c r="E31" s="104" t="s">
        <v>1096</v>
      </c>
      <c r="F31" s="33">
        <v>4</v>
      </c>
    </row>
    <row r="32" spans="1:6" ht="26.25" x14ac:dyDescent="0.25">
      <c r="A32" s="47" t="s">
        <v>293</v>
      </c>
      <c r="B32" s="35"/>
      <c r="E32" s="104" t="s">
        <v>1097</v>
      </c>
      <c r="F32" s="33">
        <v>2</v>
      </c>
    </row>
    <row r="33" spans="1:6" x14ac:dyDescent="0.25">
      <c r="A33" s="37" t="s">
        <v>841</v>
      </c>
      <c r="B33" s="35">
        <v>2</v>
      </c>
      <c r="E33" s="120" t="s">
        <v>1098</v>
      </c>
      <c r="F33" s="33">
        <v>4</v>
      </c>
    </row>
    <row r="34" spans="1:6" x14ac:dyDescent="0.25">
      <c r="A34" s="47" t="s">
        <v>302</v>
      </c>
      <c r="B34" s="35"/>
      <c r="E34" s="120" t="s">
        <v>1100</v>
      </c>
      <c r="F34" s="104">
        <v>4</v>
      </c>
    </row>
    <row r="35" spans="1:6" x14ac:dyDescent="0.25">
      <c r="A35" s="47" t="s">
        <v>303</v>
      </c>
      <c r="B35" s="35">
        <v>4</v>
      </c>
      <c r="E35" s="120" t="s">
        <v>1102</v>
      </c>
      <c r="F35" s="33">
        <v>5</v>
      </c>
    </row>
    <row r="36" spans="1:6" ht="26.25" x14ac:dyDescent="0.25">
      <c r="A36" s="47" t="s">
        <v>317</v>
      </c>
      <c r="B36" s="35"/>
      <c r="E36" s="120" t="s">
        <v>1467</v>
      </c>
      <c r="F36" s="33">
        <v>1</v>
      </c>
    </row>
    <row r="37" spans="1:6" x14ac:dyDescent="0.25">
      <c r="A37" s="47" t="s">
        <v>326</v>
      </c>
      <c r="B37" s="35">
        <v>4</v>
      </c>
      <c r="E37" s="120" t="s">
        <v>1105</v>
      </c>
      <c r="F37" s="33">
        <v>6</v>
      </c>
    </row>
    <row r="38" spans="1:6" x14ac:dyDescent="0.25">
      <c r="A38" s="36" t="s">
        <v>710</v>
      </c>
      <c r="B38" s="35"/>
      <c r="E38" s="120" t="s">
        <v>1203</v>
      </c>
      <c r="F38" s="33">
        <v>1</v>
      </c>
    </row>
    <row r="39" spans="1:6" x14ac:dyDescent="0.25">
      <c r="A39" s="37" t="s">
        <v>710</v>
      </c>
      <c r="B39" s="35">
        <v>5</v>
      </c>
    </row>
    <row r="40" spans="1:6" ht="51.75" x14ac:dyDescent="0.25">
      <c r="A40" s="47" t="s">
        <v>712</v>
      </c>
      <c r="B40" s="35"/>
    </row>
    <row r="41" spans="1:6" x14ac:dyDescent="0.25">
      <c r="A41" s="37" t="s">
        <v>711</v>
      </c>
      <c r="B41" s="35">
        <v>1</v>
      </c>
    </row>
    <row r="42" spans="1:6" x14ac:dyDescent="0.25">
      <c r="A42" s="36" t="s">
        <v>810</v>
      </c>
      <c r="B42" s="35"/>
    </row>
    <row r="43" spans="1:6" x14ac:dyDescent="0.25">
      <c r="A43" s="37" t="s">
        <v>810</v>
      </c>
      <c r="B43" s="35">
        <v>1</v>
      </c>
    </row>
    <row r="44" spans="1:6" x14ac:dyDescent="0.25">
      <c r="A44" s="36" t="s">
        <v>785</v>
      </c>
      <c r="B44" s="35"/>
    </row>
    <row r="45" spans="1:6" x14ac:dyDescent="0.25">
      <c r="A45" s="37" t="s">
        <v>785</v>
      </c>
      <c r="B45" s="35">
        <v>6</v>
      </c>
    </row>
    <row r="46" spans="1:6" x14ac:dyDescent="0.25">
      <c r="A46" s="47" t="s">
        <v>405</v>
      </c>
      <c r="B46" s="35">
        <v>30</v>
      </c>
    </row>
    <row r="47" spans="1:6" x14ac:dyDescent="0.25">
      <c r="A47" s="47"/>
      <c r="B47" s="35"/>
    </row>
    <row r="48" spans="1:6" x14ac:dyDescent="0.25">
      <c r="A48" s="47"/>
      <c r="B48" s="35"/>
    </row>
    <row r="49" spans="1:6" x14ac:dyDescent="0.25">
      <c r="A49" s="47"/>
      <c r="B49" s="35"/>
    </row>
    <row r="50" spans="1:6" ht="59.25" customHeight="1" x14ac:dyDescent="0.3">
      <c r="A50" s="106" t="s">
        <v>1207</v>
      </c>
      <c r="B50" s="35"/>
    </row>
    <row r="51" spans="1:6" x14ac:dyDescent="0.25">
      <c r="A51" s="52" t="s">
        <v>14</v>
      </c>
      <c r="B51" t="s">
        <v>391</v>
      </c>
    </row>
    <row r="53" spans="1:6" x14ac:dyDescent="0.25">
      <c r="A53" s="52" t="s">
        <v>406</v>
      </c>
      <c r="B53" t="s">
        <v>408</v>
      </c>
    </row>
    <row r="54" spans="1:6" ht="25.5" x14ac:dyDescent="0.25">
      <c r="A54" s="113" t="s">
        <v>379</v>
      </c>
      <c r="B54" s="35"/>
    </row>
    <row r="55" spans="1:6" ht="25.5" x14ac:dyDescent="0.25">
      <c r="A55" s="113" t="s">
        <v>379</v>
      </c>
      <c r="B55" s="35">
        <v>2</v>
      </c>
    </row>
    <row r="56" spans="1:6" x14ac:dyDescent="0.25">
      <c r="A56" s="113" t="s">
        <v>277</v>
      </c>
      <c r="B56" s="35"/>
    </row>
    <row r="57" spans="1:6" x14ac:dyDescent="0.25">
      <c r="A57" s="113" t="s">
        <v>278</v>
      </c>
      <c r="B57" s="35">
        <v>10</v>
      </c>
    </row>
    <row r="58" spans="1:6" x14ac:dyDescent="0.25">
      <c r="A58" s="113" t="s">
        <v>746</v>
      </c>
      <c r="B58" s="35">
        <v>8</v>
      </c>
    </row>
    <row r="59" spans="1:6" x14ac:dyDescent="0.25">
      <c r="A59" s="37" t="s">
        <v>1244</v>
      </c>
      <c r="B59" s="35">
        <v>1</v>
      </c>
    </row>
    <row r="60" spans="1:6" x14ac:dyDescent="0.25">
      <c r="A60" s="37" t="s">
        <v>1299</v>
      </c>
      <c r="B60" s="35">
        <v>1</v>
      </c>
      <c r="E60" s="101" t="s">
        <v>1099</v>
      </c>
      <c r="F60" s="33">
        <v>2</v>
      </c>
    </row>
    <row r="61" spans="1:6" x14ac:dyDescent="0.25">
      <c r="A61" s="37" t="s">
        <v>1306</v>
      </c>
      <c r="B61" s="35">
        <v>1</v>
      </c>
      <c r="E61" s="101" t="s">
        <v>1096</v>
      </c>
      <c r="F61" s="33">
        <v>29</v>
      </c>
    </row>
    <row r="62" spans="1:6" x14ac:dyDescent="0.25">
      <c r="A62" s="37" t="s">
        <v>1389</v>
      </c>
      <c r="B62" s="35">
        <v>1</v>
      </c>
      <c r="E62" s="104" t="s">
        <v>1173</v>
      </c>
      <c r="F62" s="33">
        <v>1</v>
      </c>
    </row>
    <row r="63" spans="1:6" x14ac:dyDescent="0.25">
      <c r="A63" s="37" t="s">
        <v>1419</v>
      </c>
      <c r="B63" s="35">
        <v>7</v>
      </c>
      <c r="E63" s="104" t="s">
        <v>1097</v>
      </c>
      <c r="F63" s="33">
        <v>3</v>
      </c>
    </row>
    <row r="64" spans="1:6" ht="38.25" x14ac:dyDescent="0.25">
      <c r="A64" s="113" t="s">
        <v>285</v>
      </c>
      <c r="B64" s="35"/>
      <c r="E64" s="104" t="s">
        <v>1098</v>
      </c>
      <c r="F64" s="33">
        <v>30</v>
      </c>
    </row>
    <row r="65" spans="1:6" ht="51" x14ac:dyDescent="0.25">
      <c r="A65" s="113" t="s">
        <v>286</v>
      </c>
      <c r="B65" s="35">
        <v>1</v>
      </c>
      <c r="E65" s="104" t="s">
        <v>1100</v>
      </c>
      <c r="F65" s="33">
        <v>10</v>
      </c>
    </row>
    <row r="66" spans="1:6" ht="25.5" x14ac:dyDescent="0.25">
      <c r="A66" s="113" t="s">
        <v>293</v>
      </c>
      <c r="B66" s="35"/>
      <c r="E66" s="104" t="s">
        <v>1101</v>
      </c>
      <c r="F66" s="33">
        <v>8</v>
      </c>
    </row>
    <row r="67" spans="1:6" ht="25.5" x14ac:dyDescent="0.25">
      <c r="A67" s="113" t="s">
        <v>841</v>
      </c>
      <c r="B67" s="35">
        <v>2</v>
      </c>
      <c r="E67" s="104" t="s">
        <v>1102</v>
      </c>
      <c r="F67" s="33">
        <v>4</v>
      </c>
    </row>
    <row r="68" spans="1:6" x14ac:dyDescent="0.25">
      <c r="A68" s="37" t="s">
        <v>1242</v>
      </c>
      <c r="B68" s="35">
        <v>1</v>
      </c>
      <c r="E68" s="104" t="s">
        <v>1175</v>
      </c>
      <c r="F68" s="33">
        <v>1</v>
      </c>
    </row>
    <row r="69" spans="1:6" x14ac:dyDescent="0.25">
      <c r="A69" s="113" t="s">
        <v>302</v>
      </c>
      <c r="B69" s="35"/>
      <c r="E69" s="104" t="s">
        <v>1103</v>
      </c>
      <c r="F69" s="33">
        <v>3</v>
      </c>
    </row>
    <row r="70" spans="1:6" x14ac:dyDescent="0.25">
      <c r="A70" s="113" t="s">
        <v>303</v>
      </c>
      <c r="B70" s="35">
        <v>23</v>
      </c>
      <c r="E70" s="104" t="s">
        <v>1104</v>
      </c>
      <c r="F70" s="33">
        <v>1</v>
      </c>
    </row>
    <row r="71" spans="1:6" x14ac:dyDescent="0.25">
      <c r="A71" s="113" t="s">
        <v>460</v>
      </c>
      <c r="B71" s="35">
        <v>6</v>
      </c>
      <c r="E71" s="104" t="s">
        <v>1174</v>
      </c>
      <c r="F71" s="33">
        <v>2</v>
      </c>
    </row>
    <row r="72" spans="1:6" x14ac:dyDescent="0.25">
      <c r="A72" s="37" t="s">
        <v>1246</v>
      </c>
      <c r="B72" s="35">
        <v>1</v>
      </c>
      <c r="E72" s="104" t="s">
        <v>1105</v>
      </c>
      <c r="F72" s="33">
        <v>4</v>
      </c>
    </row>
    <row r="73" spans="1:6" ht="25.5" x14ac:dyDescent="0.25">
      <c r="A73" s="113" t="s">
        <v>317</v>
      </c>
      <c r="B73" s="35"/>
    </row>
    <row r="74" spans="1:6" x14ac:dyDescent="0.25">
      <c r="A74" s="113" t="s">
        <v>326</v>
      </c>
      <c r="B74" s="35">
        <v>9</v>
      </c>
      <c r="E74" s="101"/>
    </row>
    <row r="75" spans="1:6" x14ac:dyDescent="0.25">
      <c r="A75" s="37" t="s">
        <v>1243</v>
      </c>
      <c r="B75" s="35">
        <v>1</v>
      </c>
    </row>
    <row r="76" spans="1:6" ht="25.5" x14ac:dyDescent="0.25">
      <c r="A76" s="113" t="s">
        <v>608</v>
      </c>
      <c r="B76" s="35"/>
    </row>
    <row r="77" spans="1:6" ht="38.25" x14ac:dyDescent="0.25">
      <c r="A77" s="113" t="s">
        <v>615</v>
      </c>
      <c r="B77" s="35">
        <v>2</v>
      </c>
    </row>
    <row r="78" spans="1:6" ht="25.5" x14ac:dyDescent="0.25">
      <c r="A78" s="113" t="s">
        <v>664</v>
      </c>
      <c r="B78" s="35">
        <v>5</v>
      </c>
    </row>
    <row r="79" spans="1:6" x14ac:dyDescent="0.25">
      <c r="A79" s="37" t="s">
        <v>1240</v>
      </c>
      <c r="B79" s="35">
        <v>1</v>
      </c>
    </row>
    <row r="80" spans="1:6" x14ac:dyDescent="0.25">
      <c r="A80" s="113" t="s">
        <v>710</v>
      </c>
      <c r="B80" s="35"/>
    </row>
    <row r="81" spans="1:2" x14ac:dyDescent="0.25">
      <c r="A81" s="113" t="s">
        <v>710</v>
      </c>
      <c r="B81" s="35">
        <v>4</v>
      </c>
    </row>
    <row r="82" spans="1:2" ht="51" x14ac:dyDescent="0.25">
      <c r="A82" s="113" t="s">
        <v>712</v>
      </c>
      <c r="B82" s="35"/>
    </row>
    <row r="83" spans="1:2" ht="38.25" x14ac:dyDescent="0.25">
      <c r="A83" s="113" t="s">
        <v>711</v>
      </c>
      <c r="B83" s="35">
        <v>1</v>
      </c>
    </row>
    <row r="84" spans="1:2" x14ac:dyDescent="0.25">
      <c r="A84" s="113" t="s">
        <v>730</v>
      </c>
      <c r="B84" s="35"/>
    </row>
    <row r="85" spans="1:2" x14ac:dyDescent="0.25">
      <c r="A85" s="113" t="s">
        <v>730</v>
      </c>
      <c r="B85" s="35">
        <v>3</v>
      </c>
    </row>
    <row r="86" spans="1:2" x14ac:dyDescent="0.25">
      <c r="A86" s="113" t="s">
        <v>764</v>
      </c>
      <c r="B86" s="35"/>
    </row>
    <row r="87" spans="1:2" x14ac:dyDescent="0.25">
      <c r="A87" s="113" t="s">
        <v>764</v>
      </c>
      <c r="B87" s="35">
        <v>1</v>
      </c>
    </row>
    <row r="88" spans="1:2" ht="25.5" x14ac:dyDescent="0.25">
      <c r="A88" s="113" t="s">
        <v>810</v>
      </c>
      <c r="B88" s="35"/>
    </row>
    <row r="89" spans="1:2" ht="25.5" x14ac:dyDescent="0.25">
      <c r="A89" s="113" t="s">
        <v>810</v>
      </c>
      <c r="B89" s="35">
        <v>2</v>
      </c>
    </row>
    <row r="90" spans="1:2" ht="25.5" x14ac:dyDescent="0.25">
      <c r="A90" s="113" t="s">
        <v>785</v>
      </c>
      <c r="B90" s="35"/>
    </row>
    <row r="91" spans="1:2" ht="25.5" x14ac:dyDescent="0.25">
      <c r="A91" s="113" t="s">
        <v>785</v>
      </c>
      <c r="B91" s="35">
        <v>4</v>
      </c>
    </row>
    <row r="92" spans="1:2" x14ac:dyDescent="0.25">
      <c r="A92" s="47" t="s">
        <v>405</v>
      </c>
      <c r="B92" s="35">
        <v>98</v>
      </c>
    </row>
    <row r="93" spans="1:2" x14ac:dyDescent="0.25">
      <c r="A93"/>
      <c r="B93"/>
    </row>
    <row r="94" spans="1:2" x14ac:dyDescent="0.25">
      <c r="A94" s="47"/>
      <c r="B94" s="35"/>
    </row>
    <row r="95" spans="1:2" x14ac:dyDescent="0.25">
      <c r="A95" s="47"/>
      <c r="B95" s="35"/>
    </row>
    <row r="96" spans="1:2" ht="54.75" customHeight="1" x14ac:dyDescent="0.3">
      <c r="A96" s="106" t="s">
        <v>1208</v>
      </c>
    </row>
    <row r="97" spans="1:38" x14ac:dyDescent="0.25">
      <c r="A97" s="34" t="s">
        <v>14</v>
      </c>
      <c r="B97" t="s">
        <v>391</v>
      </c>
    </row>
    <row r="98" spans="1:38" x14ac:dyDescent="0.25">
      <c r="A98" s="34" t="s">
        <v>7</v>
      </c>
      <c r="B98" t="s">
        <v>409</v>
      </c>
    </row>
    <row r="99" spans="1:38" x14ac:dyDescent="0.25">
      <c r="D99" s="95"/>
    </row>
    <row r="100" spans="1:38" x14ac:dyDescent="0.25">
      <c r="A100" s="52" t="s">
        <v>406</v>
      </c>
      <c r="B100" t="s">
        <v>410</v>
      </c>
      <c r="D100" s="95"/>
    </row>
    <row r="101" spans="1:38" x14ac:dyDescent="0.25">
      <c r="A101" s="47" t="s">
        <v>302</v>
      </c>
      <c r="B101" s="35"/>
    </row>
    <row r="102" spans="1:38" x14ac:dyDescent="0.25">
      <c r="A102" s="47" t="s">
        <v>303</v>
      </c>
      <c r="B102" s="35">
        <v>3</v>
      </c>
      <c r="D102" s="101"/>
    </row>
    <row r="103" spans="1:38" x14ac:dyDescent="0.25">
      <c r="A103" s="37" t="s">
        <v>460</v>
      </c>
      <c r="B103" s="35">
        <v>2</v>
      </c>
      <c r="D103" s="101"/>
    </row>
    <row r="104" spans="1:38" x14ac:dyDescent="0.25">
      <c r="A104" s="36" t="s">
        <v>730</v>
      </c>
      <c r="B104" s="35"/>
      <c r="D104" s="101" t="s">
        <v>1098</v>
      </c>
      <c r="E104" s="33">
        <v>7</v>
      </c>
    </row>
    <row r="105" spans="1:38" x14ac:dyDescent="0.25">
      <c r="A105" s="37" t="s">
        <v>730</v>
      </c>
      <c r="B105" s="35">
        <v>1</v>
      </c>
      <c r="D105" s="120" t="s">
        <v>1103</v>
      </c>
      <c r="E105" s="33">
        <v>1</v>
      </c>
    </row>
    <row r="106" spans="1:38" x14ac:dyDescent="0.25">
      <c r="A106" s="47" t="s">
        <v>405</v>
      </c>
      <c r="B106" s="35">
        <v>6</v>
      </c>
      <c r="D106" s="103"/>
    </row>
    <row r="107" spans="1:38" x14ac:dyDescent="0.25">
      <c r="A107"/>
      <c r="B107"/>
      <c r="D107" s="103"/>
    </row>
    <row r="108" spans="1:38" x14ac:dyDescent="0.25">
      <c r="A108" s="47"/>
      <c r="B108" s="35"/>
    </row>
    <row r="109" spans="1:38" ht="59.25" customHeight="1" x14ac:dyDescent="0.3">
      <c r="A109" s="106" t="s">
        <v>1209</v>
      </c>
    </row>
    <row r="110" spans="1:38" x14ac:dyDescent="0.25">
      <c r="A110" s="52" t="s">
        <v>14</v>
      </c>
      <c r="B110" t="s">
        <v>391</v>
      </c>
    </row>
    <row r="112" spans="1:38" x14ac:dyDescent="0.25">
      <c r="A112" s="52" t="s">
        <v>402</v>
      </c>
      <c r="B112" s="34" t="s">
        <v>403</v>
      </c>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row>
    <row r="113" spans="1:38" x14ac:dyDescent="0.25">
      <c r="A113" s="52" t="s">
        <v>404</v>
      </c>
      <c r="B113" s="38">
        <v>43921</v>
      </c>
      <c r="C113" s="38">
        <v>44075</v>
      </c>
      <c r="D113" s="38">
        <v>44104</v>
      </c>
      <c r="E113" s="38">
        <v>44134</v>
      </c>
      <c r="F113" s="38">
        <v>44150</v>
      </c>
      <c r="G113" s="38">
        <v>44155</v>
      </c>
      <c r="H113" s="38">
        <v>44165</v>
      </c>
      <c r="I113" s="38">
        <v>44180</v>
      </c>
      <c r="J113" s="38">
        <v>44195</v>
      </c>
      <c r="K113" s="38">
        <v>44196</v>
      </c>
      <c r="L113" s="38">
        <v>44211</v>
      </c>
      <c r="M113" s="38">
        <v>44226</v>
      </c>
      <c r="N113" s="38">
        <v>44227</v>
      </c>
      <c r="O113" s="38">
        <v>44242</v>
      </c>
      <c r="P113" s="38">
        <v>44253</v>
      </c>
      <c r="Q113" s="38">
        <v>44255</v>
      </c>
      <c r="R113" s="38">
        <v>44270</v>
      </c>
      <c r="S113" s="38">
        <v>44285</v>
      </c>
      <c r="T113" s="38">
        <v>44286</v>
      </c>
      <c r="U113" s="38">
        <v>44347</v>
      </c>
      <c r="V113" s="38">
        <v>44354</v>
      </c>
      <c r="W113" s="38">
        <v>44377</v>
      </c>
      <c r="X113" s="38" t="s">
        <v>405</v>
      </c>
      <c r="Y113"/>
      <c r="Z113"/>
      <c r="AA113"/>
      <c r="AB113"/>
      <c r="AC113"/>
      <c r="AD113"/>
      <c r="AE113"/>
      <c r="AF113"/>
      <c r="AG113"/>
      <c r="AH113"/>
      <c r="AI113"/>
      <c r="AJ113"/>
      <c r="AK113"/>
      <c r="AL113"/>
    </row>
    <row r="114" spans="1:38" ht="26.25" x14ac:dyDescent="0.25">
      <c r="A114" s="47" t="s">
        <v>379</v>
      </c>
      <c r="B114" s="62"/>
      <c r="C114" s="62"/>
      <c r="D114" s="62"/>
      <c r="E114" s="62"/>
      <c r="F114" s="97"/>
      <c r="G114" s="97"/>
      <c r="H114" s="97">
        <v>1</v>
      </c>
      <c r="I114" s="100"/>
      <c r="J114" s="100"/>
      <c r="K114" s="100">
        <v>1</v>
      </c>
      <c r="L114" s="100"/>
      <c r="M114" s="100"/>
      <c r="N114" s="100"/>
      <c r="O114" s="100"/>
      <c r="P114" s="100"/>
      <c r="Q114" s="100"/>
      <c r="R114" s="100"/>
      <c r="S114" s="100"/>
      <c r="T114" s="100"/>
      <c r="U114" s="100"/>
      <c r="V114" s="100"/>
      <c r="W114" s="100"/>
      <c r="X114" s="35">
        <v>2</v>
      </c>
      <c r="Y114"/>
      <c r="Z114"/>
      <c r="AA114"/>
      <c r="AB114"/>
      <c r="AC114"/>
      <c r="AD114"/>
      <c r="AE114"/>
      <c r="AF114"/>
      <c r="AG114"/>
      <c r="AH114"/>
      <c r="AI114"/>
      <c r="AJ114"/>
      <c r="AK114"/>
      <c r="AL114"/>
    </row>
    <row r="115" spans="1:38" x14ac:dyDescent="0.25">
      <c r="A115" s="47" t="s">
        <v>277</v>
      </c>
      <c r="B115" s="62"/>
      <c r="C115" s="62"/>
      <c r="D115" s="62"/>
      <c r="E115" s="62"/>
      <c r="F115" s="97">
        <v>1</v>
      </c>
      <c r="G115" s="97">
        <v>1</v>
      </c>
      <c r="H115" s="97">
        <v>11</v>
      </c>
      <c r="I115" s="100">
        <v>2</v>
      </c>
      <c r="J115" s="100">
        <v>2</v>
      </c>
      <c r="K115" s="100">
        <v>4</v>
      </c>
      <c r="L115" s="100">
        <v>1</v>
      </c>
      <c r="M115" s="100"/>
      <c r="N115" s="100">
        <v>2</v>
      </c>
      <c r="O115" s="100"/>
      <c r="P115" s="100"/>
      <c r="Q115" s="100">
        <v>1</v>
      </c>
      <c r="R115" s="100"/>
      <c r="S115" s="100"/>
      <c r="T115" s="100">
        <v>1</v>
      </c>
      <c r="U115" s="100"/>
      <c r="V115" s="100">
        <v>1</v>
      </c>
      <c r="W115" s="100">
        <v>2</v>
      </c>
      <c r="X115" s="35">
        <v>29</v>
      </c>
      <c r="Y115"/>
      <c r="Z115"/>
      <c r="AA115"/>
      <c r="AB115"/>
      <c r="AC115"/>
      <c r="AD115"/>
      <c r="AE115"/>
      <c r="AF115"/>
      <c r="AG115"/>
      <c r="AH115"/>
      <c r="AI115"/>
      <c r="AJ115"/>
      <c r="AK115"/>
      <c r="AL115"/>
    </row>
    <row r="116" spans="1:38" ht="39" x14ac:dyDescent="0.25">
      <c r="A116" s="47" t="s">
        <v>285</v>
      </c>
      <c r="B116" s="62"/>
      <c r="C116" s="62"/>
      <c r="D116" s="62"/>
      <c r="E116" s="62"/>
      <c r="F116" s="97"/>
      <c r="G116" s="97"/>
      <c r="H116" s="97"/>
      <c r="I116" s="100"/>
      <c r="J116" s="100">
        <v>1</v>
      </c>
      <c r="K116" s="100"/>
      <c r="L116" s="100"/>
      <c r="M116" s="100"/>
      <c r="N116" s="100"/>
      <c r="O116" s="100"/>
      <c r="P116" s="100"/>
      <c r="Q116" s="100"/>
      <c r="R116" s="100"/>
      <c r="S116" s="100"/>
      <c r="T116" s="100"/>
      <c r="U116" s="100"/>
      <c r="V116" s="100"/>
      <c r="W116" s="100"/>
      <c r="X116" s="35">
        <v>1</v>
      </c>
      <c r="Y116"/>
      <c r="Z116"/>
      <c r="AA116"/>
      <c r="AB116"/>
      <c r="AC116"/>
      <c r="AD116"/>
      <c r="AE116"/>
      <c r="AF116"/>
      <c r="AG116"/>
      <c r="AH116"/>
      <c r="AI116"/>
      <c r="AJ116"/>
      <c r="AK116"/>
      <c r="AL116"/>
    </row>
    <row r="117" spans="1:38" ht="26.25" x14ac:dyDescent="0.25">
      <c r="A117" s="47" t="s">
        <v>293</v>
      </c>
      <c r="B117" s="62"/>
      <c r="C117" s="62"/>
      <c r="D117" s="62"/>
      <c r="E117" s="62"/>
      <c r="F117" s="97"/>
      <c r="G117" s="97"/>
      <c r="H117" s="97"/>
      <c r="I117" s="100"/>
      <c r="J117" s="100"/>
      <c r="K117" s="100"/>
      <c r="L117" s="100"/>
      <c r="M117" s="100"/>
      <c r="N117" s="100"/>
      <c r="O117" s="100"/>
      <c r="P117" s="100">
        <v>1</v>
      </c>
      <c r="Q117" s="100"/>
      <c r="R117" s="100"/>
      <c r="S117" s="100"/>
      <c r="T117" s="100"/>
      <c r="U117" s="100">
        <v>1</v>
      </c>
      <c r="V117" s="100"/>
      <c r="W117" s="100">
        <v>1</v>
      </c>
      <c r="X117" s="35">
        <v>3</v>
      </c>
      <c r="Y117"/>
      <c r="Z117"/>
      <c r="AA117"/>
      <c r="AB117"/>
      <c r="AC117"/>
      <c r="AD117"/>
      <c r="AE117"/>
      <c r="AF117"/>
      <c r="AG117"/>
      <c r="AH117"/>
      <c r="AI117"/>
      <c r="AJ117"/>
      <c r="AK117"/>
      <c r="AL117"/>
    </row>
    <row r="118" spans="1:38" x14ac:dyDescent="0.25">
      <c r="A118" s="47" t="s">
        <v>302</v>
      </c>
      <c r="B118" s="62">
        <v>2</v>
      </c>
      <c r="C118" s="62">
        <v>1</v>
      </c>
      <c r="D118" s="62">
        <v>2</v>
      </c>
      <c r="E118" s="62"/>
      <c r="F118" s="97"/>
      <c r="G118" s="97"/>
      <c r="H118" s="97"/>
      <c r="I118" s="100"/>
      <c r="J118" s="100">
        <v>1</v>
      </c>
      <c r="K118" s="100">
        <v>10</v>
      </c>
      <c r="L118" s="100"/>
      <c r="M118" s="100"/>
      <c r="N118" s="100"/>
      <c r="O118" s="100"/>
      <c r="P118" s="100"/>
      <c r="Q118" s="100"/>
      <c r="R118" s="100"/>
      <c r="S118" s="100">
        <v>1</v>
      </c>
      <c r="T118" s="100">
        <v>2</v>
      </c>
      <c r="U118" s="100"/>
      <c r="V118" s="100"/>
      <c r="W118" s="100">
        <v>11</v>
      </c>
      <c r="X118" s="35">
        <v>30</v>
      </c>
      <c r="Y118"/>
      <c r="Z118"/>
      <c r="AA118"/>
      <c r="AB118"/>
      <c r="AC118"/>
      <c r="AD118"/>
      <c r="AE118"/>
      <c r="AF118"/>
      <c r="AG118"/>
      <c r="AH118"/>
      <c r="AI118"/>
      <c r="AJ118"/>
      <c r="AK118"/>
      <c r="AL118"/>
    </row>
    <row r="119" spans="1:38" ht="26.25" x14ac:dyDescent="0.25">
      <c r="A119" s="47" t="s">
        <v>317</v>
      </c>
      <c r="B119" s="62"/>
      <c r="C119" s="62"/>
      <c r="D119" s="62"/>
      <c r="E119" s="62"/>
      <c r="F119" s="97">
        <v>1</v>
      </c>
      <c r="G119" s="97"/>
      <c r="H119" s="97">
        <v>1</v>
      </c>
      <c r="I119" s="100">
        <v>1</v>
      </c>
      <c r="J119" s="100"/>
      <c r="K119" s="100"/>
      <c r="L119" s="100"/>
      <c r="M119" s="100">
        <v>1</v>
      </c>
      <c r="N119" s="100"/>
      <c r="O119" s="100"/>
      <c r="P119" s="100"/>
      <c r="Q119" s="100">
        <v>1</v>
      </c>
      <c r="R119" s="100">
        <v>2</v>
      </c>
      <c r="S119" s="100"/>
      <c r="T119" s="100"/>
      <c r="U119" s="100"/>
      <c r="V119" s="100"/>
      <c r="W119" s="100">
        <v>3</v>
      </c>
      <c r="X119" s="35">
        <v>10</v>
      </c>
      <c r="Y119"/>
      <c r="Z119"/>
      <c r="AA119"/>
      <c r="AB119"/>
      <c r="AC119"/>
      <c r="AD119"/>
      <c r="AE119"/>
      <c r="AF119"/>
      <c r="AG119"/>
      <c r="AH119"/>
      <c r="AI119"/>
      <c r="AJ119"/>
      <c r="AK119"/>
      <c r="AL119"/>
    </row>
    <row r="120" spans="1:38" ht="26.25" x14ac:dyDescent="0.25">
      <c r="A120" s="47" t="s">
        <v>608</v>
      </c>
      <c r="B120" s="62"/>
      <c r="C120" s="62"/>
      <c r="D120" s="62"/>
      <c r="E120" s="62"/>
      <c r="F120" s="97"/>
      <c r="G120" s="97"/>
      <c r="H120" s="97"/>
      <c r="I120" s="100"/>
      <c r="J120" s="100">
        <v>2</v>
      </c>
      <c r="K120" s="100">
        <v>4</v>
      </c>
      <c r="L120" s="100"/>
      <c r="M120" s="100"/>
      <c r="N120" s="100">
        <v>1</v>
      </c>
      <c r="O120" s="100"/>
      <c r="P120" s="100"/>
      <c r="Q120" s="100"/>
      <c r="R120" s="100"/>
      <c r="S120" s="100"/>
      <c r="T120" s="100"/>
      <c r="U120" s="100"/>
      <c r="V120" s="100"/>
      <c r="W120" s="100">
        <v>1</v>
      </c>
      <c r="X120" s="35">
        <v>8</v>
      </c>
      <c r="Y120"/>
      <c r="Z120"/>
      <c r="AA120"/>
      <c r="AB120"/>
      <c r="AC120"/>
      <c r="AD120"/>
      <c r="AE120"/>
      <c r="AF120"/>
      <c r="AG120"/>
      <c r="AH120"/>
      <c r="AI120"/>
      <c r="AJ120"/>
      <c r="AK120"/>
      <c r="AL120"/>
    </row>
    <row r="121" spans="1:38" x14ac:dyDescent="0.25">
      <c r="A121" s="47" t="s">
        <v>710</v>
      </c>
      <c r="B121" s="62"/>
      <c r="C121" s="62"/>
      <c r="D121" s="62"/>
      <c r="E121" s="62"/>
      <c r="F121" s="97"/>
      <c r="G121" s="97"/>
      <c r="H121" s="97"/>
      <c r="I121" s="100"/>
      <c r="J121" s="100"/>
      <c r="K121" s="100"/>
      <c r="L121" s="100">
        <v>1</v>
      </c>
      <c r="M121" s="100"/>
      <c r="N121" s="100"/>
      <c r="O121" s="100">
        <v>3</v>
      </c>
      <c r="P121" s="100"/>
      <c r="Q121" s="100"/>
      <c r="R121" s="100"/>
      <c r="S121" s="100"/>
      <c r="T121" s="100"/>
      <c r="U121" s="100"/>
      <c r="V121" s="100"/>
      <c r="W121" s="100"/>
      <c r="X121" s="35">
        <v>4</v>
      </c>
      <c r="Y121"/>
      <c r="Z121"/>
      <c r="AA121"/>
      <c r="AB121"/>
      <c r="AC121"/>
      <c r="AD121"/>
      <c r="AE121"/>
      <c r="AF121"/>
      <c r="AG121"/>
      <c r="AH121"/>
      <c r="AI121"/>
      <c r="AJ121"/>
      <c r="AK121"/>
      <c r="AL121"/>
    </row>
    <row r="122" spans="1:38" ht="51.75" x14ac:dyDescent="0.25">
      <c r="A122" s="47" t="s">
        <v>712</v>
      </c>
      <c r="B122" s="62"/>
      <c r="C122" s="62"/>
      <c r="D122" s="62"/>
      <c r="E122" s="62"/>
      <c r="F122" s="97"/>
      <c r="G122" s="97"/>
      <c r="H122" s="97"/>
      <c r="I122" s="100">
        <v>1</v>
      </c>
      <c r="J122" s="100"/>
      <c r="K122" s="100"/>
      <c r="L122" s="100"/>
      <c r="M122" s="100"/>
      <c r="N122" s="100"/>
      <c r="O122" s="100"/>
      <c r="P122" s="100"/>
      <c r="Q122" s="100"/>
      <c r="R122" s="100"/>
      <c r="S122" s="100"/>
      <c r="T122" s="100"/>
      <c r="U122" s="100"/>
      <c r="V122" s="100"/>
      <c r="W122" s="100"/>
      <c r="X122" s="35">
        <v>1</v>
      </c>
      <c r="Y122"/>
      <c r="Z122"/>
      <c r="AA122"/>
      <c r="AB122"/>
      <c r="AC122"/>
      <c r="AD122"/>
      <c r="AE122"/>
      <c r="AF122"/>
      <c r="AG122"/>
      <c r="AH122"/>
      <c r="AI122"/>
      <c r="AJ122"/>
      <c r="AK122"/>
      <c r="AL122"/>
    </row>
    <row r="123" spans="1:38" x14ac:dyDescent="0.25">
      <c r="A123" s="47" t="s">
        <v>730</v>
      </c>
      <c r="B123" s="62"/>
      <c r="C123" s="62"/>
      <c r="D123" s="62"/>
      <c r="E123" s="62">
        <v>1</v>
      </c>
      <c r="F123" s="97"/>
      <c r="G123" s="97"/>
      <c r="H123" s="97">
        <v>1</v>
      </c>
      <c r="I123" s="100"/>
      <c r="J123" s="100"/>
      <c r="K123" s="100">
        <v>1</v>
      </c>
      <c r="L123" s="100"/>
      <c r="M123" s="100"/>
      <c r="N123" s="100"/>
      <c r="O123" s="100"/>
      <c r="P123" s="100"/>
      <c r="Q123" s="100"/>
      <c r="R123" s="100"/>
      <c r="S123" s="100"/>
      <c r="T123" s="100"/>
      <c r="U123" s="100"/>
      <c r="V123" s="100"/>
      <c r="W123" s="100"/>
      <c r="X123" s="35">
        <v>3</v>
      </c>
      <c r="Y123"/>
      <c r="Z123"/>
      <c r="AA123"/>
      <c r="AB123"/>
      <c r="AC123"/>
      <c r="AD123"/>
      <c r="AE123"/>
      <c r="AF123"/>
      <c r="AG123"/>
      <c r="AH123"/>
      <c r="AI123"/>
      <c r="AJ123"/>
      <c r="AK123"/>
      <c r="AL123"/>
    </row>
    <row r="124" spans="1:38" x14ac:dyDescent="0.25">
      <c r="A124" s="47" t="s">
        <v>764</v>
      </c>
      <c r="B124" s="62"/>
      <c r="C124" s="62"/>
      <c r="D124" s="62"/>
      <c r="E124" s="62"/>
      <c r="F124" s="97"/>
      <c r="G124" s="97"/>
      <c r="H124" s="97">
        <v>1</v>
      </c>
      <c r="I124" s="100"/>
      <c r="J124" s="100"/>
      <c r="K124" s="100"/>
      <c r="L124" s="100"/>
      <c r="M124" s="100"/>
      <c r="N124" s="100"/>
      <c r="O124" s="100"/>
      <c r="P124" s="100"/>
      <c r="Q124" s="100"/>
      <c r="R124" s="100"/>
      <c r="S124" s="100"/>
      <c r="T124" s="100"/>
      <c r="U124" s="100"/>
      <c r="V124" s="100"/>
      <c r="W124" s="100"/>
      <c r="X124" s="35">
        <v>1</v>
      </c>
      <c r="Y124"/>
      <c r="Z124"/>
      <c r="AA124"/>
      <c r="AB124"/>
      <c r="AC124"/>
      <c r="AD124"/>
      <c r="AE124"/>
      <c r="AF124"/>
      <c r="AG124"/>
      <c r="AH124"/>
      <c r="AI124"/>
      <c r="AJ124"/>
      <c r="AK124"/>
      <c r="AL124"/>
    </row>
    <row r="125" spans="1:38" ht="17.25" customHeight="1" x14ac:dyDescent="0.25">
      <c r="A125" s="47" t="s">
        <v>810</v>
      </c>
      <c r="B125" s="62"/>
      <c r="C125" s="62"/>
      <c r="D125" s="62"/>
      <c r="E125" s="62"/>
      <c r="F125" s="97"/>
      <c r="G125" s="97"/>
      <c r="H125" s="97"/>
      <c r="I125" s="100">
        <v>1</v>
      </c>
      <c r="J125" s="100">
        <v>1</v>
      </c>
      <c r="K125" s="100"/>
      <c r="L125" s="100"/>
      <c r="M125" s="100"/>
      <c r="N125" s="100"/>
      <c r="O125" s="100"/>
      <c r="P125" s="100"/>
      <c r="Q125" s="100"/>
      <c r="R125" s="100"/>
      <c r="S125" s="100"/>
      <c r="T125" s="100"/>
      <c r="U125" s="100"/>
      <c r="V125" s="100"/>
      <c r="W125" s="100"/>
      <c r="X125" s="35">
        <v>2</v>
      </c>
      <c r="Y125"/>
      <c r="Z125"/>
      <c r="AA125"/>
      <c r="AB125"/>
      <c r="AC125"/>
      <c r="AD125"/>
      <c r="AE125"/>
      <c r="AF125"/>
      <c r="AG125"/>
      <c r="AH125"/>
      <c r="AI125"/>
      <c r="AJ125"/>
      <c r="AK125"/>
      <c r="AL125"/>
    </row>
    <row r="126" spans="1:38" ht="26.25" x14ac:dyDescent="0.25">
      <c r="A126" s="47" t="s">
        <v>785</v>
      </c>
      <c r="B126" s="62"/>
      <c r="C126" s="62"/>
      <c r="D126" s="62"/>
      <c r="E126" s="62"/>
      <c r="F126" s="97"/>
      <c r="G126" s="97"/>
      <c r="H126" s="97">
        <v>3</v>
      </c>
      <c r="I126" s="100"/>
      <c r="J126" s="100"/>
      <c r="K126" s="100"/>
      <c r="L126" s="100"/>
      <c r="M126" s="100"/>
      <c r="N126" s="100"/>
      <c r="O126" s="100"/>
      <c r="P126" s="100"/>
      <c r="Q126" s="100"/>
      <c r="R126" s="100"/>
      <c r="S126" s="100"/>
      <c r="T126" s="100"/>
      <c r="U126" s="100"/>
      <c r="V126" s="100"/>
      <c r="W126" s="100">
        <v>1</v>
      </c>
      <c r="X126" s="35">
        <v>4</v>
      </c>
      <c r="Y126"/>
      <c r="Z126"/>
      <c r="AA126"/>
      <c r="AB126"/>
      <c r="AC126"/>
      <c r="AD126"/>
      <c r="AE126"/>
      <c r="AF126"/>
      <c r="AG126"/>
      <c r="AH126"/>
      <c r="AI126"/>
      <c r="AJ126"/>
      <c r="AK126"/>
      <c r="AL126"/>
    </row>
    <row r="127" spans="1:38" x14ac:dyDescent="0.25">
      <c r="A127" s="47" t="s">
        <v>405</v>
      </c>
      <c r="B127" s="35">
        <v>2</v>
      </c>
      <c r="C127" s="35">
        <v>1</v>
      </c>
      <c r="D127" s="35">
        <v>2</v>
      </c>
      <c r="E127" s="35">
        <v>1</v>
      </c>
      <c r="F127" s="35">
        <v>2</v>
      </c>
      <c r="G127" s="35">
        <v>1</v>
      </c>
      <c r="H127" s="35">
        <v>18</v>
      </c>
      <c r="I127" s="35">
        <v>5</v>
      </c>
      <c r="J127" s="35">
        <v>7</v>
      </c>
      <c r="K127" s="35">
        <v>20</v>
      </c>
      <c r="L127" s="35">
        <v>2</v>
      </c>
      <c r="M127" s="35">
        <v>1</v>
      </c>
      <c r="N127" s="35">
        <v>3</v>
      </c>
      <c r="O127" s="35">
        <v>3</v>
      </c>
      <c r="P127" s="35">
        <v>1</v>
      </c>
      <c r="Q127" s="35">
        <v>2</v>
      </c>
      <c r="R127" s="35">
        <v>2</v>
      </c>
      <c r="S127" s="35">
        <v>1</v>
      </c>
      <c r="T127" s="35">
        <v>3</v>
      </c>
      <c r="U127" s="35">
        <v>1</v>
      </c>
      <c r="V127" s="35">
        <v>1</v>
      </c>
      <c r="W127" s="35">
        <v>19</v>
      </c>
      <c r="X127" s="35">
        <v>98</v>
      </c>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s="35"/>
      <c r="AA128"/>
      <c r="AB128"/>
      <c r="AC128"/>
      <c r="AD128"/>
      <c r="AE128"/>
      <c r="AF128"/>
      <c r="AG128"/>
      <c r="AH128"/>
      <c r="AI128"/>
      <c r="AJ128"/>
      <c r="AK128"/>
      <c r="AL128"/>
    </row>
    <row r="129" spans="1:30" x14ac:dyDescent="0.25">
      <c r="A129" s="49"/>
      <c r="B129"/>
      <c r="C129"/>
      <c r="D129"/>
      <c r="E129"/>
      <c r="F129"/>
      <c r="G129"/>
      <c r="H129"/>
      <c r="I129"/>
      <c r="J129"/>
      <c r="K129"/>
      <c r="L129"/>
      <c r="M129"/>
      <c r="N129"/>
      <c r="O129"/>
      <c r="P129"/>
      <c r="Q129"/>
      <c r="R129"/>
      <c r="S129"/>
      <c r="T129"/>
      <c r="U129"/>
      <c r="V129"/>
      <c r="W129"/>
      <c r="X129"/>
      <c r="Y129"/>
      <c r="Z129"/>
      <c r="AA129"/>
      <c r="AB129"/>
      <c r="AC129"/>
      <c r="AD129"/>
    </row>
    <row r="130" spans="1:30" ht="15.75" x14ac:dyDescent="0.25">
      <c r="A130" s="108" t="s">
        <v>1091</v>
      </c>
      <c r="B130" s="35"/>
      <c r="C130" s="35"/>
      <c r="D130" s="35"/>
      <c r="E130" s="35"/>
      <c r="F130" s="35"/>
      <c r="G130" s="35"/>
      <c r="H130" s="35"/>
      <c r="I130" s="35"/>
      <c r="J130" s="35"/>
      <c r="K130" s="35"/>
      <c r="L130" s="35"/>
      <c r="M130" s="35"/>
      <c r="N130" s="35"/>
      <c r="O130" s="35"/>
      <c r="P130" s="35"/>
      <c r="Q130" s="35"/>
      <c r="R130" s="35"/>
      <c r="S130" s="35"/>
      <c r="T130" s="35"/>
      <c r="U130" s="35"/>
      <c r="V130" s="35"/>
      <c r="W130"/>
    </row>
    <row r="131" spans="1:30" ht="31.5" x14ac:dyDescent="0.25">
      <c r="A131" s="109" t="s">
        <v>1092</v>
      </c>
      <c r="B131" s="35"/>
      <c r="C131" s="35"/>
      <c r="D131" s="35"/>
      <c r="E131" s="35"/>
      <c r="F131" s="35"/>
      <c r="G131" s="35"/>
      <c r="H131" s="35"/>
      <c r="I131" s="35"/>
      <c r="J131" s="35"/>
      <c r="K131" s="35"/>
      <c r="L131" s="35"/>
      <c r="M131" s="35"/>
      <c r="N131" s="35"/>
      <c r="O131" s="35"/>
      <c r="P131" s="35"/>
      <c r="Q131" s="35"/>
      <c r="R131" s="35"/>
      <c r="S131" s="35"/>
      <c r="T131" s="35"/>
      <c r="U131" s="35"/>
      <c r="V131" s="35"/>
      <c r="W131"/>
    </row>
    <row r="132" spans="1:30" ht="15.75" x14ac:dyDescent="0.25">
      <c r="A132" s="110" t="s">
        <v>1093</v>
      </c>
      <c r="B132" s="35"/>
      <c r="C132" s="35"/>
      <c r="D132" s="35"/>
      <c r="E132" s="35"/>
      <c r="F132" s="35"/>
      <c r="G132" s="35"/>
      <c r="H132" s="35"/>
      <c r="I132" s="35"/>
      <c r="J132" s="35"/>
      <c r="K132" s="35"/>
      <c r="L132" s="35"/>
      <c r="M132" s="35"/>
      <c r="N132" s="35"/>
      <c r="O132" s="35"/>
      <c r="P132" s="35"/>
      <c r="Q132" s="35"/>
      <c r="R132" s="35"/>
      <c r="S132" s="35"/>
      <c r="T132" s="35"/>
      <c r="U132" s="35"/>
      <c r="V132" s="35"/>
      <c r="W132"/>
    </row>
    <row r="135" spans="1:30" x14ac:dyDescent="0.25">
      <c r="A135" s="49"/>
      <c r="B135"/>
    </row>
    <row r="136" spans="1:30" ht="15" customHeight="1" x14ac:dyDescent="0.25">
      <c r="A136" s="52" t="s">
        <v>14</v>
      </c>
      <c r="B136" t="s">
        <v>391</v>
      </c>
    </row>
    <row r="138" spans="1:30" x14ac:dyDescent="0.25">
      <c r="A138" s="52" t="s">
        <v>437</v>
      </c>
      <c r="B138" t="s">
        <v>438</v>
      </c>
      <c r="C138"/>
    </row>
    <row r="139" spans="1:30" x14ac:dyDescent="0.25">
      <c r="A139" s="113" t="s">
        <v>229</v>
      </c>
      <c r="B139" s="35">
        <v>4</v>
      </c>
      <c r="C139"/>
    </row>
    <row r="140" spans="1:30" ht="25.5" x14ac:dyDescent="0.25">
      <c r="A140" s="113" t="s">
        <v>598</v>
      </c>
      <c r="B140" s="35">
        <v>1</v>
      </c>
      <c r="C140"/>
    </row>
    <row r="141" spans="1:30" x14ac:dyDescent="0.25">
      <c r="A141" s="113" t="s">
        <v>429</v>
      </c>
      <c r="B141" s="35">
        <v>1</v>
      </c>
      <c r="C141"/>
    </row>
    <row r="142" spans="1:30" x14ac:dyDescent="0.25">
      <c r="A142" s="113" t="s">
        <v>428</v>
      </c>
      <c r="B142" s="35">
        <v>3</v>
      </c>
      <c r="C142"/>
    </row>
    <row r="143" spans="1:30" x14ac:dyDescent="0.25">
      <c r="A143" s="113" t="s">
        <v>141</v>
      </c>
      <c r="B143" s="35">
        <v>1</v>
      </c>
      <c r="C143"/>
    </row>
    <row r="144" spans="1:30" ht="25.5" x14ac:dyDescent="0.25">
      <c r="A144" s="113" t="s">
        <v>87</v>
      </c>
      <c r="B144" s="35">
        <v>1</v>
      </c>
      <c r="C144"/>
    </row>
    <row r="145" spans="1:3" x14ac:dyDescent="0.25">
      <c r="A145" s="113" t="s">
        <v>83</v>
      </c>
      <c r="B145" s="35">
        <v>1</v>
      </c>
      <c r="C145"/>
    </row>
    <row r="146" spans="1:3" ht="25.5" x14ac:dyDescent="0.25">
      <c r="A146" s="113" t="s">
        <v>663</v>
      </c>
      <c r="B146" s="35">
        <v>4</v>
      </c>
      <c r="C146"/>
    </row>
    <row r="147" spans="1:3" ht="51" x14ac:dyDescent="0.25">
      <c r="A147" s="113" t="s">
        <v>177</v>
      </c>
      <c r="B147" s="35">
        <v>2</v>
      </c>
      <c r="C147"/>
    </row>
    <row r="148" spans="1:3" x14ac:dyDescent="0.25">
      <c r="A148" s="113" t="s">
        <v>484</v>
      </c>
      <c r="B148" s="35">
        <v>6</v>
      </c>
      <c r="C148"/>
    </row>
    <row r="149" spans="1:3" ht="25.5" x14ac:dyDescent="0.25">
      <c r="A149" s="113" t="s">
        <v>71</v>
      </c>
      <c r="B149" s="35">
        <v>1</v>
      </c>
      <c r="C149"/>
    </row>
    <row r="150" spans="1:3" ht="25.5" x14ac:dyDescent="0.25">
      <c r="A150" s="113" t="s">
        <v>171</v>
      </c>
      <c r="B150" s="35">
        <v>1</v>
      </c>
      <c r="C150"/>
    </row>
    <row r="151" spans="1:3" ht="15" customHeight="1" x14ac:dyDescent="0.25">
      <c r="A151" s="113" t="s">
        <v>727</v>
      </c>
      <c r="B151" s="35">
        <v>18</v>
      </c>
      <c r="C151"/>
    </row>
    <row r="152" spans="1:3" ht="15" customHeight="1" x14ac:dyDescent="0.25">
      <c r="A152" s="113" t="s">
        <v>837</v>
      </c>
      <c r="B152" s="35">
        <v>3</v>
      </c>
      <c r="C152"/>
    </row>
    <row r="153" spans="1:3" ht="38.25" x14ac:dyDescent="0.25">
      <c r="A153" s="113" t="s">
        <v>1088</v>
      </c>
      <c r="B153" s="35">
        <v>12</v>
      </c>
      <c r="C153"/>
    </row>
    <row r="154" spans="1:3" ht="25.5" x14ac:dyDescent="0.25">
      <c r="A154" s="113" t="s">
        <v>1090</v>
      </c>
      <c r="B154" s="35">
        <v>1</v>
      </c>
      <c r="C154"/>
    </row>
    <row r="155" spans="1:3" x14ac:dyDescent="0.25">
      <c r="A155" s="113" t="s">
        <v>1089</v>
      </c>
      <c r="B155" s="35">
        <v>1</v>
      </c>
      <c r="C155"/>
    </row>
    <row r="156" spans="1:3" x14ac:dyDescent="0.25">
      <c r="A156" s="113" t="s">
        <v>1087</v>
      </c>
      <c r="B156" s="35">
        <v>1</v>
      </c>
    </row>
    <row r="157" spans="1:3" x14ac:dyDescent="0.25">
      <c r="A157" s="113" t="s">
        <v>1131</v>
      </c>
      <c r="B157" s="35">
        <v>5</v>
      </c>
    </row>
    <row r="158" spans="1:3" x14ac:dyDescent="0.25">
      <c r="A158" s="36" t="s">
        <v>1291</v>
      </c>
      <c r="B158" s="35">
        <v>18</v>
      </c>
    </row>
    <row r="159" spans="1:3" x14ac:dyDescent="0.25">
      <c r="A159" s="36" t="s">
        <v>1334</v>
      </c>
      <c r="B159" s="35">
        <v>4</v>
      </c>
    </row>
    <row r="160" spans="1:3" x14ac:dyDescent="0.25">
      <c r="A160" s="36" t="s">
        <v>1388</v>
      </c>
      <c r="B160" s="35">
        <v>3</v>
      </c>
    </row>
    <row r="161" spans="1:2" x14ac:dyDescent="0.25">
      <c r="A161" s="36" t="s">
        <v>1412</v>
      </c>
      <c r="B161" s="35">
        <v>6</v>
      </c>
    </row>
    <row r="162" spans="1:2" x14ac:dyDescent="0.25">
      <c r="A162" s="47" t="s">
        <v>405</v>
      </c>
      <c r="B162" s="35">
        <v>98</v>
      </c>
    </row>
    <row r="163" spans="1:2" x14ac:dyDescent="0.25">
      <c r="A163" s="49"/>
      <c r="B163"/>
    </row>
    <row r="164" spans="1:2" x14ac:dyDescent="0.25">
      <c r="A164" s="49"/>
      <c r="B164"/>
    </row>
    <row r="165" spans="1:2" x14ac:dyDescent="0.25">
      <c r="A165" s="49"/>
      <c r="B165"/>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34"/>
  <sheetViews>
    <sheetView showGridLines="0" topLeftCell="N28" zoomScaleNormal="100" workbookViewId="0">
      <selection activeCell="P9" sqref="P9"/>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23"/>
      <c r="B1" s="123"/>
      <c r="C1" s="123"/>
      <c r="D1" s="123"/>
      <c r="E1" s="123"/>
      <c r="F1" s="125" t="s">
        <v>23</v>
      </c>
      <c r="G1" s="126"/>
      <c r="H1" s="126"/>
      <c r="I1" s="126"/>
      <c r="J1" s="126"/>
      <c r="K1" s="126"/>
      <c r="L1" s="126"/>
      <c r="M1" s="126"/>
      <c r="N1" s="126"/>
      <c r="O1" s="126"/>
      <c r="P1" s="126"/>
      <c r="Q1" s="126"/>
      <c r="R1" s="126"/>
      <c r="S1" s="126"/>
      <c r="T1" s="126"/>
      <c r="U1" s="126"/>
      <c r="V1" s="127"/>
    </row>
    <row r="2" spans="1:25" s="4" customFormat="1" ht="18.75" customHeight="1" x14ac:dyDescent="0.2">
      <c r="A2" s="123"/>
      <c r="B2" s="123"/>
      <c r="C2" s="123"/>
      <c r="D2" s="123"/>
      <c r="E2" s="123"/>
      <c r="F2" s="128" t="s">
        <v>16</v>
      </c>
      <c r="G2" s="126"/>
      <c r="H2" s="126"/>
      <c r="I2" s="126"/>
      <c r="J2" s="126"/>
      <c r="K2" s="126"/>
      <c r="L2" s="126"/>
      <c r="M2" s="126"/>
      <c r="N2" s="126"/>
      <c r="O2" s="126"/>
      <c r="P2" s="126"/>
      <c r="Q2" s="126"/>
      <c r="R2" s="126"/>
      <c r="S2" s="126"/>
      <c r="T2" s="126"/>
      <c r="U2" s="126"/>
      <c r="V2" s="127"/>
    </row>
    <row r="3" spans="1:25" s="4" customFormat="1" ht="18.75" customHeight="1" x14ac:dyDescent="0.2">
      <c r="A3" s="123"/>
      <c r="B3" s="123"/>
      <c r="C3" s="123"/>
      <c r="D3" s="123"/>
      <c r="E3" s="123"/>
      <c r="F3" s="128" t="s">
        <v>21</v>
      </c>
      <c r="G3" s="126"/>
      <c r="H3" s="126"/>
      <c r="I3" s="126"/>
      <c r="J3" s="126"/>
      <c r="K3" s="126"/>
      <c r="L3" s="126"/>
      <c r="M3" s="126"/>
      <c r="N3" s="126"/>
      <c r="O3" s="126"/>
      <c r="P3" s="126"/>
      <c r="Q3" s="126"/>
      <c r="R3" s="126"/>
      <c r="S3" s="126"/>
      <c r="T3" s="126"/>
      <c r="U3" s="126"/>
      <c r="V3" s="127"/>
    </row>
    <row r="4" spans="1:25" s="4" customFormat="1" ht="30" customHeight="1" x14ac:dyDescent="0.2">
      <c r="A4" s="123"/>
      <c r="B4" s="123"/>
      <c r="C4" s="123"/>
      <c r="D4" s="123"/>
      <c r="E4" s="123"/>
      <c r="F4" s="124" t="s">
        <v>22</v>
      </c>
      <c r="G4" s="124"/>
      <c r="H4" s="124"/>
      <c r="I4" s="124"/>
      <c r="J4" s="124"/>
      <c r="K4" s="124"/>
      <c r="L4" s="124"/>
      <c r="M4" s="124"/>
      <c r="N4" s="124"/>
      <c r="O4" s="124"/>
      <c r="P4" s="129" t="s">
        <v>24</v>
      </c>
      <c r="Q4" s="130"/>
      <c r="R4" s="130"/>
      <c r="S4" s="131"/>
      <c r="T4" s="131"/>
      <c r="U4" s="131"/>
      <c r="V4" s="132"/>
    </row>
    <row r="5" spans="1:25" s="9" customFormat="1" ht="33.75" customHeight="1" x14ac:dyDescent="0.2">
      <c r="A5" s="122" t="s">
        <v>9</v>
      </c>
      <c r="B5" s="122"/>
      <c r="C5" s="122"/>
      <c r="D5" s="122"/>
      <c r="E5" s="122"/>
      <c r="F5" s="122"/>
      <c r="G5" s="122"/>
      <c r="H5" s="122"/>
      <c r="I5" s="122"/>
      <c r="J5" s="122"/>
      <c r="K5" s="122"/>
      <c r="L5" s="122"/>
      <c r="M5" s="122"/>
      <c r="N5" s="122"/>
      <c r="O5" s="122"/>
      <c r="P5" s="122"/>
      <c r="Q5" s="122"/>
      <c r="R5" s="122"/>
      <c r="S5" s="133" t="s">
        <v>11</v>
      </c>
      <c r="T5" s="133"/>
      <c r="U5" s="133"/>
      <c r="V5" s="133"/>
      <c r="W5" s="133"/>
      <c r="X5" s="133"/>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399</v>
      </c>
      <c r="X6" s="18" t="s">
        <v>400</v>
      </c>
    </row>
    <row r="7" spans="1:25" ht="12" customHeight="1" x14ac:dyDescent="0.2">
      <c r="A7" s="19" t="s">
        <v>29</v>
      </c>
      <c r="B7" s="20">
        <v>3</v>
      </c>
      <c r="C7" s="21">
        <v>2016</v>
      </c>
      <c r="D7" s="22" t="s">
        <v>70</v>
      </c>
      <c r="E7" s="22" t="s">
        <v>71</v>
      </c>
      <c r="F7" s="23">
        <v>42045</v>
      </c>
      <c r="G7" s="39" t="s">
        <v>72</v>
      </c>
      <c r="H7" s="22" t="s">
        <v>73</v>
      </c>
      <c r="I7" s="22" t="s">
        <v>74</v>
      </c>
      <c r="J7" s="24" t="s">
        <v>75</v>
      </c>
      <c r="K7" s="8" t="s">
        <v>305</v>
      </c>
      <c r="L7" s="25" t="s">
        <v>276</v>
      </c>
      <c r="M7" s="25" t="s">
        <v>276</v>
      </c>
      <c r="N7" s="25" t="s">
        <v>277</v>
      </c>
      <c r="O7" s="8" t="s">
        <v>278</v>
      </c>
      <c r="P7" s="27" t="s">
        <v>279</v>
      </c>
      <c r="Q7" s="55">
        <v>42614</v>
      </c>
      <c r="R7" s="56">
        <v>44180</v>
      </c>
      <c r="S7" s="56">
        <v>44123</v>
      </c>
      <c r="T7" s="7" t="s">
        <v>390</v>
      </c>
      <c r="U7" s="7" t="s">
        <v>1210</v>
      </c>
      <c r="V7" s="7" t="s">
        <v>391</v>
      </c>
      <c r="W7" s="26">
        <v>5</v>
      </c>
      <c r="X7" s="26">
        <v>1</v>
      </c>
      <c r="Y7" s="6"/>
    </row>
    <row r="8" spans="1:25" ht="12" customHeight="1" x14ac:dyDescent="0.2">
      <c r="A8" s="19" t="s">
        <v>32</v>
      </c>
      <c r="B8" s="20">
        <v>1</v>
      </c>
      <c r="C8" s="21">
        <v>2016</v>
      </c>
      <c r="D8" s="22" t="s">
        <v>70</v>
      </c>
      <c r="E8" s="22" t="s">
        <v>83</v>
      </c>
      <c r="F8" s="23">
        <v>42724</v>
      </c>
      <c r="G8" s="39" t="s">
        <v>84</v>
      </c>
      <c r="H8" s="22" t="s">
        <v>73</v>
      </c>
      <c r="I8" s="22" t="s">
        <v>85</v>
      </c>
      <c r="J8" s="24" t="s">
        <v>86</v>
      </c>
      <c r="K8" s="8" t="s">
        <v>305</v>
      </c>
      <c r="L8" s="25" t="s">
        <v>283</v>
      </c>
      <c r="M8" s="26" t="s">
        <v>284</v>
      </c>
      <c r="N8" s="26" t="s">
        <v>285</v>
      </c>
      <c r="O8" s="7" t="s">
        <v>286</v>
      </c>
      <c r="P8" s="27" t="s">
        <v>287</v>
      </c>
      <c r="Q8" s="55">
        <v>42781</v>
      </c>
      <c r="R8" s="56">
        <v>44195</v>
      </c>
      <c r="S8" s="56">
        <v>44141</v>
      </c>
      <c r="T8" s="7" t="s">
        <v>1155</v>
      </c>
      <c r="U8" s="7" t="s">
        <v>1353</v>
      </c>
      <c r="V8" s="7" t="s">
        <v>391</v>
      </c>
      <c r="W8" s="26">
        <v>5</v>
      </c>
      <c r="X8" s="26">
        <v>0</v>
      </c>
      <c r="Y8" s="6"/>
    </row>
    <row r="9" spans="1:25" ht="12" customHeight="1" x14ac:dyDescent="0.2">
      <c r="A9" s="19" t="s">
        <v>33</v>
      </c>
      <c r="B9" s="20">
        <v>1</v>
      </c>
      <c r="C9" s="21">
        <v>2017</v>
      </c>
      <c r="D9" s="22" t="s">
        <v>70</v>
      </c>
      <c r="E9" s="22" t="s">
        <v>87</v>
      </c>
      <c r="F9" s="23">
        <v>42646</v>
      </c>
      <c r="G9" s="39" t="s">
        <v>88</v>
      </c>
      <c r="H9" s="22" t="s">
        <v>73</v>
      </c>
      <c r="I9" s="22" t="s">
        <v>89</v>
      </c>
      <c r="J9" s="24" t="s">
        <v>90</v>
      </c>
      <c r="K9" s="8" t="s">
        <v>305</v>
      </c>
      <c r="L9" s="25" t="s">
        <v>288</v>
      </c>
      <c r="M9" s="26" t="s">
        <v>289</v>
      </c>
      <c r="N9" s="25" t="s">
        <v>277</v>
      </c>
      <c r="O9" s="7" t="s">
        <v>278</v>
      </c>
      <c r="P9" s="27" t="s">
        <v>279</v>
      </c>
      <c r="Q9" s="55">
        <v>42850</v>
      </c>
      <c r="R9" s="56">
        <v>44195</v>
      </c>
      <c r="S9" s="56">
        <v>44141</v>
      </c>
      <c r="T9" s="7" t="s">
        <v>1155</v>
      </c>
      <c r="U9" s="7" t="s">
        <v>1354</v>
      </c>
      <c r="V9" s="7" t="s">
        <v>391</v>
      </c>
      <c r="W9" s="26">
        <v>5</v>
      </c>
      <c r="X9" s="26">
        <v>1</v>
      </c>
      <c r="Y9" s="6"/>
    </row>
    <row r="10" spans="1:25" ht="12" customHeight="1" x14ac:dyDescent="0.2">
      <c r="A10" s="19" t="s">
        <v>37</v>
      </c>
      <c r="B10" s="20">
        <v>2</v>
      </c>
      <c r="C10" s="21">
        <v>2018</v>
      </c>
      <c r="D10" s="22" t="s">
        <v>104</v>
      </c>
      <c r="E10" s="22" t="s">
        <v>105</v>
      </c>
      <c r="F10" s="23">
        <v>43364</v>
      </c>
      <c r="G10" s="39" t="s">
        <v>106</v>
      </c>
      <c r="H10" s="22" t="s">
        <v>107</v>
      </c>
      <c r="I10" s="22" t="s">
        <v>108</v>
      </c>
      <c r="J10" s="24" t="s">
        <v>454</v>
      </c>
      <c r="K10" s="8" t="s">
        <v>305</v>
      </c>
      <c r="L10" s="25" t="s">
        <v>455</v>
      </c>
      <c r="M10" s="99">
        <v>0.9</v>
      </c>
      <c r="N10" s="26" t="s">
        <v>302</v>
      </c>
      <c r="O10" s="7" t="s">
        <v>303</v>
      </c>
      <c r="P10" s="27" t="s">
        <v>1107</v>
      </c>
      <c r="Q10" s="55">
        <v>43388</v>
      </c>
      <c r="R10" s="56">
        <v>43921</v>
      </c>
      <c r="S10" s="56">
        <v>44144</v>
      </c>
      <c r="T10" s="7" t="s">
        <v>1391</v>
      </c>
      <c r="U10" s="7" t="s">
        <v>1392</v>
      </c>
      <c r="V10" s="7" t="s">
        <v>542</v>
      </c>
      <c r="W10" s="26">
        <v>2</v>
      </c>
      <c r="X10" s="26">
        <v>1</v>
      </c>
      <c r="Y10" s="6"/>
    </row>
    <row r="11" spans="1:25" ht="12" customHeight="1" x14ac:dyDescent="0.2">
      <c r="A11" s="19" t="s">
        <v>42</v>
      </c>
      <c r="B11" s="20">
        <v>1</v>
      </c>
      <c r="C11" s="21">
        <v>2018</v>
      </c>
      <c r="D11" s="22" t="s">
        <v>117</v>
      </c>
      <c r="E11" s="22" t="s">
        <v>429</v>
      </c>
      <c r="F11" s="23">
        <v>43418</v>
      </c>
      <c r="G11" s="39" t="s">
        <v>126</v>
      </c>
      <c r="H11" s="22" t="s">
        <v>127</v>
      </c>
      <c r="I11" s="22" t="s">
        <v>128</v>
      </c>
      <c r="J11" s="24" t="s">
        <v>129</v>
      </c>
      <c r="K11" s="8" t="s">
        <v>305</v>
      </c>
      <c r="L11" s="25" t="s">
        <v>315</v>
      </c>
      <c r="M11" s="99">
        <v>0.8</v>
      </c>
      <c r="N11" s="26" t="s">
        <v>302</v>
      </c>
      <c r="O11" s="7" t="s">
        <v>303</v>
      </c>
      <c r="P11" s="27" t="s">
        <v>1107</v>
      </c>
      <c r="Q11" s="55">
        <v>43466</v>
      </c>
      <c r="R11" s="57">
        <v>43921</v>
      </c>
      <c r="S11" s="56">
        <v>44144</v>
      </c>
      <c r="T11" s="7" t="s">
        <v>1391</v>
      </c>
      <c r="U11" s="7" t="s">
        <v>1393</v>
      </c>
      <c r="V11" s="7" t="s">
        <v>391</v>
      </c>
      <c r="W11" s="26">
        <v>2</v>
      </c>
      <c r="X11" s="26">
        <v>0</v>
      </c>
      <c r="Y11" s="6"/>
    </row>
    <row r="12" spans="1:25" ht="12" customHeight="1" x14ac:dyDescent="0.2">
      <c r="A12" s="19" t="s">
        <v>49</v>
      </c>
      <c r="B12" s="20">
        <v>4</v>
      </c>
      <c r="C12" s="21">
        <v>2019</v>
      </c>
      <c r="D12" s="22" t="s">
        <v>192</v>
      </c>
      <c r="E12" s="22" t="s">
        <v>141</v>
      </c>
      <c r="F12" s="23">
        <v>43418</v>
      </c>
      <c r="G12" s="39" t="s">
        <v>163</v>
      </c>
      <c r="H12" s="22" t="s">
        <v>487</v>
      </c>
      <c r="I12" s="22" t="s">
        <v>164</v>
      </c>
      <c r="J12" s="24" t="s">
        <v>167</v>
      </c>
      <c r="K12" s="7" t="s">
        <v>298</v>
      </c>
      <c r="L12" s="25" t="s">
        <v>333</v>
      </c>
      <c r="M12" s="26">
        <v>1</v>
      </c>
      <c r="N12" s="26" t="s">
        <v>317</v>
      </c>
      <c r="O12" s="26" t="s">
        <v>326</v>
      </c>
      <c r="P12" s="27" t="s">
        <v>401</v>
      </c>
      <c r="Q12" s="57">
        <v>43488</v>
      </c>
      <c r="R12" s="57">
        <v>44165</v>
      </c>
      <c r="S12" s="57">
        <v>44012</v>
      </c>
      <c r="T12" s="28" t="s">
        <v>395</v>
      </c>
      <c r="U12" s="28" t="s">
        <v>1082</v>
      </c>
      <c r="V12" s="28" t="s">
        <v>391</v>
      </c>
      <c r="W12" s="26">
        <v>2</v>
      </c>
      <c r="X12" s="26">
        <v>0</v>
      </c>
      <c r="Y12" s="6"/>
    </row>
    <row r="13" spans="1:25" ht="12" customHeight="1" x14ac:dyDescent="0.2">
      <c r="A13" s="19" t="s">
        <v>51</v>
      </c>
      <c r="B13" s="20">
        <v>1</v>
      </c>
      <c r="C13" s="21">
        <v>2019</v>
      </c>
      <c r="D13" s="22" t="s">
        <v>70</v>
      </c>
      <c r="E13" s="22" t="s">
        <v>171</v>
      </c>
      <c r="F13" s="23">
        <v>43418</v>
      </c>
      <c r="G13" s="39" t="s">
        <v>172</v>
      </c>
      <c r="H13" s="22" t="s">
        <v>173</v>
      </c>
      <c r="I13" s="22" t="s">
        <v>174</v>
      </c>
      <c r="J13" s="30" t="s">
        <v>175</v>
      </c>
      <c r="K13" s="8" t="s">
        <v>305</v>
      </c>
      <c r="L13" s="25" t="s">
        <v>334</v>
      </c>
      <c r="M13" s="26" t="s">
        <v>335</v>
      </c>
      <c r="N13" s="25" t="s">
        <v>277</v>
      </c>
      <c r="O13" s="26" t="s">
        <v>278</v>
      </c>
      <c r="P13" s="27" t="s">
        <v>279</v>
      </c>
      <c r="Q13" s="57">
        <v>43497</v>
      </c>
      <c r="R13" s="57">
        <v>44195</v>
      </c>
      <c r="S13" s="57">
        <v>44141</v>
      </c>
      <c r="T13" s="28" t="s">
        <v>1155</v>
      </c>
      <c r="U13" s="28" t="s">
        <v>1355</v>
      </c>
      <c r="V13" s="28" t="s">
        <v>391</v>
      </c>
      <c r="W13" s="26">
        <v>2</v>
      </c>
      <c r="X13" s="26">
        <v>1</v>
      </c>
      <c r="Y13" s="6"/>
    </row>
    <row r="14" spans="1:25" ht="12" customHeight="1" x14ac:dyDescent="0.2">
      <c r="A14" s="19" t="s">
        <v>52</v>
      </c>
      <c r="B14" s="20">
        <v>3</v>
      </c>
      <c r="C14" s="21">
        <v>2019</v>
      </c>
      <c r="D14" s="31" t="s">
        <v>176</v>
      </c>
      <c r="E14" s="22" t="s">
        <v>177</v>
      </c>
      <c r="F14" s="23">
        <v>43528</v>
      </c>
      <c r="G14" s="39" t="s">
        <v>178</v>
      </c>
      <c r="H14" s="22" t="s">
        <v>179</v>
      </c>
      <c r="I14" s="23" t="s">
        <v>180</v>
      </c>
      <c r="J14" s="24" t="s">
        <v>181</v>
      </c>
      <c r="K14" s="7" t="s">
        <v>298</v>
      </c>
      <c r="L14" s="25" t="s">
        <v>336</v>
      </c>
      <c r="M14" s="26">
        <v>1</v>
      </c>
      <c r="N14" s="26" t="s">
        <v>302</v>
      </c>
      <c r="O14" s="7" t="s">
        <v>303</v>
      </c>
      <c r="P14" s="27" t="s">
        <v>1107</v>
      </c>
      <c r="Q14" s="57">
        <v>43585</v>
      </c>
      <c r="R14" s="57">
        <v>44196</v>
      </c>
      <c r="S14" s="56">
        <v>44144</v>
      </c>
      <c r="T14" s="28" t="s">
        <v>1391</v>
      </c>
      <c r="U14" s="70" t="s">
        <v>1394</v>
      </c>
      <c r="V14" s="28" t="s">
        <v>391</v>
      </c>
      <c r="W14" s="26">
        <v>1</v>
      </c>
      <c r="X14" s="26">
        <v>0</v>
      </c>
      <c r="Y14" s="6"/>
    </row>
    <row r="15" spans="1:25" ht="12" customHeight="1" x14ac:dyDescent="0.2">
      <c r="A15" s="19" t="s">
        <v>53</v>
      </c>
      <c r="B15" s="20">
        <v>5</v>
      </c>
      <c r="C15" s="21">
        <v>2019</v>
      </c>
      <c r="D15" s="31" t="s">
        <v>176</v>
      </c>
      <c r="E15" s="22" t="s">
        <v>177</v>
      </c>
      <c r="F15" s="23">
        <v>43528</v>
      </c>
      <c r="G15" s="39" t="s">
        <v>182</v>
      </c>
      <c r="H15" s="23" t="s">
        <v>185</v>
      </c>
      <c r="I15" s="23" t="s">
        <v>180</v>
      </c>
      <c r="J15" s="24" t="s">
        <v>186</v>
      </c>
      <c r="K15" s="7" t="s">
        <v>298</v>
      </c>
      <c r="L15" s="25" t="s">
        <v>339</v>
      </c>
      <c r="M15" s="99">
        <v>1</v>
      </c>
      <c r="N15" s="26" t="s">
        <v>302</v>
      </c>
      <c r="O15" s="7" t="s">
        <v>303</v>
      </c>
      <c r="P15" s="27" t="s">
        <v>1107</v>
      </c>
      <c r="Q15" s="57">
        <v>43585</v>
      </c>
      <c r="R15" s="57">
        <v>44196</v>
      </c>
      <c r="S15" s="56">
        <v>44144</v>
      </c>
      <c r="T15" s="28" t="s">
        <v>1391</v>
      </c>
      <c r="U15" s="70" t="s">
        <v>1395</v>
      </c>
      <c r="V15" s="28" t="s">
        <v>391</v>
      </c>
      <c r="W15" s="26">
        <v>1</v>
      </c>
      <c r="X15" s="26">
        <v>0</v>
      </c>
      <c r="Y15" s="6"/>
    </row>
    <row r="16" spans="1:25" ht="12" customHeight="1" x14ac:dyDescent="0.2">
      <c r="A16" s="19" t="s">
        <v>417</v>
      </c>
      <c r="B16" s="20">
        <v>1</v>
      </c>
      <c r="C16" s="21">
        <v>2020</v>
      </c>
      <c r="D16" s="31" t="s">
        <v>176</v>
      </c>
      <c r="E16" s="29" t="s">
        <v>428</v>
      </c>
      <c r="F16" s="23">
        <v>43741</v>
      </c>
      <c r="G16" s="26" t="s">
        <v>498</v>
      </c>
      <c r="H16" s="22" t="s">
        <v>508</v>
      </c>
      <c r="I16" s="25" t="s">
        <v>512</v>
      </c>
      <c r="J16" s="32" t="s">
        <v>412</v>
      </c>
      <c r="K16" s="8" t="s">
        <v>305</v>
      </c>
      <c r="L16" s="25" t="s">
        <v>418</v>
      </c>
      <c r="M16" s="26">
        <v>1</v>
      </c>
      <c r="N16" s="26" t="s">
        <v>302</v>
      </c>
      <c r="O16" s="7" t="s">
        <v>303</v>
      </c>
      <c r="P16" s="27" t="s">
        <v>1107</v>
      </c>
      <c r="Q16" s="57">
        <v>43829</v>
      </c>
      <c r="R16" s="57">
        <v>44104</v>
      </c>
      <c r="S16" s="56">
        <v>44111</v>
      </c>
      <c r="T16" s="28" t="s">
        <v>393</v>
      </c>
      <c r="U16" s="70" t="s">
        <v>1186</v>
      </c>
      <c r="V16" s="28" t="s">
        <v>391</v>
      </c>
      <c r="W16" s="26">
        <v>1</v>
      </c>
      <c r="X16" s="26">
        <v>0</v>
      </c>
      <c r="Y16" s="6"/>
    </row>
    <row r="17" spans="1:25" ht="12" customHeight="1" x14ac:dyDescent="0.2">
      <c r="A17" s="19" t="s">
        <v>424</v>
      </c>
      <c r="B17" s="20">
        <v>1</v>
      </c>
      <c r="C17" s="21">
        <v>2020</v>
      </c>
      <c r="D17" s="31" t="s">
        <v>176</v>
      </c>
      <c r="E17" s="29" t="s">
        <v>428</v>
      </c>
      <c r="F17" s="23">
        <v>43741</v>
      </c>
      <c r="G17" s="26" t="s">
        <v>499</v>
      </c>
      <c r="H17" s="22" t="s">
        <v>509</v>
      </c>
      <c r="I17" s="25" t="s">
        <v>513</v>
      </c>
      <c r="J17" s="32" t="s">
        <v>413</v>
      </c>
      <c r="K17" s="8" t="s">
        <v>305</v>
      </c>
      <c r="L17" s="25" t="s">
        <v>419</v>
      </c>
      <c r="M17" s="26">
        <v>1</v>
      </c>
      <c r="N17" s="26" t="s">
        <v>302</v>
      </c>
      <c r="O17" s="7" t="s">
        <v>303</v>
      </c>
      <c r="P17" s="27" t="s">
        <v>1107</v>
      </c>
      <c r="Q17" s="57">
        <v>43829</v>
      </c>
      <c r="R17" s="57">
        <v>43921</v>
      </c>
      <c r="S17" s="57">
        <v>44144</v>
      </c>
      <c r="T17" s="28" t="s">
        <v>1391</v>
      </c>
      <c r="U17" s="70" t="s">
        <v>1396</v>
      </c>
      <c r="V17" s="28" t="s">
        <v>542</v>
      </c>
      <c r="W17" s="26">
        <v>0</v>
      </c>
      <c r="X17" s="26">
        <v>0</v>
      </c>
      <c r="Y17" s="6"/>
    </row>
    <row r="18" spans="1:25" ht="12" customHeight="1" x14ac:dyDescent="0.2">
      <c r="A18" s="19" t="s">
        <v>425</v>
      </c>
      <c r="B18" s="20">
        <v>1</v>
      </c>
      <c r="C18" s="21">
        <v>2020</v>
      </c>
      <c r="D18" s="31" t="s">
        <v>176</v>
      </c>
      <c r="E18" s="29" t="s">
        <v>428</v>
      </c>
      <c r="F18" s="23">
        <v>43741</v>
      </c>
      <c r="G18" s="26" t="s">
        <v>500</v>
      </c>
      <c r="H18" s="22" t="s">
        <v>509</v>
      </c>
      <c r="I18" s="25" t="s">
        <v>513</v>
      </c>
      <c r="J18" s="32" t="s">
        <v>413</v>
      </c>
      <c r="K18" s="8" t="s">
        <v>305</v>
      </c>
      <c r="L18" s="25" t="s">
        <v>419</v>
      </c>
      <c r="M18" s="26">
        <v>1</v>
      </c>
      <c r="N18" s="26" t="s">
        <v>302</v>
      </c>
      <c r="O18" s="7" t="s">
        <v>303</v>
      </c>
      <c r="P18" s="27" t="s">
        <v>1107</v>
      </c>
      <c r="Q18" s="57">
        <v>43829</v>
      </c>
      <c r="R18" s="57">
        <v>43921</v>
      </c>
      <c r="S18" s="57">
        <v>44144</v>
      </c>
      <c r="T18" s="28" t="s">
        <v>1391</v>
      </c>
      <c r="U18" s="70" t="s">
        <v>1397</v>
      </c>
      <c r="V18" s="28" t="s">
        <v>542</v>
      </c>
      <c r="W18" s="26">
        <v>0</v>
      </c>
      <c r="X18" s="26">
        <v>0</v>
      </c>
      <c r="Y18" s="6"/>
    </row>
    <row r="19" spans="1:25" ht="12" customHeight="1" x14ac:dyDescent="0.2">
      <c r="A19" s="19" t="s">
        <v>426</v>
      </c>
      <c r="B19" s="20">
        <v>1</v>
      </c>
      <c r="C19" s="21">
        <v>2020</v>
      </c>
      <c r="D19" s="31" t="s">
        <v>176</v>
      </c>
      <c r="E19" s="29" t="s">
        <v>428</v>
      </c>
      <c r="F19" s="23">
        <v>43741</v>
      </c>
      <c r="G19" s="26" t="s">
        <v>501</v>
      </c>
      <c r="H19" s="22" t="s">
        <v>509</v>
      </c>
      <c r="I19" s="25" t="s">
        <v>514</v>
      </c>
      <c r="J19" s="32" t="s">
        <v>414</v>
      </c>
      <c r="K19" s="8" t="s">
        <v>305</v>
      </c>
      <c r="L19" s="25" t="s">
        <v>420</v>
      </c>
      <c r="M19" s="26">
        <v>1</v>
      </c>
      <c r="N19" s="26" t="s">
        <v>302</v>
      </c>
      <c r="O19" s="7" t="s">
        <v>303</v>
      </c>
      <c r="P19" s="27" t="s">
        <v>1107</v>
      </c>
      <c r="Q19" s="57">
        <v>43829</v>
      </c>
      <c r="R19" s="57">
        <v>43921</v>
      </c>
      <c r="S19" s="57">
        <v>44144</v>
      </c>
      <c r="T19" s="28" t="s">
        <v>1391</v>
      </c>
      <c r="U19" s="70" t="s">
        <v>1398</v>
      </c>
      <c r="V19" s="28" t="s">
        <v>391</v>
      </c>
      <c r="W19" s="26">
        <v>0</v>
      </c>
      <c r="X19" s="26">
        <v>0</v>
      </c>
      <c r="Y19" s="6"/>
    </row>
    <row r="20" spans="1:25" ht="12" customHeight="1" x14ac:dyDescent="0.2">
      <c r="A20" s="19" t="s">
        <v>427</v>
      </c>
      <c r="B20" s="20">
        <v>2</v>
      </c>
      <c r="C20" s="21">
        <v>2020</v>
      </c>
      <c r="D20" s="31" t="s">
        <v>176</v>
      </c>
      <c r="E20" s="29" t="s">
        <v>428</v>
      </c>
      <c r="F20" s="23">
        <v>43741</v>
      </c>
      <c r="G20" s="26" t="s">
        <v>502</v>
      </c>
      <c r="H20" s="22" t="s">
        <v>510</v>
      </c>
      <c r="I20" s="25" t="s">
        <v>515</v>
      </c>
      <c r="J20" s="32" t="s">
        <v>416</v>
      </c>
      <c r="K20" s="8" t="s">
        <v>305</v>
      </c>
      <c r="L20" s="25" t="s">
        <v>422</v>
      </c>
      <c r="M20" s="99">
        <v>0.8</v>
      </c>
      <c r="N20" s="26" t="s">
        <v>302</v>
      </c>
      <c r="O20" s="7" t="s">
        <v>303</v>
      </c>
      <c r="P20" s="27" t="s">
        <v>1107</v>
      </c>
      <c r="Q20" s="57">
        <v>43829</v>
      </c>
      <c r="R20" s="57">
        <v>44196</v>
      </c>
      <c r="S20" s="57">
        <v>44144</v>
      </c>
      <c r="T20" s="28" t="s">
        <v>1391</v>
      </c>
      <c r="U20" s="70" t="s">
        <v>1399</v>
      </c>
      <c r="V20" s="28" t="s">
        <v>391</v>
      </c>
      <c r="W20" s="26">
        <v>1</v>
      </c>
      <c r="X20" s="26">
        <v>0</v>
      </c>
      <c r="Y20" s="6"/>
    </row>
    <row r="21" spans="1:25" ht="12" customHeight="1" x14ac:dyDescent="0.2">
      <c r="A21" s="19" t="s">
        <v>479</v>
      </c>
      <c r="B21" s="20">
        <v>1</v>
      </c>
      <c r="C21" s="21">
        <v>2020</v>
      </c>
      <c r="D21" s="31" t="s">
        <v>176</v>
      </c>
      <c r="E21" s="29" t="s">
        <v>484</v>
      </c>
      <c r="F21" s="23">
        <v>43782</v>
      </c>
      <c r="G21" s="26" t="s">
        <v>503</v>
      </c>
      <c r="H21" s="22" t="s">
        <v>511</v>
      </c>
      <c r="I21" s="25" t="s">
        <v>516</v>
      </c>
      <c r="J21" s="32" t="s">
        <v>457</v>
      </c>
      <c r="K21" s="8" t="s">
        <v>305</v>
      </c>
      <c r="L21" s="25" t="s">
        <v>458</v>
      </c>
      <c r="M21" s="26" t="s">
        <v>459</v>
      </c>
      <c r="N21" s="26" t="s">
        <v>302</v>
      </c>
      <c r="O21" s="26" t="s">
        <v>460</v>
      </c>
      <c r="P21" s="26" t="s">
        <v>1108</v>
      </c>
      <c r="Q21" s="57">
        <v>43871</v>
      </c>
      <c r="R21" s="57">
        <v>44196</v>
      </c>
      <c r="S21" s="57">
        <v>44144</v>
      </c>
      <c r="T21" s="28" t="s">
        <v>1391</v>
      </c>
      <c r="U21" s="70" t="s">
        <v>1400</v>
      </c>
      <c r="V21" s="28" t="s">
        <v>391</v>
      </c>
      <c r="W21" s="26">
        <v>0</v>
      </c>
      <c r="X21" s="26">
        <v>0</v>
      </c>
      <c r="Y21" s="6"/>
    </row>
    <row r="22" spans="1:25" ht="12" customHeight="1" x14ac:dyDescent="0.2">
      <c r="A22" s="19" t="s">
        <v>480</v>
      </c>
      <c r="B22" s="20">
        <v>2</v>
      </c>
      <c r="C22" s="21">
        <v>2020</v>
      </c>
      <c r="D22" s="31" t="s">
        <v>176</v>
      </c>
      <c r="E22" s="29" t="s">
        <v>484</v>
      </c>
      <c r="F22" s="23">
        <v>43782</v>
      </c>
      <c r="G22" s="26" t="s">
        <v>504</v>
      </c>
      <c r="H22" s="22" t="s">
        <v>511</v>
      </c>
      <c r="I22" s="25" t="s">
        <v>517</v>
      </c>
      <c r="J22" s="32" t="s">
        <v>468</v>
      </c>
      <c r="K22" s="7" t="s">
        <v>298</v>
      </c>
      <c r="L22" s="25" t="s">
        <v>469</v>
      </c>
      <c r="M22" s="26">
        <v>1</v>
      </c>
      <c r="N22" s="26" t="s">
        <v>302</v>
      </c>
      <c r="O22" s="26" t="s">
        <v>460</v>
      </c>
      <c r="P22" s="26" t="s">
        <v>1108</v>
      </c>
      <c r="Q22" s="57">
        <v>43871</v>
      </c>
      <c r="R22" s="57">
        <v>44104</v>
      </c>
      <c r="S22" s="57">
        <v>44111</v>
      </c>
      <c r="T22" s="28" t="s">
        <v>393</v>
      </c>
      <c r="U22" s="70" t="s">
        <v>1187</v>
      </c>
      <c r="V22" s="28" t="s">
        <v>391</v>
      </c>
      <c r="W22" s="26">
        <v>1</v>
      </c>
      <c r="X22" s="26">
        <v>0</v>
      </c>
      <c r="Y22" s="6"/>
    </row>
    <row r="23" spans="1:25" ht="12" customHeight="1" x14ac:dyDescent="0.2">
      <c r="A23" s="19" t="s">
        <v>482</v>
      </c>
      <c r="B23" s="20">
        <v>1</v>
      </c>
      <c r="C23" s="21">
        <v>2020</v>
      </c>
      <c r="D23" s="31" t="s">
        <v>176</v>
      </c>
      <c r="E23" s="29" t="s">
        <v>484</v>
      </c>
      <c r="F23" s="23">
        <v>43782</v>
      </c>
      <c r="G23" s="26" t="s">
        <v>505</v>
      </c>
      <c r="H23" s="22" t="s">
        <v>511</v>
      </c>
      <c r="I23" s="25" t="s">
        <v>520</v>
      </c>
      <c r="J23" s="32" t="s">
        <v>470</v>
      </c>
      <c r="K23" s="8" t="s">
        <v>305</v>
      </c>
      <c r="L23" s="25" t="s">
        <v>471</v>
      </c>
      <c r="M23" s="26">
        <v>1</v>
      </c>
      <c r="N23" s="26" t="s">
        <v>302</v>
      </c>
      <c r="O23" s="26" t="s">
        <v>460</v>
      </c>
      <c r="P23" s="26" t="s">
        <v>1108</v>
      </c>
      <c r="Q23" s="57">
        <v>43871</v>
      </c>
      <c r="R23" s="57">
        <v>44196</v>
      </c>
      <c r="S23" s="57">
        <v>44144</v>
      </c>
      <c r="T23" s="28" t="s">
        <v>1391</v>
      </c>
      <c r="U23" s="70" t="s">
        <v>1401</v>
      </c>
      <c r="V23" s="28" t="s">
        <v>391</v>
      </c>
      <c r="W23" s="26">
        <v>2</v>
      </c>
      <c r="X23" s="26">
        <v>0</v>
      </c>
      <c r="Y23" s="6"/>
    </row>
    <row r="24" spans="1:25" ht="12" customHeight="1" x14ac:dyDescent="0.2">
      <c r="A24" s="19" t="s">
        <v>482</v>
      </c>
      <c r="B24" s="20">
        <v>2</v>
      </c>
      <c r="C24" s="21">
        <v>2020</v>
      </c>
      <c r="D24" s="31" t="s">
        <v>176</v>
      </c>
      <c r="E24" s="29" t="s">
        <v>484</v>
      </c>
      <c r="F24" s="23">
        <v>43782</v>
      </c>
      <c r="G24" s="26" t="s">
        <v>505</v>
      </c>
      <c r="H24" s="22" t="s">
        <v>511</v>
      </c>
      <c r="I24" s="25" t="s">
        <v>520</v>
      </c>
      <c r="J24" s="32" t="s">
        <v>472</v>
      </c>
      <c r="K24" s="8" t="s">
        <v>305</v>
      </c>
      <c r="L24" s="25" t="s">
        <v>473</v>
      </c>
      <c r="M24" s="26">
        <v>2</v>
      </c>
      <c r="N24" s="26" t="s">
        <v>302</v>
      </c>
      <c r="O24" s="26" t="s">
        <v>460</v>
      </c>
      <c r="P24" s="26" t="s">
        <v>1108</v>
      </c>
      <c r="Q24" s="57">
        <v>43871</v>
      </c>
      <c r="R24" s="57">
        <v>44196</v>
      </c>
      <c r="S24" s="57">
        <v>44111</v>
      </c>
      <c r="T24" s="28" t="s">
        <v>393</v>
      </c>
      <c r="U24" s="70" t="s">
        <v>1189</v>
      </c>
      <c r="V24" s="28" t="s">
        <v>391</v>
      </c>
      <c r="W24" s="26">
        <v>0</v>
      </c>
      <c r="X24" s="26">
        <v>0</v>
      </c>
      <c r="Y24" s="6"/>
    </row>
    <row r="25" spans="1:25" ht="12" customHeight="1" x14ac:dyDescent="0.2">
      <c r="A25" s="19" t="s">
        <v>481</v>
      </c>
      <c r="B25" s="20">
        <v>1</v>
      </c>
      <c r="C25" s="21">
        <v>2020</v>
      </c>
      <c r="D25" s="31" t="s">
        <v>176</v>
      </c>
      <c r="E25" s="29" t="s">
        <v>484</v>
      </c>
      <c r="F25" s="23">
        <v>43782</v>
      </c>
      <c r="G25" s="26" t="s">
        <v>506</v>
      </c>
      <c r="H25" s="22" t="s">
        <v>511</v>
      </c>
      <c r="I25" s="25" t="s">
        <v>518</v>
      </c>
      <c r="J25" s="32" t="s">
        <v>474</v>
      </c>
      <c r="K25" s="8" t="s">
        <v>305</v>
      </c>
      <c r="L25" s="25" t="s">
        <v>473</v>
      </c>
      <c r="M25" s="26">
        <v>6</v>
      </c>
      <c r="N25" s="26" t="s">
        <v>302</v>
      </c>
      <c r="O25" s="26" t="s">
        <v>460</v>
      </c>
      <c r="P25" s="26" t="s">
        <v>1108</v>
      </c>
      <c r="Q25" s="57">
        <v>43871</v>
      </c>
      <c r="R25" s="57">
        <v>44075</v>
      </c>
      <c r="S25" s="57">
        <v>44111</v>
      </c>
      <c r="T25" s="28" t="s">
        <v>393</v>
      </c>
      <c r="U25" s="70" t="s">
        <v>1190</v>
      </c>
      <c r="V25" s="28" t="s">
        <v>391</v>
      </c>
      <c r="W25" s="26">
        <v>0</v>
      </c>
      <c r="X25" s="26">
        <v>0</v>
      </c>
      <c r="Y25" s="6"/>
    </row>
    <row r="26" spans="1:25" ht="12" customHeight="1" x14ac:dyDescent="0.2">
      <c r="A26" s="19" t="s">
        <v>483</v>
      </c>
      <c r="B26" s="20">
        <v>2</v>
      </c>
      <c r="C26" s="21">
        <v>2020</v>
      </c>
      <c r="D26" s="31" t="s">
        <v>176</v>
      </c>
      <c r="E26" s="29" t="s">
        <v>484</v>
      </c>
      <c r="F26" s="23">
        <v>43782</v>
      </c>
      <c r="G26" s="26" t="s">
        <v>507</v>
      </c>
      <c r="H26" s="22" t="s">
        <v>511</v>
      </c>
      <c r="I26" s="25" t="s">
        <v>519</v>
      </c>
      <c r="J26" s="32" t="s">
        <v>477</v>
      </c>
      <c r="K26" s="8" t="s">
        <v>305</v>
      </c>
      <c r="L26" s="25" t="s">
        <v>478</v>
      </c>
      <c r="M26" s="26">
        <v>4</v>
      </c>
      <c r="N26" s="26" t="s">
        <v>302</v>
      </c>
      <c r="O26" s="26" t="s">
        <v>460</v>
      </c>
      <c r="P26" s="26" t="s">
        <v>1108</v>
      </c>
      <c r="Q26" s="57">
        <v>43871</v>
      </c>
      <c r="R26" s="57">
        <v>44196</v>
      </c>
      <c r="S26" s="57">
        <v>44144</v>
      </c>
      <c r="T26" s="28" t="s">
        <v>1391</v>
      </c>
      <c r="U26" s="70" t="s">
        <v>1402</v>
      </c>
      <c r="V26" s="28" t="s">
        <v>391</v>
      </c>
      <c r="W26" s="26">
        <v>0</v>
      </c>
      <c r="X26" s="26">
        <v>0</v>
      </c>
      <c r="Y26" s="6"/>
    </row>
    <row r="27" spans="1:25" ht="12" customHeight="1" x14ac:dyDescent="0.2">
      <c r="A27" s="19" t="s">
        <v>606</v>
      </c>
      <c r="B27" s="20">
        <v>1</v>
      </c>
      <c r="C27" s="21">
        <v>2020</v>
      </c>
      <c r="D27" s="31" t="s">
        <v>580</v>
      </c>
      <c r="E27" s="29" t="s">
        <v>229</v>
      </c>
      <c r="F27" s="23">
        <v>43921</v>
      </c>
      <c r="G27" s="26" t="s">
        <v>593</v>
      </c>
      <c r="H27" s="22" t="s">
        <v>594</v>
      </c>
      <c r="I27" s="25" t="s">
        <v>595</v>
      </c>
      <c r="J27" s="32" t="s">
        <v>596</v>
      </c>
      <c r="K27" s="8" t="s">
        <v>305</v>
      </c>
      <c r="L27" s="25" t="s">
        <v>597</v>
      </c>
      <c r="M27" s="26">
        <v>1</v>
      </c>
      <c r="N27" s="26" t="s">
        <v>608</v>
      </c>
      <c r="O27" s="40" t="s">
        <v>615</v>
      </c>
      <c r="P27" s="26" t="s">
        <v>592</v>
      </c>
      <c r="Q27" s="57">
        <v>43917</v>
      </c>
      <c r="R27" s="57">
        <v>44195</v>
      </c>
      <c r="S27" s="57"/>
      <c r="T27" s="28"/>
      <c r="U27" s="28"/>
      <c r="V27" s="28" t="s">
        <v>391</v>
      </c>
      <c r="W27" s="26">
        <v>0</v>
      </c>
      <c r="X27" s="26">
        <v>0</v>
      </c>
      <c r="Y27" s="6"/>
    </row>
    <row r="28" spans="1:25" ht="12" customHeight="1" x14ac:dyDescent="0.2">
      <c r="A28" s="19" t="s">
        <v>607</v>
      </c>
      <c r="B28" s="20">
        <v>1</v>
      </c>
      <c r="C28" s="21">
        <v>2020</v>
      </c>
      <c r="D28" s="31" t="s">
        <v>580</v>
      </c>
      <c r="E28" s="29" t="s">
        <v>598</v>
      </c>
      <c r="F28" s="23">
        <v>43921</v>
      </c>
      <c r="G28" s="26" t="s">
        <v>599</v>
      </c>
      <c r="H28" s="22" t="s">
        <v>600</v>
      </c>
      <c r="I28" s="25" t="s">
        <v>601</v>
      </c>
      <c r="J28" s="32" t="s">
        <v>602</v>
      </c>
      <c r="K28" s="8" t="s">
        <v>305</v>
      </c>
      <c r="L28" s="25" t="s">
        <v>603</v>
      </c>
      <c r="M28" s="26">
        <v>1</v>
      </c>
      <c r="N28" s="26" t="s">
        <v>608</v>
      </c>
      <c r="O28" s="40" t="s">
        <v>615</v>
      </c>
      <c r="P28" s="26" t="s">
        <v>592</v>
      </c>
      <c r="Q28" s="57">
        <v>43917</v>
      </c>
      <c r="R28" s="57">
        <v>44195</v>
      </c>
      <c r="S28" s="57">
        <v>44105</v>
      </c>
      <c r="T28" s="28" t="s">
        <v>1182</v>
      </c>
      <c r="U28" s="28" t="s">
        <v>1183</v>
      </c>
      <c r="V28" s="28" t="s">
        <v>391</v>
      </c>
      <c r="W28" s="26">
        <v>1</v>
      </c>
      <c r="X28" s="26">
        <v>0</v>
      </c>
      <c r="Y28" s="6"/>
    </row>
    <row r="29" spans="1:25" ht="12" customHeight="1" x14ac:dyDescent="0.2">
      <c r="A29" s="19" t="s">
        <v>658</v>
      </c>
      <c r="B29" s="20">
        <v>2</v>
      </c>
      <c r="C29" s="21">
        <v>2020</v>
      </c>
      <c r="D29" s="31" t="s">
        <v>657</v>
      </c>
      <c r="E29" s="29" t="s">
        <v>663</v>
      </c>
      <c r="F29" s="23">
        <v>43934</v>
      </c>
      <c r="G29" s="26" t="s">
        <v>626</v>
      </c>
      <c r="H29" s="22" t="s">
        <v>627</v>
      </c>
      <c r="I29" s="25" t="s">
        <v>628</v>
      </c>
      <c r="J29" s="32" t="s">
        <v>632</v>
      </c>
      <c r="K29" s="8" t="s">
        <v>305</v>
      </c>
      <c r="L29" s="25" t="s">
        <v>633</v>
      </c>
      <c r="M29" s="26">
        <v>1</v>
      </c>
      <c r="N29" s="26" t="s">
        <v>608</v>
      </c>
      <c r="O29" s="26" t="s">
        <v>664</v>
      </c>
      <c r="P29" s="40" t="s">
        <v>631</v>
      </c>
      <c r="Q29" s="57">
        <v>44180</v>
      </c>
      <c r="R29" s="57">
        <v>44196</v>
      </c>
      <c r="S29" s="57"/>
      <c r="T29" s="28"/>
      <c r="U29" s="28"/>
      <c r="V29" s="28" t="s">
        <v>391</v>
      </c>
      <c r="W29" s="26">
        <v>0</v>
      </c>
      <c r="X29" s="26">
        <v>0</v>
      </c>
      <c r="Y29" s="6"/>
    </row>
    <row r="30" spans="1:25" ht="12" customHeight="1" x14ac:dyDescent="0.2">
      <c r="A30" s="19" t="s">
        <v>659</v>
      </c>
      <c r="B30" s="20">
        <v>2</v>
      </c>
      <c r="C30" s="21">
        <v>2020</v>
      </c>
      <c r="D30" s="31" t="s">
        <v>657</v>
      </c>
      <c r="E30" s="29" t="s">
        <v>663</v>
      </c>
      <c r="F30" s="23">
        <v>43934</v>
      </c>
      <c r="G30" s="26" t="s">
        <v>634</v>
      </c>
      <c r="H30" s="22" t="s">
        <v>627</v>
      </c>
      <c r="I30" s="25" t="s">
        <v>635</v>
      </c>
      <c r="J30" s="32" t="s">
        <v>639</v>
      </c>
      <c r="K30" s="8" t="s">
        <v>305</v>
      </c>
      <c r="L30" s="25" t="s">
        <v>640</v>
      </c>
      <c r="M30" s="26">
        <v>2</v>
      </c>
      <c r="N30" s="26" t="s">
        <v>608</v>
      </c>
      <c r="O30" s="26" t="s">
        <v>664</v>
      </c>
      <c r="P30" s="40" t="s">
        <v>631</v>
      </c>
      <c r="Q30" s="57">
        <v>44104</v>
      </c>
      <c r="R30" s="57">
        <v>44196</v>
      </c>
      <c r="S30" s="57"/>
      <c r="T30" s="28"/>
      <c r="U30" s="28"/>
      <c r="V30" s="28" t="s">
        <v>391</v>
      </c>
      <c r="W30" s="26">
        <v>0</v>
      </c>
      <c r="X30" s="26">
        <v>0</v>
      </c>
      <c r="Y30" s="6"/>
    </row>
    <row r="31" spans="1:25" ht="12" customHeight="1" x14ac:dyDescent="0.2">
      <c r="A31" s="19" t="s">
        <v>661</v>
      </c>
      <c r="B31" s="20">
        <v>2</v>
      </c>
      <c r="C31" s="21">
        <v>2020</v>
      </c>
      <c r="D31" s="31" t="s">
        <v>657</v>
      </c>
      <c r="E31" s="29" t="s">
        <v>663</v>
      </c>
      <c r="F31" s="23">
        <v>43934</v>
      </c>
      <c r="G31" s="26" t="s">
        <v>645</v>
      </c>
      <c r="H31" s="22" t="s">
        <v>627</v>
      </c>
      <c r="I31" s="25" t="s">
        <v>646</v>
      </c>
      <c r="J31" s="32" t="s">
        <v>649</v>
      </c>
      <c r="K31" s="8" t="s">
        <v>305</v>
      </c>
      <c r="L31" s="25" t="s">
        <v>650</v>
      </c>
      <c r="M31" s="26">
        <v>1</v>
      </c>
      <c r="N31" s="26" t="s">
        <v>608</v>
      </c>
      <c r="O31" s="26" t="s">
        <v>664</v>
      </c>
      <c r="P31" s="40" t="s">
        <v>631</v>
      </c>
      <c r="Q31" s="57">
        <v>43959</v>
      </c>
      <c r="R31" s="57">
        <v>44196</v>
      </c>
      <c r="S31" s="57"/>
      <c r="T31" s="28"/>
      <c r="U31" s="28"/>
      <c r="V31" s="28" t="s">
        <v>391</v>
      </c>
      <c r="W31" s="26">
        <v>0</v>
      </c>
      <c r="X31" s="26">
        <v>0</v>
      </c>
      <c r="Y31" s="6"/>
    </row>
    <row r="32" spans="1:25" ht="12" customHeight="1" x14ac:dyDescent="0.2">
      <c r="A32" s="19" t="s">
        <v>662</v>
      </c>
      <c r="B32" s="20">
        <v>2</v>
      </c>
      <c r="C32" s="21">
        <v>2020</v>
      </c>
      <c r="D32" s="31" t="s">
        <v>657</v>
      </c>
      <c r="E32" s="29" t="s">
        <v>663</v>
      </c>
      <c r="F32" s="23">
        <v>43934</v>
      </c>
      <c r="G32" s="26" t="s">
        <v>651</v>
      </c>
      <c r="H32" s="22" t="s">
        <v>627</v>
      </c>
      <c r="I32" s="25" t="s">
        <v>652</v>
      </c>
      <c r="J32" s="32" t="s">
        <v>655</v>
      </c>
      <c r="K32" s="8" t="s">
        <v>305</v>
      </c>
      <c r="L32" s="25" t="s">
        <v>656</v>
      </c>
      <c r="M32" s="26">
        <v>1</v>
      </c>
      <c r="N32" s="26" t="s">
        <v>608</v>
      </c>
      <c r="O32" s="26" t="s">
        <v>664</v>
      </c>
      <c r="P32" s="40" t="s">
        <v>631</v>
      </c>
      <c r="Q32" s="57">
        <v>43969</v>
      </c>
      <c r="R32" s="57">
        <v>44196</v>
      </c>
      <c r="S32" s="57"/>
      <c r="T32" s="28"/>
      <c r="U32" s="28"/>
      <c r="V32" s="28" t="s">
        <v>391</v>
      </c>
      <c r="W32" s="26">
        <v>0</v>
      </c>
      <c r="X32" s="26">
        <v>0</v>
      </c>
      <c r="Y32" s="6"/>
    </row>
    <row r="33" spans="1:25" ht="12" customHeight="1" x14ac:dyDescent="0.2">
      <c r="A33" s="19" t="s">
        <v>707</v>
      </c>
      <c r="B33" s="20">
        <v>1</v>
      </c>
      <c r="C33" s="21">
        <v>2020</v>
      </c>
      <c r="D33" s="32" t="s">
        <v>896</v>
      </c>
      <c r="E33" s="29" t="s">
        <v>1088</v>
      </c>
      <c r="F33" s="23">
        <v>43948</v>
      </c>
      <c r="G33" s="26" t="s">
        <v>676</v>
      </c>
      <c r="H33" s="22" t="s">
        <v>677</v>
      </c>
      <c r="I33" s="25" t="s">
        <v>678</v>
      </c>
      <c r="J33" s="32" t="s">
        <v>679</v>
      </c>
      <c r="K33" s="8" t="s">
        <v>305</v>
      </c>
      <c r="L33" s="25" t="s">
        <v>680</v>
      </c>
      <c r="M33" s="26">
        <v>2</v>
      </c>
      <c r="N33" s="26" t="s">
        <v>710</v>
      </c>
      <c r="O33" s="26" t="s">
        <v>710</v>
      </c>
      <c r="P33" s="26" t="s">
        <v>681</v>
      </c>
      <c r="Q33" s="57">
        <v>43957</v>
      </c>
      <c r="R33" s="57">
        <v>44167</v>
      </c>
      <c r="S33" s="57">
        <v>44132</v>
      </c>
      <c r="T33" s="28" t="s">
        <v>394</v>
      </c>
      <c r="U33" s="28" t="s">
        <v>1340</v>
      </c>
      <c r="V33" s="28" t="s">
        <v>542</v>
      </c>
      <c r="W33" s="26">
        <v>0</v>
      </c>
      <c r="X33" s="26">
        <v>0</v>
      </c>
      <c r="Y33" s="6"/>
    </row>
    <row r="34" spans="1:25" ht="12" customHeight="1" x14ac:dyDescent="0.2">
      <c r="A34" s="19" t="s">
        <v>707</v>
      </c>
      <c r="B34" s="20">
        <v>2</v>
      </c>
      <c r="C34" s="21">
        <v>2020</v>
      </c>
      <c r="D34" s="32" t="s">
        <v>896</v>
      </c>
      <c r="E34" s="29" t="s">
        <v>1088</v>
      </c>
      <c r="F34" s="23">
        <v>43948</v>
      </c>
      <c r="G34" s="26" t="s">
        <v>676</v>
      </c>
      <c r="H34" s="22" t="s">
        <v>677</v>
      </c>
      <c r="I34" s="25" t="s">
        <v>678</v>
      </c>
      <c r="J34" s="32" t="s">
        <v>682</v>
      </c>
      <c r="K34" s="8" t="s">
        <v>305</v>
      </c>
      <c r="L34" s="25" t="s">
        <v>683</v>
      </c>
      <c r="M34" s="26">
        <v>2</v>
      </c>
      <c r="N34" s="26" t="s">
        <v>710</v>
      </c>
      <c r="O34" s="26" t="s">
        <v>710</v>
      </c>
      <c r="P34" s="26" t="s">
        <v>681</v>
      </c>
      <c r="Q34" s="57">
        <v>43990</v>
      </c>
      <c r="R34" s="57">
        <v>44169</v>
      </c>
      <c r="S34" s="57">
        <v>44132</v>
      </c>
      <c r="T34" s="28" t="s">
        <v>394</v>
      </c>
      <c r="U34" s="28" t="s">
        <v>1341</v>
      </c>
      <c r="V34" s="28" t="s">
        <v>542</v>
      </c>
      <c r="W34" s="26">
        <v>0</v>
      </c>
      <c r="X34" s="26">
        <v>0</v>
      </c>
      <c r="Y34" s="6"/>
    </row>
    <row r="35" spans="1:25" ht="12" customHeight="1" x14ac:dyDescent="0.2">
      <c r="A35" s="19" t="s">
        <v>707</v>
      </c>
      <c r="B35" s="20">
        <v>3</v>
      </c>
      <c r="C35" s="21">
        <v>2020</v>
      </c>
      <c r="D35" s="32" t="s">
        <v>896</v>
      </c>
      <c r="E35" s="29" t="s">
        <v>1088</v>
      </c>
      <c r="F35" s="23">
        <v>43948</v>
      </c>
      <c r="G35" s="26" t="s">
        <v>684</v>
      </c>
      <c r="H35" s="22" t="s">
        <v>685</v>
      </c>
      <c r="I35" s="25" t="s">
        <v>686</v>
      </c>
      <c r="J35" s="32" t="s">
        <v>687</v>
      </c>
      <c r="K35" s="8" t="s">
        <v>305</v>
      </c>
      <c r="L35" s="25" t="s">
        <v>688</v>
      </c>
      <c r="M35" s="26">
        <v>2</v>
      </c>
      <c r="N35" s="26" t="s">
        <v>710</v>
      </c>
      <c r="O35" s="26" t="s">
        <v>710</v>
      </c>
      <c r="P35" s="26" t="s">
        <v>681</v>
      </c>
      <c r="Q35" s="57">
        <v>43957</v>
      </c>
      <c r="R35" s="57">
        <v>44167</v>
      </c>
      <c r="S35" s="57">
        <v>44132</v>
      </c>
      <c r="T35" s="28" t="s">
        <v>394</v>
      </c>
      <c r="U35" s="28" t="s">
        <v>1342</v>
      </c>
      <c r="V35" s="28" t="s">
        <v>542</v>
      </c>
      <c r="W35" s="26">
        <v>0</v>
      </c>
      <c r="X35" s="26">
        <v>0</v>
      </c>
      <c r="Y35" s="6"/>
    </row>
    <row r="36" spans="1:25" ht="12" customHeight="1" x14ac:dyDescent="0.2">
      <c r="A36" s="19" t="s">
        <v>707</v>
      </c>
      <c r="B36" s="20">
        <v>4</v>
      </c>
      <c r="C36" s="21">
        <v>2020</v>
      </c>
      <c r="D36" s="32" t="s">
        <v>896</v>
      </c>
      <c r="E36" s="29" t="s">
        <v>1088</v>
      </c>
      <c r="F36" s="23">
        <v>43948</v>
      </c>
      <c r="G36" s="26" t="s">
        <v>684</v>
      </c>
      <c r="H36" s="22" t="s">
        <v>685</v>
      </c>
      <c r="I36" s="25" t="s">
        <v>686</v>
      </c>
      <c r="J36" s="32" t="s">
        <v>689</v>
      </c>
      <c r="K36" s="8" t="s">
        <v>305</v>
      </c>
      <c r="L36" s="25" t="s">
        <v>690</v>
      </c>
      <c r="M36" s="26">
        <v>2</v>
      </c>
      <c r="N36" s="26" t="s">
        <v>710</v>
      </c>
      <c r="O36" s="26" t="s">
        <v>710</v>
      </c>
      <c r="P36" s="26" t="s">
        <v>681</v>
      </c>
      <c r="Q36" s="57">
        <v>43990</v>
      </c>
      <c r="R36" s="57">
        <v>44169</v>
      </c>
      <c r="S36" s="57">
        <v>44132</v>
      </c>
      <c r="T36" s="28" t="s">
        <v>394</v>
      </c>
      <c r="U36" s="28" t="s">
        <v>1343</v>
      </c>
      <c r="V36" s="28" t="s">
        <v>542</v>
      </c>
      <c r="W36" s="26">
        <v>0</v>
      </c>
      <c r="X36" s="26">
        <v>0</v>
      </c>
      <c r="Y36" s="6"/>
    </row>
    <row r="37" spans="1:25" ht="12" customHeight="1" x14ac:dyDescent="0.2">
      <c r="A37" s="19" t="s">
        <v>709</v>
      </c>
      <c r="B37" s="20">
        <v>1</v>
      </c>
      <c r="C37" s="21">
        <v>2020</v>
      </c>
      <c r="D37" s="32" t="s">
        <v>706</v>
      </c>
      <c r="E37" s="29" t="s">
        <v>1088</v>
      </c>
      <c r="F37" s="23">
        <v>43948</v>
      </c>
      <c r="G37" s="26" t="s">
        <v>697</v>
      </c>
      <c r="H37" s="22" t="s">
        <v>698</v>
      </c>
      <c r="I37" s="25" t="s">
        <v>699</v>
      </c>
      <c r="J37" s="32" t="s">
        <v>700</v>
      </c>
      <c r="K37" s="8" t="s">
        <v>305</v>
      </c>
      <c r="L37" s="25" t="s">
        <v>701</v>
      </c>
      <c r="M37" s="26">
        <v>2</v>
      </c>
      <c r="N37" s="40" t="s">
        <v>712</v>
      </c>
      <c r="O37" s="40" t="s">
        <v>711</v>
      </c>
      <c r="P37" s="26" t="s">
        <v>702</v>
      </c>
      <c r="Q37" s="57">
        <v>43966</v>
      </c>
      <c r="R37" s="57">
        <v>44180</v>
      </c>
      <c r="S37" s="57"/>
      <c r="T37" s="28"/>
      <c r="U37" s="28"/>
      <c r="V37" s="28" t="s">
        <v>391</v>
      </c>
      <c r="W37" s="26">
        <v>0</v>
      </c>
      <c r="X37" s="26">
        <v>0</v>
      </c>
      <c r="Y37" s="6"/>
    </row>
    <row r="38" spans="1:25" ht="12" customHeight="1" x14ac:dyDescent="0.2">
      <c r="A38" s="19" t="s">
        <v>709</v>
      </c>
      <c r="B38" s="20">
        <v>2</v>
      </c>
      <c r="C38" s="21">
        <v>2020</v>
      </c>
      <c r="D38" s="32" t="s">
        <v>706</v>
      </c>
      <c r="E38" s="29" t="s">
        <v>1088</v>
      </c>
      <c r="F38" s="23">
        <v>43948</v>
      </c>
      <c r="G38" s="26" t="s">
        <v>697</v>
      </c>
      <c r="H38" s="22" t="s">
        <v>698</v>
      </c>
      <c r="I38" s="25" t="s">
        <v>699</v>
      </c>
      <c r="J38" s="32" t="s">
        <v>703</v>
      </c>
      <c r="K38" s="8" t="s">
        <v>305</v>
      </c>
      <c r="L38" s="25" t="s">
        <v>704</v>
      </c>
      <c r="M38" s="26">
        <v>1</v>
      </c>
      <c r="N38" s="40" t="s">
        <v>712</v>
      </c>
      <c r="O38" s="40" t="s">
        <v>711</v>
      </c>
      <c r="P38" s="26" t="s">
        <v>702</v>
      </c>
      <c r="Q38" s="57">
        <v>43983</v>
      </c>
      <c r="R38" s="57">
        <v>44136</v>
      </c>
      <c r="S38" s="57">
        <v>44138</v>
      </c>
      <c r="T38" s="28" t="s">
        <v>394</v>
      </c>
      <c r="U38" s="28" t="s">
        <v>1344</v>
      </c>
      <c r="V38" s="28" t="s">
        <v>542</v>
      </c>
      <c r="W38" s="26">
        <v>0</v>
      </c>
      <c r="X38" s="26">
        <v>0</v>
      </c>
      <c r="Y38" s="6"/>
    </row>
    <row r="39" spans="1:25" ht="12" customHeight="1" x14ac:dyDescent="0.2">
      <c r="A39" s="19" t="s">
        <v>729</v>
      </c>
      <c r="B39" s="20">
        <v>1</v>
      </c>
      <c r="C39" s="21">
        <v>2020</v>
      </c>
      <c r="D39" s="32" t="s">
        <v>726</v>
      </c>
      <c r="E39" s="29" t="s">
        <v>727</v>
      </c>
      <c r="F39" s="23">
        <v>43971</v>
      </c>
      <c r="G39" s="26" t="s">
        <v>721</v>
      </c>
      <c r="H39" s="22" t="s">
        <v>722</v>
      </c>
      <c r="I39" s="25" t="s">
        <v>723</v>
      </c>
      <c r="J39" s="32" t="s">
        <v>724</v>
      </c>
      <c r="K39" s="8" t="s">
        <v>305</v>
      </c>
      <c r="L39" s="25" t="s">
        <v>725</v>
      </c>
      <c r="M39" s="26">
        <v>3</v>
      </c>
      <c r="N39" s="40" t="s">
        <v>730</v>
      </c>
      <c r="O39" s="40" t="s">
        <v>730</v>
      </c>
      <c r="P39" s="40" t="s">
        <v>718</v>
      </c>
      <c r="Q39" s="57">
        <v>43983</v>
      </c>
      <c r="R39" s="57">
        <v>44196</v>
      </c>
      <c r="S39" s="57">
        <v>44027</v>
      </c>
      <c r="T39" s="28" t="s">
        <v>1118</v>
      </c>
      <c r="U39" s="28" t="s">
        <v>1121</v>
      </c>
      <c r="V39" s="28" t="s">
        <v>391</v>
      </c>
      <c r="W39" s="26">
        <v>0</v>
      </c>
      <c r="X39" s="26">
        <v>0</v>
      </c>
      <c r="Y39" s="6"/>
    </row>
    <row r="40" spans="1:25" ht="12" customHeight="1" x14ac:dyDescent="0.2">
      <c r="A40" s="19" t="s">
        <v>744</v>
      </c>
      <c r="B40" s="20">
        <v>3</v>
      </c>
      <c r="C40" s="21">
        <v>2020</v>
      </c>
      <c r="D40" s="32" t="s">
        <v>745</v>
      </c>
      <c r="E40" s="29" t="s">
        <v>1088</v>
      </c>
      <c r="F40" s="23">
        <v>43948</v>
      </c>
      <c r="G40" s="26" t="s">
        <v>734</v>
      </c>
      <c r="H40" s="22" t="s">
        <v>735</v>
      </c>
      <c r="I40" s="25" t="s">
        <v>736</v>
      </c>
      <c r="J40" s="32" t="s">
        <v>742</v>
      </c>
      <c r="K40" s="8" t="s">
        <v>305</v>
      </c>
      <c r="L40" s="25" t="s">
        <v>743</v>
      </c>
      <c r="M40" s="26">
        <v>2</v>
      </c>
      <c r="N40" s="25" t="s">
        <v>277</v>
      </c>
      <c r="O40" s="40" t="s">
        <v>746</v>
      </c>
      <c r="P40" s="40" t="s">
        <v>739</v>
      </c>
      <c r="Q40" s="57">
        <v>44013</v>
      </c>
      <c r="R40" s="57">
        <v>44211</v>
      </c>
      <c r="S40" s="57">
        <v>44139</v>
      </c>
      <c r="T40" s="28" t="s">
        <v>1155</v>
      </c>
      <c r="U40" s="28" t="s">
        <v>1356</v>
      </c>
      <c r="V40" s="28" t="s">
        <v>542</v>
      </c>
      <c r="W40" s="26">
        <v>0</v>
      </c>
      <c r="X40" s="26">
        <v>0</v>
      </c>
      <c r="Y40" s="6"/>
    </row>
    <row r="41" spans="1:25" ht="12" customHeight="1" x14ac:dyDescent="0.2">
      <c r="A41" s="19" t="s">
        <v>800</v>
      </c>
      <c r="B41" s="20">
        <v>1</v>
      </c>
      <c r="C41" s="21">
        <v>2020</v>
      </c>
      <c r="D41" s="32" t="s">
        <v>70</v>
      </c>
      <c r="E41" s="22" t="s">
        <v>1090</v>
      </c>
      <c r="F41" s="23">
        <v>43962</v>
      </c>
      <c r="G41" s="26" t="s">
        <v>747</v>
      </c>
      <c r="H41" s="22" t="s">
        <v>748</v>
      </c>
      <c r="I41" s="25" t="s">
        <v>749</v>
      </c>
      <c r="J41" s="32" t="s">
        <v>1469</v>
      </c>
      <c r="K41" s="8" t="s">
        <v>305</v>
      </c>
      <c r="L41" s="25" t="s">
        <v>750</v>
      </c>
      <c r="M41" s="26">
        <v>2</v>
      </c>
      <c r="N41" s="25" t="s">
        <v>277</v>
      </c>
      <c r="O41" s="40" t="s">
        <v>278</v>
      </c>
      <c r="P41" s="40" t="s">
        <v>751</v>
      </c>
      <c r="Q41" s="57">
        <v>43969</v>
      </c>
      <c r="R41" s="57">
        <v>44165</v>
      </c>
      <c r="S41" s="57">
        <v>44141</v>
      </c>
      <c r="T41" s="28" t="s">
        <v>1155</v>
      </c>
      <c r="U41" s="28" t="s">
        <v>1357</v>
      </c>
      <c r="V41" s="28" t="s">
        <v>391</v>
      </c>
      <c r="W41" s="26">
        <v>0</v>
      </c>
      <c r="X41" s="26">
        <v>0</v>
      </c>
      <c r="Y41" s="6"/>
    </row>
    <row r="42" spans="1:25" ht="12" customHeight="1" x14ac:dyDescent="0.2">
      <c r="A42" s="19" t="s">
        <v>802</v>
      </c>
      <c r="B42" s="20">
        <v>1</v>
      </c>
      <c r="C42" s="21">
        <v>2020</v>
      </c>
      <c r="D42" s="32" t="s">
        <v>758</v>
      </c>
      <c r="E42" s="29" t="s">
        <v>727</v>
      </c>
      <c r="F42" s="23">
        <v>43964</v>
      </c>
      <c r="G42" s="26" t="s">
        <v>759</v>
      </c>
      <c r="H42" s="22" t="s">
        <v>760</v>
      </c>
      <c r="I42" s="25" t="s">
        <v>761</v>
      </c>
      <c r="J42" s="32" t="s">
        <v>762</v>
      </c>
      <c r="K42" s="8" t="s">
        <v>305</v>
      </c>
      <c r="L42" s="25" t="s">
        <v>763</v>
      </c>
      <c r="M42" s="26">
        <v>3</v>
      </c>
      <c r="N42" s="25" t="s">
        <v>764</v>
      </c>
      <c r="O42" s="40" t="s">
        <v>764</v>
      </c>
      <c r="P42" s="40" t="s">
        <v>765</v>
      </c>
      <c r="Q42" s="57">
        <v>44013</v>
      </c>
      <c r="R42" s="57">
        <v>44165</v>
      </c>
      <c r="S42" s="57">
        <v>44092</v>
      </c>
      <c r="T42" s="28" t="s">
        <v>394</v>
      </c>
      <c r="U42" s="28" t="s">
        <v>1179</v>
      </c>
      <c r="V42" s="28" t="s">
        <v>391</v>
      </c>
      <c r="W42" s="26">
        <v>0</v>
      </c>
      <c r="X42" s="26">
        <v>0</v>
      </c>
      <c r="Y42" s="6"/>
    </row>
    <row r="43" spans="1:25" ht="12" customHeight="1" x14ac:dyDescent="0.2">
      <c r="A43" s="19" t="s">
        <v>803</v>
      </c>
      <c r="B43" s="20">
        <v>1</v>
      </c>
      <c r="C43" s="21">
        <v>2020</v>
      </c>
      <c r="D43" s="32" t="s">
        <v>187</v>
      </c>
      <c r="E43" s="29" t="s">
        <v>727</v>
      </c>
      <c r="F43" s="23">
        <v>43972</v>
      </c>
      <c r="G43" s="26" t="s">
        <v>766</v>
      </c>
      <c r="H43" s="22" t="s">
        <v>218</v>
      </c>
      <c r="I43" s="25" t="s">
        <v>767</v>
      </c>
      <c r="J43" s="32" t="s">
        <v>768</v>
      </c>
      <c r="K43" s="8" t="s">
        <v>305</v>
      </c>
      <c r="L43" s="25" t="s">
        <v>769</v>
      </c>
      <c r="M43" s="26">
        <v>2</v>
      </c>
      <c r="N43" s="25" t="s">
        <v>810</v>
      </c>
      <c r="O43" s="25" t="s">
        <v>810</v>
      </c>
      <c r="P43" s="40" t="s">
        <v>770</v>
      </c>
      <c r="Q43" s="57">
        <v>44013</v>
      </c>
      <c r="R43" s="57">
        <v>44180</v>
      </c>
      <c r="S43" s="57"/>
      <c r="T43" s="28"/>
      <c r="U43" s="28"/>
      <c r="V43" s="28" t="s">
        <v>391</v>
      </c>
      <c r="W43" s="26">
        <v>0</v>
      </c>
      <c r="X43" s="26">
        <v>0</v>
      </c>
      <c r="Y43" s="6"/>
    </row>
    <row r="44" spans="1:25" ht="12" customHeight="1" x14ac:dyDescent="0.2">
      <c r="A44" s="19" t="s">
        <v>803</v>
      </c>
      <c r="B44" s="20">
        <v>2</v>
      </c>
      <c r="C44" s="21">
        <v>2020</v>
      </c>
      <c r="D44" s="32" t="s">
        <v>187</v>
      </c>
      <c r="E44" s="29" t="s">
        <v>727</v>
      </c>
      <c r="F44" s="23">
        <v>43972</v>
      </c>
      <c r="G44" s="26" t="s">
        <v>766</v>
      </c>
      <c r="H44" s="22" t="s">
        <v>218</v>
      </c>
      <c r="I44" s="25" t="s">
        <v>771</v>
      </c>
      <c r="J44" s="32" t="s">
        <v>772</v>
      </c>
      <c r="K44" s="8" t="s">
        <v>305</v>
      </c>
      <c r="L44" s="25" t="s">
        <v>773</v>
      </c>
      <c r="M44" s="26">
        <v>1</v>
      </c>
      <c r="N44" s="25" t="s">
        <v>810</v>
      </c>
      <c r="O44" s="25" t="s">
        <v>810</v>
      </c>
      <c r="P44" s="40" t="s">
        <v>770</v>
      </c>
      <c r="Q44" s="57">
        <v>44013</v>
      </c>
      <c r="R44" s="57">
        <v>44138</v>
      </c>
      <c r="S44" s="57">
        <v>44140</v>
      </c>
      <c r="T44" s="28" t="s">
        <v>394</v>
      </c>
      <c r="U44" s="28" t="s">
        <v>1351</v>
      </c>
      <c r="V44" s="28" t="s">
        <v>542</v>
      </c>
      <c r="W44" s="26">
        <v>0</v>
      </c>
      <c r="X44" s="26">
        <v>0</v>
      </c>
      <c r="Y44" s="6"/>
    </row>
    <row r="45" spans="1:25" ht="12" customHeight="1" x14ac:dyDescent="0.2">
      <c r="A45" s="19" t="s">
        <v>804</v>
      </c>
      <c r="B45" s="20">
        <v>2</v>
      </c>
      <c r="C45" s="21">
        <v>2020</v>
      </c>
      <c r="D45" s="32" t="s">
        <v>187</v>
      </c>
      <c r="E45" s="29" t="s">
        <v>727</v>
      </c>
      <c r="F45" s="23">
        <v>43972</v>
      </c>
      <c r="G45" s="26" t="s">
        <v>774</v>
      </c>
      <c r="H45" s="22" t="s">
        <v>218</v>
      </c>
      <c r="I45" s="25" t="s">
        <v>775</v>
      </c>
      <c r="J45" s="32" t="s">
        <v>778</v>
      </c>
      <c r="K45" s="8" t="s">
        <v>305</v>
      </c>
      <c r="L45" s="25" t="s">
        <v>779</v>
      </c>
      <c r="M45" s="26">
        <v>2</v>
      </c>
      <c r="N45" s="25" t="s">
        <v>810</v>
      </c>
      <c r="O45" s="25" t="s">
        <v>810</v>
      </c>
      <c r="P45" s="40" t="s">
        <v>770</v>
      </c>
      <c r="Q45" s="57">
        <v>44089</v>
      </c>
      <c r="R45" s="57">
        <v>44195</v>
      </c>
      <c r="S45" s="57"/>
      <c r="T45" s="28"/>
      <c r="U45" s="28"/>
      <c r="V45" s="28" t="s">
        <v>391</v>
      </c>
      <c r="W45" s="26">
        <v>0</v>
      </c>
      <c r="X45" s="26">
        <v>0</v>
      </c>
      <c r="Y45" s="6"/>
    </row>
    <row r="46" spans="1:25" ht="12" customHeight="1" x14ac:dyDescent="0.2">
      <c r="A46" s="19" t="s">
        <v>805</v>
      </c>
      <c r="B46" s="20">
        <v>1</v>
      </c>
      <c r="C46" s="21">
        <v>2020</v>
      </c>
      <c r="D46" s="32" t="s">
        <v>780</v>
      </c>
      <c r="E46" s="29" t="s">
        <v>727</v>
      </c>
      <c r="F46" s="23">
        <v>43964</v>
      </c>
      <c r="G46" s="26" t="s">
        <v>781</v>
      </c>
      <c r="H46" s="22" t="s">
        <v>73</v>
      </c>
      <c r="I46" s="25" t="s">
        <v>782</v>
      </c>
      <c r="J46" s="32" t="s">
        <v>783</v>
      </c>
      <c r="K46" s="8" t="s">
        <v>305</v>
      </c>
      <c r="L46" s="25" t="s">
        <v>784</v>
      </c>
      <c r="M46" s="26">
        <v>3</v>
      </c>
      <c r="N46" s="25" t="s">
        <v>785</v>
      </c>
      <c r="O46" s="40" t="s">
        <v>785</v>
      </c>
      <c r="P46" s="40" t="s">
        <v>786</v>
      </c>
      <c r="Q46" s="57">
        <v>44013</v>
      </c>
      <c r="R46" s="57">
        <v>44165</v>
      </c>
      <c r="S46" s="57">
        <v>44139</v>
      </c>
      <c r="T46" s="28" t="s">
        <v>394</v>
      </c>
      <c r="U46" s="28" t="s">
        <v>1345</v>
      </c>
      <c r="V46" s="28" t="s">
        <v>542</v>
      </c>
      <c r="W46" s="26">
        <v>0</v>
      </c>
      <c r="X46" s="26">
        <v>0</v>
      </c>
      <c r="Y46" s="6"/>
    </row>
    <row r="47" spans="1:25" ht="12" customHeight="1" x14ac:dyDescent="0.2">
      <c r="A47" s="19" t="s">
        <v>806</v>
      </c>
      <c r="B47" s="20">
        <v>1</v>
      </c>
      <c r="C47" s="21">
        <v>2020</v>
      </c>
      <c r="D47" s="32" t="s">
        <v>780</v>
      </c>
      <c r="E47" s="29" t="s">
        <v>727</v>
      </c>
      <c r="F47" s="23">
        <v>43964</v>
      </c>
      <c r="G47" s="26" t="s">
        <v>787</v>
      </c>
      <c r="H47" s="22" t="s">
        <v>73</v>
      </c>
      <c r="I47" s="25" t="s">
        <v>788</v>
      </c>
      <c r="J47" s="32" t="s">
        <v>789</v>
      </c>
      <c r="K47" s="8" t="s">
        <v>305</v>
      </c>
      <c r="L47" s="25" t="s">
        <v>790</v>
      </c>
      <c r="M47" s="26">
        <v>1</v>
      </c>
      <c r="N47" s="25" t="s">
        <v>785</v>
      </c>
      <c r="O47" s="40" t="s">
        <v>785</v>
      </c>
      <c r="P47" s="40" t="s">
        <v>786</v>
      </c>
      <c r="Q47" s="57">
        <v>44013</v>
      </c>
      <c r="R47" s="57">
        <v>44165</v>
      </c>
      <c r="S47" s="57">
        <v>44139</v>
      </c>
      <c r="T47" s="28" t="s">
        <v>394</v>
      </c>
      <c r="U47" s="28" t="s">
        <v>1346</v>
      </c>
      <c r="V47" s="28" t="s">
        <v>542</v>
      </c>
      <c r="W47" s="26">
        <v>0</v>
      </c>
      <c r="X47" s="26">
        <v>0</v>
      </c>
      <c r="Y47" s="6"/>
    </row>
    <row r="48" spans="1:25" ht="12" customHeight="1" x14ac:dyDescent="0.2">
      <c r="A48" s="19" t="s">
        <v>807</v>
      </c>
      <c r="B48" s="20">
        <v>1</v>
      </c>
      <c r="C48" s="21">
        <v>2020</v>
      </c>
      <c r="D48" s="32" t="s">
        <v>780</v>
      </c>
      <c r="E48" s="29" t="s">
        <v>727</v>
      </c>
      <c r="F48" s="23">
        <v>43964</v>
      </c>
      <c r="G48" s="26" t="s">
        <v>791</v>
      </c>
      <c r="H48" s="22" t="s">
        <v>101</v>
      </c>
      <c r="I48" s="25" t="s">
        <v>792</v>
      </c>
      <c r="J48" s="32" t="s">
        <v>793</v>
      </c>
      <c r="K48" s="8" t="s">
        <v>305</v>
      </c>
      <c r="L48" s="25" t="s">
        <v>794</v>
      </c>
      <c r="M48" s="26">
        <v>1</v>
      </c>
      <c r="N48" s="25" t="s">
        <v>785</v>
      </c>
      <c r="O48" s="40" t="s">
        <v>785</v>
      </c>
      <c r="P48" s="40" t="s">
        <v>786</v>
      </c>
      <c r="Q48" s="57">
        <v>44013</v>
      </c>
      <c r="R48" s="57">
        <v>44165</v>
      </c>
      <c r="S48" s="57">
        <v>44139</v>
      </c>
      <c r="T48" s="28" t="s">
        <v>394</v>
      </c>
      <c r="U48" s="28" t="s">
        <v>1347</v>
      </c>
      <c r="V48" s="28" t="s">
        <v>542</v>
      </c>
      <c r="W48" s="26">
        <v>0</v>
      </c>
      <c r="X48" s="26">
        <v>0</v>
      </c>
      <c r="Y48" s="6"/>
    </row>
    <row r="49" spans="1:25" ht="12" customHeight="1" x14ac:dyDescent="0.2">
      <c r="A49" s="19" t="s">
        <v>808</v>
      </c>
      <c r="B49" s="20">
        <v>1</v>
      </c>
      <c r="C49" s="21">
        <v>2020</v>
      </c>
      <c r="D49" s="32" t="s">
        <v>780</v>
      </c>
      <c r="E49" s="29" t="s">
        <v>727</v>
      </c>
      <c r="F49" s="23">
        <v>43964</v>
      </c>
      <c r="G49" s="26" t="s">
        <v>795</v>
      </c>
      <c r="H49" s="22" t="s">
        <v>101</v>
      </c>
      <c r="I49" s="25" t="s">
        <v>796</v>
      </c>
      <c r="J49" s="32" t="s">
        <v>797</v>
      </c>
      <c r="K49" s="8" t="s">
        <v>305</v>
      </c>
      <c r="L49" s="25" t="s">
        <v>310</v>
      </c>
      <c r="M49" s="26">
        <v>2</v>
      </c>
      <c r="N49" s="25" t="s">
        <v>785</v>
      </c>
      <c r="O49" s="40" t="s">
        <v>785</v>
      </c>
      <c r="P49" s="40" t="s">
        <v>786</v>
      </c>
      <c r="Q49" s="57">
        <v>44013</v>
      </c>
      <c r="R49" s="57">
        <v>44165</v>
      </c>
      <c r="S49" s="57">
        <v>44139</v>
      </c>
      <c r="T49" s="28" t="s">
        <v>394</v>
      </c>
      <c r="U49" s="28" t="s">
        <v>1348</v>
      </c>
      <c r="V49" s="28" t="s">
        <v>542</v>
      </c>
      <c r="W49" s="26">
        <v>0</v>
      </c>
      <c r="X49" s="26">
        <v>0</v>
      </c>
      <c r="Y49" s="6"/>
    </row>
    <row r="50" spans="1:25" ht="12" customHeight="1" x14ac:dyDescent="0.2">
      <c r="A50" s="19" t="s">
        <v>809</v>
      </c>
      <c r="B50" s="20">
        <v>1</v>
      </c>
      <c r="C50" s="21">
        <v>2020</v>
      </c>
      <c r="D50" s="32" t="s">
        <v>780</v>
      </c>
      <c r="E50" s="29" t="s">
        <v>727</v>
      </c>
      <c r="F50" s="23">
        <v>43964</v>
      </c>
      <c r="G50" s="26" t="s">
        <v>798</v>
      </c>
      <c r="H50" s="22" t="s">
        <v>101</v>
      </c>
      <c r="I50" s="25" t="s">
        <v>792</v>
      </c>
      <c r="J50" s="32" t="s">
        <v>799</v>
      </c>
      <c r="K50" s="8" t="s">
        <v>305</v>
      </c>
      <c r="L50" s="25" t="s">
        <v>794</v>
      </c>
      <c r="M50" s="26">
        <v>1</v>
      </c>
      <c r="N50" s="25" t="s">
        <v>785</v>
      </c>
      <c r="O50" s="40" t="s">
        <v>785</v>
      </c>
      <c r="P50" s="40" t="s">
        <v>786</v>
      </c>
      <c r="Q50" s="57">
        <v>44013</v>
      </c>
      <c r="R50" s="57">
        <v>44165</v>
      </c>
      <c r="S50" s="57"/>
      <c r="T50" s="28"/>
      <c r="U50" s="28"/>
      <c r="V50" s="28" t="s">
        <v>391</v>
      </c>
      <c r="W50" s="26">
        <v>0</v>
      </c>
      <c r="X50" s="26">
        <v>0</v>
      </c>
      <c r="Y50" s="6"/>
    </row>
    <row r="51" spans="1:25" ht="12" customHeight="1" x14ac:dyDescent="0.2">
      <c r="A51" s="19" t="s">
        <v>838</v>
      </c>
      <c r="B51" s="20">
        <v>1</v>
      </c>
      <c r="C51" s="21">
        <v>2020</v>
      </c>
      <c r="D51" s="32" t="s">
        <v>563</v>
      </c>
      <c r="E51" s="29" t="s">
        <v>837</v>
      </c>
      <c r="F51" s="23">
        <v>43979</v>
      </c>
      <c r="G51" s="26" t="s">
        <v>811</v>
      </c>
      <c r="H51" s="22" t="s">
        <v>812</v>
      </c>
      <c r="I51" s="25" t="s">
        <v>813</v>
      </c>
      <c r="J51" s="32" t="s">
        <v>814</v>
      </c>
      <c r="K51" s="8" t="s">
        <v>305</v>
      </c>
      <c r="L51" s="25" t="s">
        <v>815</v>
      </c>
      <c r="M51" s="26">
        <v>2</v>
      </c>
      <c r="N51" s="25" t="s">
        <v>293</v>
      </c>
      <c r="O51" s="25" t="s">
        <v>841</v>
      </c>
      <c r="P51" s="40" t="s">
        <v>816</v>
      </c>
      <c r="Q51" s="57">
        <v>43959</v>
      </c>
      <c r="R51" s="57">
        <v>44347</v>
      </c>
      <c r="S51" s="57"/>
      <c r="T51" s="28"/>
      <c r="U51" s="28"/>
      <c r="V51" s="28" t="s">
        <v>391</v>
      </c>
      <c r="W51" s="26">
        <v>0</v>
      </c>
      <c r="X51" s="26">
        <v>0</v>
      </c>
      <c r="Y51" s="6"/>
    </row>
    <row r="52" spans="1:25" ht="12" customHeight="1" x14ac:dyDescent="0.2">
      <c r="A52" s="19" t="s">
        <v>838</v>
      </c>
      <c r="B52" s="20">
        <v>2</v>
      </c>
      <c r="C52" s="21">
        <v>2020</v>
      </c>
      <c r="D52" s="32" t="s">
        <v>563</v>
      </c>
      <c r="E52" s="29" t="s">
        <v>837</v>
      </c>
      <c r="F52" s="23">
        <v>43979</v>
      </c>
      <c r="G52" s="26" t="s">
        <v>811</v>
      </c>
      <c r="H52" s="22" t="s">
        <v>812</v>
      </c>
      <c r="I52" s="25" t="s">
        <v>817</v>
      </c>
      <c r="J52" s="32" t="s">
        <v>818</v>
      </c>
      <c r="K52" s="7" t="s">
        <v>298</v>
      </c>
      <c r="L52" s="25" t="s">
        <v>819</v>
      </c>
      <c r="M52" s="26">
        <v>1</v>
      </c>
      <c r="N52" s="25" t="s">
        <v>293</v>
      </c>
      <c r="O52" s="25" t="s">
        <v>841</v>
      </c>
      <c r="P52" s="40" t="s">
        <v>816</v>
      </c>
      <c r="Q52" s="57">
        <v>43959</v>
      </c>
      <c r="R52" s="57">
        <v>44253</v>
      </c>
      <c r="S52" s="57">
        <v>44144</v>
      </c>
      <c r="T52" s="28" t="s">
        <v>390</v>
      </c>
      <c r="U52" s="28" t="s">
        <v>1352</v>
      </c>
      <c r="V52" s="28" t="s">
        <v>391</v>
      </c>
      <c r="W52" s="26">
        <v>1</v>
      </c>
      <c r="X52" s="26">
        <v>0</v>
      </c>
      <c r="Y52" s="6"/>
    </row>
    <row r="53" spans="1:25" ht="12" customHeight="1" x14ac:dyDescent="0.2">
      <c r="A53" s="19" t="s">
        <v>839</v>
      </c>
      <c r="B53" s="20">
        <v>1</v>
      </c>
      <c r="C53" s="21">
        <v>2020</v>
      </c>
      <c r="D53" s="32" t="s">
        <v>563</v>
      </c>
      <c r="E53" s="29" t="s">
        <v>837</v>
      </c>
      <c r="F53" s="23">
        <v>43979</v>
      </c>
      <c r="G53" s="26" t="s">
        <v>820</v>
      </c>
      <c r="H53" s="22" t="s">
        <v>821</v>
      </c>
      <c r="I53" s="25" t="s">
        <v>822</v>
      </c>
      <c r="J53" s="32" t="s">
        <v>823</v>
      </c>
      <c r="K53" s="8" t="s">
        <v>305</v>
      </c>
      <c r="L53" s="25" t="s">
        <v>824</v>
      </c>
      <c r="M53" s="26">
        <v>1</v>
      </c>
      <c r="N53" s="25" t="s">
        <v>293</v>
      </c>
      <c r="O53" s="25" t="s">
        <v>841</v>
      </c>
      <c r="P53" s="40" t="s">
        <v>825</v>
      </c>
      <c r="Q53" s="57">
        <v>43959</v>
      </c>
      <c r="R53" s="57">
        <v>44176</v>
      </c>
      <c r="S53" s="57">
        <v>44139</v>
      </c>
      <c r="T53" s="28" t="s">
        <v>390</v>
      </c>
      <c r="U53" s="70" t="s">
        <v>1310</v>
      </c>
      <c r="V53" s="28" t="s">
        <v>542</v>
      </c>
      <c r="W53" s="26">
        <v>0</v>
      </c>
      <c r="X53" s="26">
        <v>0</v>
      </c>
      <c r="Y53" s="6"/>
    </row>
    <row r="54" spans="1:25" ht="12" customHeight="1" x14ac:dyDescent="0.2">
      <c r="A54" s="19" t="s">
        <v>839</v>
      </c>
      <c r="B54" s="20">
        <v>2</v>
      </c>
      <c r="C54" s="21">
        <v>2020</v>
      </c>
      <c r="D54" s="32" t="s">
        <v>70</v>
      </c>
      <c r="E54" s="29" t="s">
        <v>837</v>
      </c>
      <c r="F54" s="23">
        <v>43979</v>
      </c>
      <c r="G54" s="26" t="s">
        <v>826</v>
      </c>
      <c r="H54" s="22" t="s">
        <v>827</v>
      </c>
      <c r="I54" s="25" t="s">
        <v>828</v>
      </c>
      <c r="J54" s="32" t="s">
        <v>829</v>
      </c>
      <c r="K54" s="8" t="s">
        <v>305</v>
      </c>
      <c r="L54" s="25" t="s">
        <v>830</v>
      </c>
      <c r="M54" s="26" t="s">
        <v>831</v>
      </c>
      <c r="N54" s="25" t="s">
        <v>277</v>
      </c>
      <c r="O54" s="25" t="s">
        <v>278</v>
      </c>
      <c r="P54" s="40" t="s">
        <v>832</v>
      </c>
      <c r="Q54" s="57">
        <v>43990</v>
      </c>
      <c r="R54" s="57">
        <v>44354</v>
      </c>
      <c r="S54" s="57">
        <v>44141</v>
      </c>
      <c r="T54" s="28" t="s">
        <v>1155</v>
      </c>
      <c r="U54" s="28" t="s">
        <v>1358</v>
      </c>
      <c r="V54" s="28" t="s">
        <v>391</v>
      </c>
      <c r="W54" s="26">
        <v>0</v>
      </c>
      <c r="X54" s="26">
        <v>0</v>
      </c>
      <c r="Y54" s="6"/>
    </row>
    <row r="55" spans="1:25" ht="12" customHeight="1" x14ac:dyDescent="0.2">
      <c r="A55" s="19" t="s">
        <v>840</v>
      </c>
      <c r="B55" s="20">
        <v>1</v>
      </c>
      <c r="C55" s="21">
        <v>2020</v>
      </c>
      <c r="D55" s="32" t="s">
        <v>563</v>
      </c>
      <c r="E55" s="29" t="s">
        <v>837</v>
      </c>
      <c r="F55" s="23">
        <v>43979</v>
      </c>
      <c r="G55" s="26" t="s">
        <v>833</v>
      </c>
      <c r="H55" s="22" t="s">
        <v>812</v>
      </c>
      <c r="I55" s="25" t="s">
        <v>834</v>
      </c>
      <c r="J55" s="32" t="s">
        <v>835</v>
      </c>
      <c r="K55" s="7" t="s">
        <v>298</v>
      </c>
      <c r="L55" s="25" t="s">
        <v>836</v>
      </c>
      <c r="M55" s="26">
        <v>1</v>
      </c>
      <c r="N55" s="25" t="s">
        <v>293</v>
      </c>
      <c r="O55" s="25" t="s">
        <v>841</v>
      </c>
      <c r="P55" s="40" t="s">
        <v>816</v>
      </c>
      <c r="Q55" s="57">
        <v>43959</v>
      </c>
      <c r="R55" s="57">
        <v>44165</v>
      </c>
      <c r="S55" s="57">
        <v>44139</v>
      </c>
      <c r="T55" s="28" t="s">
        <v>390</v>
      </c>
      <c r="U55" s="70" t="s">
        <v>1311</v>
      </c>
      <c r="V55" s="28" t="s">
        <v>542</v>
      </c>
      <c r="W55" s="26">
        <v>0</v>
      </c>
      <c r="X55" s="26">
        <v>0</v>
      </c>
      <c r="Y55" s="6"/>
    </row>
    <row r="56" spans="1:25" ht="12" customHeight="1" x14ac:dyDescent="0.2">
      <c r="A56" s="19" t="s">
        <v>868</v>
      </c>
      <c r="B56" s="20">
        <v>1</v>
      </c>
      <c r="C56" s="21">
        <v>2020</v>
      </c>
      <c r="D56" s="32" t="s">
        <v>70</v>
      </c>
      <c r="E56" s="29" t="s">
        <v>1088</v>
      </c>
      <c r="F56" s="23">
        <v>43948</v>
      </c>
      <c r="G56" s="26" t="s">
        <v>844</v>
      </c>
      <c r="H56" s="22" t="s">
        <v>735</v>
      </c>
      <c r="I56" s="25" t="s">
        <v>845</v>
      </c>
      <c r="J56" s="32" t="s">
        <v>846</v>
      </c>
      <c r="K56" s="8" t="s">
        <v>305</v>
      </c>
      <c r="L56" s="25" t="s">
        <v>847</v>
      </c>
      <c r="M56" s="26">
        <v>1</v>
      </c>
      <c r="N56" s="25" t="s">
        <v>277</v>
      </c>
      <c r="O56" s="25" t="s">
        <v>278</v>
      </c>
      <c r="P56" s="25" t="s">
        <v>848</v>
      </c>
      <c r="Q56" s="57">
        <v>44013</v>
      </c>
      <c r="R56" s="57">
        <v>44165</v>
      </c>
      <c r="S56" s="57">
        <v>44141</v>
      </c>
      <c r="T56" s="28" t="s">
        <v>1155</v>
      </c>
      <c r="U56" s="28" t="s">
        <v>1359</v>
      </c>
      <c r="V56" s="28" t="s">
        <v>391</v>
      </c>
      <c r="W56" s="26">
        <v>0</v>
      </c>
      <c r="X56" s="26">
        <v>0</v>
      </c>
      <c r="Y56" s="6"/>
    </row>
    <row r="57" spans="1:25" ht="12" customHeight="1" x14ac:dyDescent="0.2">
      <c r="A57" s="19" t="s">
        <v>868</v>
      </c>
      <c r="B57" s="20">
        <v>2</v>
      </c>
      <c r="C57" s="21">
        <v>2020</v>
      </c>
      <c r="D57" s="32" t="s">
        <v>70</v>
      </c>
      <c r="E57" s="29" t="s">
        <v>1088</v>
      </c>
      <c r="F57" s="23">
        <v>43948</v>
      </c>
      <c r="G57" s="26" t="s">
        <v>844</v>
      </c>
      <c r="H57" s="22" t="s">
        <v>735</v>
      </c>
      <c r="I57" s="25" t="s">
        <v>845</v>
      </c>
      <c r="J57" s="32" t="s">
        <v>849</v>
      </c>
      <c r="K57" s="8" t="s">
        <v>305</v>
      </c>
      <c r="L57" s="25" t="s">
        <v>850</v>
      </c>
      <c r="M57" s="26">
        <v>1</v>
      </c>
      <c r="N57" s="25" t="s">
        <v>277</v>
      </c>
      <c r="O57" s="25" t="s">
        <v>278</v>
      </c>
      <c r="P57" s="25" t="s">
        <v>848</v>
      </c>
      <c r="Q57" s="57">
        <v>44013</v>
      </c>
      <c r="R57" s="57">
        <v>44180</v>
      </c>
      <c r="S57" s="57">
        <v>44141</v>
      </c>
      <c r="T57" s="28" t="s">
        <v>1155</v>
      </c>
      <c r="U57" s="28" t="s">
        <v>1360</v>
      </c>
      <c r="V57" s="28" t="s">
        <v>391</v>
      </c>
      <c r="W57" s="26">
        <v>0</v>
      </c>
      <c r="X57" s="26">
        <v>0</v>
      </c>
      <c r="Y57" s="6"/>
    </row>
    <row r="58" spans="1:25" ht="12" customHeight="1" x14ac:dyDescent="0.2">
      <c r="A58" s="19" t="s">
        <v>869</v>
      </c>
      <c r="B58" s="20">
        <v>1</v>
      </c>
      <c r="C58" s="21">
        <v>2020</v>
      </c>
      <c r="D58" s="32" t="s">
        <v>780</v>
      </c>
      <c r="E58" s="29" t="s">
        <v>1088</v>
      </c>
      <c r="F58" s="23">
        <v>43948</v>
      </c>
      <c r="G58" s="26" t="s">
        <v>851</v>
      </c>
      <c r="H58" s="22" t="s">
        <v>735</v>
      </c>
      <c r="I58" s="25" t="s">
        <v>852</v>
      </c>
      <c r="J58" s="32" t="s">
        <v>853</v>
      </c>
      <c r="K58" s="8" t="s">
        <v>305</v>
      </c>
      <c r="L58" s="25" t="s">
        <v>854</v>
      </c>
      <c r="M58" s="26">
        <v>1</v>
      </c>
      <c r="N58" s="25" t="s">
        <v>785</v>
      </c>
      <c r="O58" s="25" t="s">
        <v>785</v>
      </c>
      <c r="P58" s="25" t="s">
        <v>786</v>
      </c>
      <c r="Q58" s="57">
        <v>44027</v>
      </c>
      <c r="R58" s="57">
        <v>44165</v>
      </c>
      <c r="S58" s="57"/>
      <c r="T58" s="28"/>
      <c r="U58" s="28"/>
      <c r="V58" s="28" t="s">
        <v>391</v>
      </c>
      <c r="W58" s="26">
        <v>0</v>
      </c>
      <c r="X58" s="26">
        <v>0</v>
      </c>
      <c r="Y58" s="6"/>
    </row>
    <row r="59" spans="1:25" ht="12" customHeight="1" x14ac:dyDescent="0.2">
      <c r="A59" s="19" t="s">
        <v>869</v>
      </c>
      <c r="B59" s="20">
        <v>2</v>
      </c>
      <c r="C59" s="21">
        <v>2020</v>
      </c>
      <c r="D59" s="32" t="s">
        <v>780</v>
      </c>
      <c r="E59" s="29" t="s">
        <v>1088</v>
      </c>
      <c r="F59" s="23">
        <v>43948</v>
      </c>
      <c r="G59" s="26" t="s">
        <v>851</v>
      </c>
      <c r="H59" s="22" t="s">
        <v>735</v>
      </c>
      <c r="I59" s="25" t="s">
        <v>852</v>
      </c>
      <c r="J59" s="32" t="s">
        <v>855</v>
      </c>
      <c r="K59" s="8" t="s">
        <v>305</v>
      </c>
      <c r="L59" s="25" t="s">
        <v>856</v>
      </c>
      <c r="M59" s="26">
        <v>1</v>
      </c>
      <c r="N59" s="25" t="s">
        <v>785</v>
      </c>
      <c r="O59" s="25" t="s">
        <v>785</v>
      </c>
      <c r="P59" s="25" t="s">
        <v>786</v>
      </c>
      <c r="Q59" s="57">
        <v>44027</v>
      </c>
      <c r="R59" s="57">
        <v>44165</v>
      </c>
      <c r="S59" s="57"/>
      <c r="T59" s="28"/>
      <c r="U59" s="28"/>
      <c r="V59" s="28" t="s">
        <v>391</v>
      </c>
      <c r="W59" s="26">
        <v>0</v>
      </c>
      <c r="X59" s="26">
        <v>0</v>
      </c>
      <c r="Y59" s="6"/>
    </row>
    <row r="60" spans="1:25" ht="12" customHeight="1" x14ac:dyDescent="0.2">
      <c r="A60" s="19" t="s">
        <v>870</v>
      </c>
      <c r="B60" s="20">
        <v>1</v>
      </c>
      <c r="C60" s="21">
        <v>2020</v>
      </c>
      <c r="D60" s="25" t="s">
        <v>884</v>
      </c>
      <c r="E60" s="29" t="s">
        <v>1088</v>
      </c>
      <c r="F60" s="23">
        <v>43948</v>
      </c>
      <c r="G60" s="26" t="s">
        <v>857</v>
      </c>
      <c r="H60" s="22" t="s">
        <v>735</v>
      </c>
      <c r="I60" s="25" t="s">
        <v>858</v>
      </c>
      <c r="J60" s="32" t="s">
        <v>859</v>
      </c>
      <c r="K60" s="8" t="s">
        <v>305</v>
      </c>
      <c r="L60" s="25" t="s">
        <v>756</v>
      </c>
      <c r="M60" s="26">
        <v>1</v>
      </c>
      <c r="N60" s="25" t="s">
        <v>277</v>
      </c>
      <c r="O60" s="25" t="s">
        <v>278</v>
      </c>
      <c r="P60" s="25" t="s">
        <v>848</v>
      </c>
      <c r="Q60" s="57">
        <v>44013</v>
      </c>
      <c r="R60" s="57">
        <v>44165</v>
      </c>
      <c r="S60" s="57">
        <v>44141</v>
      </c>
      <c r="T60" s="28" t="s">
        <v>1155</v>
      </c>
      <c r="U60" s="28" t="s">
        <v>1359</v>
      </c>
      <c r="V60" s="28" t="s">
        <v>391</v>
      </c>
      <c r="W60" s="26">
        <v>0</v>
      </c>
      <c r="X60" s="26">
        <v>0</v>
      </c>
      <c r="Y60" s="6"/>
    </row>
    <row r="61" spans="1:25" ht="12" customHeight="1" x14ac:dyDescent="0.2">
      <c r="A61" s="19" t="s">
        <v>870</v>
      </c>
      <c r="B61" s="20">
        <v>2</v>
      </c>
      <c r="C61" s="21">
        <v>2020</v>
      </c>
      <c r="D61" s="25" t="s">
        <v>884</v>
      </c>
      <c r="E61" s="29" t="s">
        <v>1088</v>
      </c>
      <c r="F61" s="23">
        <v>43948</v>
      </c>
      <c r="G61" s="26" t="s">
        <v>857</v>
      </c>
      <c r="H61" s="22" t="s">
        <v>735</v>
      </c>
      <c r="I61" s="25" t="s">
        <v>858</v>
      </c>
      <c r="J61" s="32" t="s">
        <v>860</v>
      </c>
      <c r="K61" s="8" t="s">
        <v>305</v>
      </c>
      <c r="L61" s="25" t="s">
        <v>861</v>
      </c>
      <c r="M61" s="26">
        <v>1</v>
      </c>
      <c r="N61" s="25" t="s">
        <v>277</v>
      </c>
      <c r="O61" s="25" t="s">
        <v>278</v>
      </c>
      <c r="P61" s="25" t="s">
        <v>848</v>
      </c>
      <c r="Q61" s="57">
        <v>44013</v>
      </c>
      <c r="R61" s="57">
        <v>44165</v>
      </c>
      <c r="S61" s="57">
        <v>44141</v>
      </c>
      <c r="T61" s="28" t="s">
        <v>1155</v>
      </c>
      <c r="U61" s="28" t="s">
        <v>1359</v>
      </c>
      <c r="V61" s="28" t="s">
        <v>391</v>
      </c>
      <c r="W61" s="26">
        <v>0</v>
      </c>
      <c r="X61" s="26">
        <v>0</v>
      </c>
      <c r="Y61" s="6"/>
    </row>
    <row r="62" spans="1:25" ht="12" customHeight="1" x14ac:dyDescent="0.2">
      <c r="A62" s="19" t="s">
        <v>871</v>
      </c>
      <c r="B62" s="20">
        <v>1</v>
      </c>
      <c r="C62" s="21">
        <v>2020</v>
      </c>
      <c r="D62" s="32" t="s">
        <v>780</v>
      </c>
      <c r="E62" s="29" t="s">
        <v>1088</v>
      </c>
      <c r="F62" s="23">
        <v>43948</v>
      </c>
      <c r="G62" s="26" t="s">
        <v>862</v>
      </c>
      <c r="H62" s="22" t="s">
        <v>735</v>
      </c>
      <c r="I62" s="25" t="s">
        <v>863</v>
      </c>
      <c r="J62" s="32" t="s">
        <v>864</v>
      </c>
      <c r="K62" s="8" t="s">
        <v>305</v>
      </c>
      <c r="L62" s="25" t="s">
        <v>872</v>
      </c>
      <c r="M62" s="26" t="s">
        <v>865</v>
      </c>
      <c r="N62" s="25" t="s">
        <v>785</v>
      </c>
      <c r="O62" s="25" t="s">
        <v>785</v>
      </c>
      <c r="P62" s="25" t="s">
        <v>786</v>
      </c>
      <c r="Q62" s="57">
        <v>44027</v>
      </c>
      <c r="R62" s="57">
        <v>44165</v>
      </c>
      <c r="S62" s="57">
        <v>44139</v>
      </c>
      <c r="T62" s="28" t="s">
        <v>394</v>
      </c>
      <c r="U62" s="28" t="s">
        <v>1349</v>
      </c>
      <c r="V62" s="28" t="s">
        <v>542</v>
      </c>
      <c r="W62" s="26">
        <v>0</v>
      </c>
      <c r="X62" s="26">
        <v>0</v>
      </c>
      <c r="Y62" s="6"/>
    </row>
    <row r="63" spans="1:25" ht="12" customHeight="1" x14ac:dyDescent="0.2">
      <c r="A63" s="19" t="s">
        <v>871</v>
      </c>
      <c r="B63" s="20">
        <v>2</v>
      </c>
      <c r="C63" s="21">
        <v>2020</v>
      </c>
      <c r="D63" s="32" t="s">
        <v>780</v>
      </c>
      <c r="E63" s="29" t="s">
        <v>1088</v>
      </c>
      <c r="F63" s="23">
        <v>43948</v>
      </c>
      <c r="G63" s="26" t="s">
        <v>862</v>
      </c>
      <c r="H63" s="22" t="s">
        <v>735</v>
      </c>
      <c r="I63" s="25" t="s">
        <v>863</v>
      </c>
      <c r="J63" s="32" t="s">
        <v>866</v>
      </c>
      <c r="K63" s="8" t="s">
        <v>305</v>
      </c>
      <c r="L63" s="25" t="s">
        <v>867</v>
      </c>
      <c r="M63" s="26" t="s">
        <v>865</v>
      </c>
      <c r="N63" s="25" t="s">
        <v>785</v>
      </c>
      <c r="O63" s="25" t="s">
        <v>785</v>
      </c>
      <c r="P63" s="25" t="s">
        <v>786</v>
      </c>
      <c r="Q63" s="57">
        <v>44027</v>
      </c>
      <c r="R63" s="57">
        <v>44165</v>
      </c>
      <c r="S63" s="57">
        <v>44139</v>
      </c>
      <c r="T63" s="28" t="s">
        <v>394</v>
      </c>
      <c r="U63" s="28" t="s">
        <v>1350</v>
      </c>
      <c r="V63" s="28" t="s">
        <v>542</v>
      </c>
      <c r="W63" s="26">
        <v>0</v>
      </c>
      <c r="X63" s="26">
        <v>0</v>
      </c>
      <c r="Y63" s="6"/>
    </row>
    <row r="64" spans="1:25" ht="12" customHeight="1" x14ac:dyDescent="0.2">
      <c r="A64" s="19" t="s">
        <v>883</v>
      </c>
      <c r="B64" s="20">
        <v>2</v>
      </c>
      <c r="C64" s="21">
        <v>2020</v>
      </c>
      <c r="D64" s="32" t="s">
        <v>70</v>
      </c>
      <c r="E64" s="29" t="s">
        <v>727</v>
      </c>
      <c r="F64" s="23">
        <v>43972</v>
      </c>
      <c r="G64" s="26" t="s">
        <v>878</v>
      </c>
      <c r="H64" s="22" t="s">
        <v>874</v>
      </c>
      <c r="I64" s="25" t="s">
        <v>879</v>
      </c>
      <c r="J64" s="32" t="s">
        <v>880</v>
      </c>
      <c r="K64" s="8" t="s">
        <v>305</v>
      </c>
      <c r="L64" s="25" t="s">
        <v>881</v>
      </c>
      <c r="M64" s="26" t="s">
        <v>881</v>
      </c>
      <c r="N64" s="25" t="s">
        <v>277</v>
      </c>
      <c r="O64" s="25" t="s">
        <v>278</v>
      </c>
      <c r="P64" s="25"/>
      <c r="Q64" s="57">
        <v>43983</v>
      </c>
      <c r="R64" s="57">
        <v>44155</v>
      </c>
      <c r="S64" s="57">
        <v>44141</v>
      </c>
      <c r="T64" s="28" t="s">
        <v>1155</v>
      </c>
      <c r="U64" s="28" t="s">
        <v>1359</v>
      </c>
      <c r="V64" s="28" t="s">
        <v>391</v>
      </c>
      <c r="W64" s="26">
        <v>0</v>
      </c>
      <c r="X64" s="26">
        <v>0</v>
      </c>
      <c r="Y64" s="6"/>
    </row>
    <row r="65" spans="1:25" ht="12" customHeight="1" x14ac:dyDescent="0.2">
      <c r="A65" s="19" t="s">
        <v>895</v>
      </c>
      <c r="B65" s="20">
        <v>3</v>
      </c>
      <c r="C65" s="21">
        <v>2020</v>
      </c>
      <c r="D65" s="32" t="s">
        <v>745</v>
      </c>
      <c r="E65" s="29" t="s">
        <v>1089</v>
      </c>
      <c r="F65" s="23">
        <v>43952</v>
      </c>
      <c r="G65" s="26" t="s">
        <v>885</v>
      </c>
      <c r="H65" s="22" t="s">
        <v>886</v>
      </c>
      <c r="I65" s="25" t="s">
        <v>887</v>
      </c>
      <c r="J65" s="32" t="s">
        <v>893</v>
      </c>
      <c r="K65" s="8" t="s">
        <v>305</v>
      </c>
      <c r="L65" s="25" t="s">
        <v>894</v>
      </c>
      <c r="M65" s="26">
        <v>1</v>
      </c>
      <c r="N65" s="25" t="s">
        <v>277</v>
      </c>
      <c r="O65" s="40" t="s">
        <v>746</v>
      </c>
      <c r="P65" s="25" t="s">
        <v>890</v>
      </c>
      <c r="Q65" s="57">
        <v>44013</v>
      </c>
      <c r="R65" s="57">
        <v>44196</v>
      </c>
      <c r="S65" s="57">
        <v>44141</v>
      </c>
      <c r="T65" s="28" t="s">
        <v>1155</v>
      </c>
      <c r="U65" s="28" t="s">
        <v>1361</v>
      </c>
      <c r="V65" s="28" t="s">
        <v>391</v>
      </c>
      <c r="W65" s="26">
        <v>0</v>
      </c>
      <c r="X65" s="26">
        <v>0</v>
      </c>
      <c r="Y65" s="6"/>
    </row>
    <row r="66" spans="1:25" ht="12" customHeight="1" x14ac:dyDescent="0.2">
      <c r="A66" s="19" t="s">
        <v>919</v>
      </c>
      <c r="B66" s="20">
        <v>2</v>
      </c>
      <c r="C66" s="21">
        <v>2020</v>
      </c>
      <c r="D66" s="32" t="s">
        <v>745</v>
      </c>
      <c r="E66" s="29" t="s">
        <v>727</v>
      </c>
      <c r="F66" s="23">
        <v>43972</v>
      </c>
      <c r="G66" s="26" t="s">
        <v>904</v>
      </c>
      <c r="H66" s="22" t="s">
        <v>900</v>
      </c>
      <c r="I66" s="25" t="s">
        <v>905</v>
      </c>
      <c r="J66" s="32" t="s">
        <v>906</v>
      </c>
      <c r="K66" s="8" t="s">
        <v>305</v>
      </c>
      <c r="L66" s="25" t="s">
        <v>552</v>
      </c>
      <c r="M66" s="26">
        <v>1</v>
      </c>
      <c r="N66" s="25" t="s">
        <v>277</v>
      </c>
      <c r="O66" s="40" t="s">
        <v>746</v>
      </c>
      <c r="P66" s="25" t="s">
        <v>739</v>
      </c>
      <c r="Q66" s="57">
        <v>44013</v>
      </c>
      <c r="R66" s="57">
        <v>44165</v>
      </c>
      <c r="S66" s="57">
        <v>44139</v>
      </c>
      <c r="T66" s="28" t="s">
        <v>1155</v>
      </c>
      <c r="U66" s="28" t="s">
        <v>1362</v>
      </c>
      <c r="V66" s="28" t="s">
        <v>391</v>
      </c>
      <c r="W66" s="26">
        <v>0</v>
      </c>
      <c r="X66" s="26">
        <v>0</v>
      </c>
      <c r="Y66" s="6"/>
    </row>
    <row r="67" spans="1:25" ht="12" customHeight="1" x14ac:dyDescent="0.2">
      <c r="A67" s="19" t="s">
        <v>920</v>
      </c>
      <c r="B67" s="20">
        <v>2</v>
      </c>
      <c r="C67" s="21">
        <v>2020</v>
      </c>
      <c r="D67" s="32" t="s">
        <v>745</v>
      </c>
      <c r="E67" s="29" t="s">
        <v>727</v>
      </c>
      <c r="F67" s="23">
        <v>43972</v>
      </c>
      <c r="G67" s="26" t="s">
        <v>907</v>
      </c>
      <c r="H67" s="22" t="s">
        <v>900</v>
      </c>
      <c r="I67" s="25" t="s">
        <v>908</v>
      </c>
      <c r="J67" s="32" t="s">
        <v>911</v>
      </c>
      <c r="K67" s="8" t="s">
        <v>305</v>
      </c>
      <c r="L67" s="25" t="s">
        <v>912</v>
      </c>
      <c r="M67" s="26">
        <v>1</v>
      </c>
      <c r="N67" s="25" t="s">
        <v>277</v>
      </c>
      <c r="O67" s="40" t="s">
        <v>746</v>
      </c>
      <c r="P67" s="25" t="s">
        <v>739</v>
      </c>
      <c r="Q67" s="57">
        <v>44013</v>
      </c>
      <c r="R67" s="57">
        <v>44150</v>
      </c>
      <c r="S67" s="57">
        <v>44139</v>
      </c>
      <c r="T67" s="28" t="s">
        <v>1155</v>
      </c>
      <c r="U67" s="28" t="s">
        <v>1363</v>
      </c>
      <c r="V67" s="28" t="s">
        <v>391</v>
      </c>
      <c r="W67" s="26">
        <v>1</v>
      </c>
      <c r="X67" s="26">
        <v>0</v>
      </c>
      <c r="Y67" s="6"/>
    </row>
    <row r="68" spans="1:25" ht="12" customHeight="1" x14ac:dyDescent="0.2">
      <c r="A68" s="19" t="s">
        <v>921</v>
      </c>
      <c r="B68" s="20">
        <v>1</v>
      </c>
      <c r="C68" s="21">
        <v>2020</v>
      </c>
      <c r="D68" s="32" t="s">
        <v>745</v>
      </c>
      <c r="E68" s="29" t="s">
        <v>727</v>
      </c>
      <c r="F68" s="23">
        <v>43972</v>
      </c>
      <c r="G68" s="26" t="s">
        <v>913</v>
      </c>
      <c r="H68" s="22" t="s">
        <v>914</v>
      </c>
      <c r="I68" s="25" t="s">
        <v>915</v>
      </c>
      <c r="J68" s="32" t="s">
        <v>916</v>
      </c>
      <c r="K68" s="8" t="s">
        <v>305</v>
      </c>
      <c r="L68" s="25" t="s">
        <v>552</v>
      </c>
      <c r="M68" s="26">
        <v>1</v>
      </c>
      <c r="N68" s="25" t="s">
        <v>277</v>
      </c>
      <c r="O68" s="40" t="s">
        <v>746</v>
      </c>
      <c r="P68" s="25" t="s">
        <v>739</v>
      </c>
      <c r="Q68" s="57">
        <v>44013</v>
      </c>
      <c r="R68" s="57">
        <v>44165</v>
      </c>
      <c r="S68" s="57">
        <v>44139</v>
      </c>
      <c r="T68" s="28" t="s">
        <v>1155</v>
      </c>
      <c r="U68" s="28" t="s">
        <v>1364</v>
      </c>
      <c r="V68" s="28" t="s">
        <v>391</v>
      </c>
      <c r="W68" s="26">
        <v>1</v>
      </c>
      <c r="X68" s="26">
        <v>0</v>
      </c>
      <c r="Y68" s="6"/>
    </row>
    <row r="69" spans="1:25" ht="12" customHeight="1" x14ac:dyDescent="0.2">
      <c r="A69" s="19" t="s">
        <v>921</v>
      </c>
      <c r="B69" s="20">
        <v>2</v>
      </c>
      <c r="C69" s="21">
        <v>2020</v>
      </c>
      <c r="D69" s="32" t="s">
        <v>745</v>
      </c>
      <c r="E69" s="29" t="s">
        <v>727</v>
      </c>
      <c r="F69" s="23">
        <v>43972</v>
      </c>
      <c r="G69" s="26" t="s">
        <v>913</v>
      </c>
      <c r="H69" s="22" t="s">
        <v>914</v>
      </c>
      <c r="I69" s="25" t="s">
        <v>915</v>
      </c>
      <c r="J69" s="32" t="s">
        <v>917</v>
      </c>
      <c r="K69" s="8" t="s">
        <v>305</v>
      </c>
      <c r="L69" s="25" t="s">
        <v>918</v>
      </c>
      <c r="M69" s="26">
        <v>1</v>
      </c>
      <c r="N69" s="25" t="s">
        <v>277</v>
      </c>
      <c r="O69" s="40" t="s">
        <v>746</v>
      </c>
      <c r="P69" s="25" t="s">
        <v>739</v>
      </c>
      <c r="Q69" s="57">
        <v>44013</v>
      </c>
      <c r="R69" s="57">
        <v>44165</v>
      </c>
      <c r="S69" s="57">
        <v>44139</v>
      </c>
      <c r="T69" s="28" t="s">
        <v>1155</v>
      </c>
      <c r="U69" s="28" t="s">
        <v>1365</v>
      </c>
      <c r="V69" s="28" t="s">
        <v>391</v>
      </c>
      <c r="W69" s="26">
        <v>1</v>
      </c>
      <c r="X69" s="26">
        <v>0</v>
      </c>
      <c r="Y69" s="6"/>
    </row>
    <row r="70" spans="1:25" ht="12" customHeight="1" x14ac:dyDescent="0.2">
      <c r="A70" s="19" t="s">
        <v>939</v>
      </c>
      <c r="B70" s="20">
        <v>2</v>
      </c>
      <c r="C70" s="21">
        <v>2020</v>
      </c>
      <c r="D70" s="32" t="s">
        <v>938</v>
      </c>
      <c r="E70" s="29" t="s">
        <v>727</v>
      </c>
      <c r="F70" s="23">
        <v>43972</v>
      </c>
      <c r="G70" s="26" t="s">
        <v>922</v>
      </c>
      <c r="H70" s="22" t="s">
        <v>923</v>
      </c>
      <c r="I70" s="25" t="s">
        <v>924</v>
      </c>
      <c r="J70" s="32" t="s">
        <v>927</v>
      </c>
      <c r="K70" s="8" t="s">
        <v>305</v>
      </c>
      <c r="L70" s="25" t="s">
        <v>928</v>
      </c>
      <c r="M70" s="26">
        <v>1</v>
      </c>
      <c r="N70" s="26" t="s">
        <v>302</v>
      </c>
      <c r="O70" s="7" t="s">
        <v>303</v>
      </c>
      <c r="P70" s="27" t="s">
        <v>1107</v>
      </c>
      <c r="Q70" s="57">
        <v>44014</v>
      </c>
      <c r="R70" s="57">
        <v>44195</v>
      </c>
      <c r="S70" s="57">
        <v>44111</v>
      </c>
      <c r="T70" s="28" t="s">
        <v>393</v>
      </c>
      <c r="U70" s="70" t="s">
        <v>1191</v>
      </c>
      <c r="V70" s="28" t="s">
        <v>391</v>
      </c>
      <c r="W70" s="26">
        <v>0</v>
      </c>
      <c r="X70" s="26">
        <v>0</v>
      </c>
      <c r="Y70" s="6"/>
    </row>
    <row r="71" spans="1:25" ht="12" customHeight="1" x14ac:dyDescent="0.2">
      <c r="A71" s="19" t="s">
        <v>941</v>
      </c>
      <c r="B71" s="20">
        <v>1</v>
      </c>
      <c r="C71" s="21">
        <v>2020</v>
      </c>
      <c r="D71" s="32" t="s">
        <v>938</v>
      </c>
      <c r="E71" s="29" t="s">
        <v>727</v>
      </c>
      <c r="F71" s="23">
        <v>43972</v>
      </c>
      <c r="G71" s="26" t="s">
        <v>934</v>
      </c>
      <c r="H71" s="22" t="s">
        <v>930</v>
      </c>
      <c r="I71" s="25" t="s">
        <v>935</v>
      </c>
      <c r="J71" s="32" t="s">
        <v>936</v>
      </c>
      <c r="K71" s="8" t="s">
        <v>305</v>
      </c>
      <c r="L71" s="25" t="s">
        <v>937</v>
      </c>
      <c r="M71" s="26">
        <v>1</v>
      </c>
      <c r="N71" s="26" t="s">
        <v>302</v>
      </c>
      <c r="O71" s="7" t="s">
        <v>303</v>
      </c>
      <c r="P71" s="27" t="s">
        <v>1107</v>
      </c>
      <c r="Q71" s="57">
        <v>44014</v>
      </c>
      <c r="R71" s="57">
        <v>44104</v>
      </c>
      <c r="S71" s="57">
        <v>44144</v>
      </c>
      <c r="T71" s="28" t="s">
        <v>1391</v>
      </c>
      <c r="U71" s="70" t="s">
        <v>1403</v>
      </c>
      <c r="V71" s="28" t="s">
        <v>542</v>
      </c>
      <c r="W71" s="26">
        <v>0</v>
      </c>
      <c r="X71" s="26">
        <v>0</v>
      </c>
      <c r="Y71" s="6"/>
    </row>
    <row r="72" spans="1:25" ht="12" customHeight="1" x14ac:dyDescent="0.2">
      <c r="A72" s="19" t="s">
        <v>956</v>
      </c>
      <c r="B72" s="20">
        <v>1</v>
      </c>
      <c r="C72" s="21">
        <v>2020</v>
      </c>
      <c r="D72" s="32" t="s">
        <v>938</v>
      </c>
      <c r="E72" s="29" t="s">
        <v>1088</v>
      </c>
      <c r="F72" s="23">
        <v>43948</v>
      </c>
      <c r="G72" s="40" t="s">
        <v>958</v>
      </c>
      <c r="H72" s="22" t="s">
        <v>942</v>
      </c>
      <c r="I72" s="25" t="s">
        <v>943</v>
      </c>
      <c r="J72" s="32" t="s">
        <v>944</v>
      </c>
      <c r="K72" s="8" t="s">
        <v>305</v>
      </c>
      <c r="L72" s="25" t="s">
        <v>945</v>
      </c>
      <c r="M72" s="26">
        <v>1</v>
      </c>
      <c r="N72" s="26" t="s">
        <v>302</v>
      </c>
      <c r="O72" s="7" t="s">
        <v>303</v>
      </c>
      <c r="P72" s="27" t="s">
        <v>1107</v>
      </c>
      <c r="Q72" s="57">
        <v>44014</v>
      </c>
      <c r="R72" s="57">
        <v>44286</v>
      </c>
      <c r="S72" s="57" t="s">
        <v>1404</v>
      </c>
      <c r="T72" s="28" t="s">
        <v>1391</v>
      </c>
      <c r="U72" s="70" t="s">
        <v>1405</v>
      </c>
      <c r="V72" s="28" t="s">
        <v>391</v>
      </c>
      <c r="W72" s="26">
        <v>1</v>
      </c>
      <c r="X72" s="26">
        <v>0</v>
      </c>
      <c r="Y72" s="6"/>
    </row>
    <row r="73" spans="1:25" ht="12" customHeight="1" x14ac:dyDescent="0.2">
      <c r="A73" s="19" t="s">
        <v>956</v>
      </c>
      <c r="B73" s="20">
        <v>2</v>
      </c>
      <c r="C73" s="21">
        <v>2020</v>
      </c>
      <c r="D73" s="32" t="s">
        <v>938</v>
      </c>
      <c r="E73" s="29" t="s">
        <v>1088</v>
      </c>
      <c r="F73" s="23">
        <v>43948</v>
      </c>
      <c r="G73" s="40" t="s">
        <v>958</v>
      </c>
      <c r="H73" s="22" t="s">
        <v>942</v>
      </c>
      <c r="I73" s="25" t="s">
        <v>943</v>
      </c>
      <c r="J73" s="32" t="s">
        <v>946</v>
      </c>
      <c r="K73" s="8" t="s">
        <v>305</v>
      </c>
      <c r="L73" s="25" t="s">
        <v>947</v>
      </c>
      <c r="M73" s="26">
        <v>1</v>
      </c>
      <c r="N73" s="26" t="s">
        <v>302</v>
      </c>
      <c r="O73" s="7" t="s">
        <v>303</v>
      </c>
      <c r="P73" s="27" t="s">
        <v>1107</v>
      </c>
      <c r="Q73" s="57">
        <v>44014</v>
      </c>
      <c r="R73" s="57">
        <v>44286</v>
      </c>
      <c r="S73" s="57">
        <v>44144</v>
      </c>
      <c r="T73" s="28" t="s">
        <v>1391</v>
      </c>
      <c r="U73" s="70" t="s">
        <v>1405</v>
      </c>
      <c r="V73" s="28" t="s">
        <v>391</v>
      </c>
      <c r="W73" s="26">
        <v>1</v>
      </c>
      <c r="X73" s="26">
        <v>0</v>
      </c>
      <c r="Y73" s="6"/>
    </row>
    <row r="74" spans="1:25" ht="12" customHeight="1" x14ac:dyDescent="0.2">
      <c r="A74" s="19" t="s">
        <v>957</v>
      </c>
      <c r="B74" s="20">
        <v>1</v>
      </c>
      <c r="C74" s="21">
        <v>2020</v>
      </c>
      <c r="D74" s="32" t="s">
        <v>938</v>
      </c>
      <c r="E74" s="29" t="s">
        <v>1088</v>
      </c>
      <c r="F74" s="23">
        <v>43948</v>
      </c>
      <c r="G74" s="26" t="s">
        <v>959</v>
      </c>
      <c r="H74" s="22" t="s">
        <v>948</v>
      </c>
      <c r="I74" s="25" t="s">
        <v>949</v>
      </c>
      <c r="J74" s="32" t="s">
        <v>950</v>
      </c>
      <c r="K74" s="8" t="s">
        <v>305</v>
      </c>
      <c r="L74" s="25" t="s">
        <v>951</v>
      </c>
      <c r="M74" s="26">
        <v>1</v>
      </c>
      <c r="N74" s="26" t="s">
        <v>302</v>
      </c>
      <c r="O74" s="7" t="s">
        <v>303</v>
      </c>
      <c r="P74" s="27" t="s">
        <v>1107</v>
      </c>
      <c r="Q74" s="57">
        <v>44014</v>
      </c>
      <c r="R74" s="57">
        <v>44196</v>
      </c>
      <c r="S74" s="57">
        <v>44111</v>
      </c>
      <c r="T74" s="28" t="s">
        <v>393</v>
      </c>
      <c r="U74" s="70" t="s">
        <v>1191</v>
      </c>
      <c r="V74" s="28" t="s">
        <v>391</v>
      </c>
      <c r="W74" s="26">
        <v>0</v>
      </c>
      <c r="X74" s="26">
        <v>0</v>
      </c>
      <c r="Y74" s="6"/>
    </row>
    <row r="75" spans="1:25" ht="12" customHeight="1" x14ac:dyDescent="0.2">
      <c r="A75" s="19" t="s">
        <v>957</v>
      </c>
      <c r="B75" s="20">
        <v>2</v>
      </c>
      <c r="C75" s="21">
        <v>2020</v>
      </c>
      <c r="D75" s="32" t="s">
        <v>938</v>
      </c>
      <c r="E75" s="29" t="s">
        <v>1088</v>
      </c>
      <c r="F75" s="23">
        <v>43948</v>
      </c>
      <c r="G75" s="26" t="s">
        <v>959</v>
      </c>
      <c r="H75" s="22" t="s">
        <v>948</v>
      </c>
      <c r="I75" s="25" t="s">
        <v>949</v>
      </c>
      <c r="J75" s="32" t="s">
        <v>952</v>
      </c>
      <c r="K75" s="8" t="s">
        <v>305</v>
      </c>
      <c r="L75" s="25" t="s">
        <v>953</v>
      </c>
      <c r="M75" s="26">
        <v>1</v>
      </c>
      <c r="N75" s="26" t="s">
        <v>302</v>
      </c>
      <c r="O75" s="7" t="s">
        <v>303</v>
      </c>
      <c r="P75" s="27" t="s">
        <v>1107</v>
      </c>
      <c r="Q75" s="57">
        <v>44014</v>
      </c>
      <c r="R75" s="57">
        <v>44196</v>
      </c>
      <c r="S75" s="57">
        <v>44111</v>
      </c>
      <c r="T75" s="28" t="s">
        <v>393</v>
      </c>
      <c r="U75" s="70" t="s">
        <v>1191</v>
      </c>
      <c r="V75" s="28" t="s">
        <v>391</v>
      </c>
      <c r="W75" s="26">
        <v>0</v>
      </c>
      <c r="X75" s="26">
        <v>0</v>
      </c>
      <c r="Y75" s="6"/>
    </row>
    <row r="76" spans="1:25" ht="12" customHeight="1" x14ac:dyDescent="0.2">
      <c r="A76" s="19" t="s">
        <v>957</v>
      </c>
      <c r="B76" s="20">
        <v>3</v>
      </c>
      <c r="C76" s="21">
        <v>2020</v>
      </c>
      <c r="D76" s="32" t="s">
        <v>938</v>
      </c>
      <c r="E76" s="29" t="s">
        <v>1088</v>
      </c>
      <c r="F76" s="23">
        <v>43948</v>
      </c>
      <c r="G76" s="26" t="s">
        <v>959</v>
      </c>
      <c r="H76" s="22" t="s">
        <v>948</v>
      </c>
      <c r="I76" s="25" t="s">
        <v>949</v>
      </c>
      <c r="J76" s="32" t="s">
        <v>954</v>
      </c>
      <c r="K76" s="7" t="s">
        <v>298</v>
      </c>
      <c r="L76" s="25" t="s">
        <v>955</v>
      </c>
      <c r="M76" s="26">
        <v>1</v>
      </c>
      <c r="N76" s="26" t="s">
        <v>302</v>
      </c>
      <c r="O76" s="7" t="s">
        <v>303</v>
      </c>
      <c r="P76" s="27" t="s">
        <v>1107</v>
      </c>
      <c r="Q76" s="57">
        <v>44014</v>
      </c>
      <c r="R76" s="57">
        <v>44196</v>
      </c>
      <c r="S76" s="57">
        <v>44111</v>
      </c>
      <c r="T76" s="28" t="s">
        <v>393</v>
      </c>
      <c r="U76" s="70" t="s">
        <v>1193</v>
      </c>
      <c r="V76" s="28" t="s">
        <v>391</v>
      </c>
      <c r="W76" s="26">
        <v>0</v>
      </c>
      <c r="X76" s="26">
        <v>0</v>
      </c>
      <c r="Y76" s="6"/>
    </row>
    <row r="77" spans="1:25" ht="12" customHeight="1" x14ac:dyDescent="0.2">
      <c r="A77" s="19" t="s">
        <v>1020</v>
      </c>
      <c r="B77" s="20">
        <v>1</v>
      </c>
      <c r="C77" s="21">
        <v>2020</v>
      </c>
      <c r="D77" s="32" t="s">
        <v>192</v>
      </c>
      <c r="E77" s="29" t="s">
        <v>727</v>
      </c>
      <c r="F77" s="23">
        <v>43972</v>
      </c>
      <c r="G77" s="26" t="s">
        <v>960</v>
      </c>
      <c r="H77" s="22" t="s">
        <v>961</v>
      </c>
      <c r="I77" s="25" t="s">
        <v>962</v>
      </c>
      <c r="J77" s="32" t="s">
        <v>963</v>
      </c>
      <c r="K77" s="8" t="s">
        <v>305</v>
      </c>
      <c r="L77" s="25" t="s">
        <v>964</v>
      </c>
      <c r="M77" s="26">
        <v>1</v>
      </c>
      <c r="N77" s="26" t="s">
        <v>317</v>
      </c>
      <c r="O77" s="26" t="s">
        <v>326</v>
      </c>
      <c r="P77" s="25" t="s">
        <v>965</v>
      </c>
      <c r="Q77" s="98">
        <v>44013</v>
      </c>
      <c r="R77" s="57">
        <v>44377</v>
      </c>
      <c r="S77" s="57"/>
      <c r="T77" s="28"/>
      <c r="U77" s="28"/>
      <c r="V77" s="28" t="s">
        <v>391</v>
      </c>
      <c r="W77" s="26">
        <v>0</v>
      </c>
      <c r="X77" s="26">
        <v>0</v>
      </c>
      <c r="Y77" s="6"/>
    </row>
    <row r="78" spans="1:25" ht="12" customHeight="1" x14ac:dyDescent="0.2">
      <c r="A78" s="19" t="s">
        <v>1021</v>
      </c>
      <c r="B78" s="20">
        <v>1</v>
      </c>
      <c r="C78" s="21">
        <v>2020</v>
      </c>
      <c r="D78" s="32" t="s">
        <v>192</v>
      </c>
      <c r="E78" s="29" t="s">
        <v>727</v>
      </c>
      <c r="F78" s="23">
        <v>43972</v>
      </c>
      <c r="G78" s="26" t="s">
        <v>966</v>
      </c>
      <c r="H78" s="22" t="s">
        <v>961</v>
      </c>
      <c r="I78" s="25" t="s">
        <v>967</v>
      </c>
      <c r="J78" s="32" t="s">
        <v>968</v>
      </c>
      <c r="K78" s="8" t="s">
        <v>305</v>
      </c>
      <c r="L78" s="25" t="s">
        <v>969</v>
      </c>
      <c r="M78" s="26">
        <v>1</v>
      </c>
      <c r="N78" s="26" t="s">
        <v>317</v>
      </c>
      <c r="O78" s="26" t="s">
        <v>326</v>
      </c>
      <c r="P78" s="25" t="s">
        <v>965</v>
      </c>
      <c r="Q78" s="98">
        <v>44013</v>
      </c>
      <c r="R78" s="57">
        <v>44377</v>
      </c>
      <c r="S78" s="57"/>
      <c r="T78" s="28"/>
      <c r="U78" s="28"/>
      <c r="V78" s="28" t="s">
        <v>391</v>
      </c>
      <c r="W78" s="26">
        <v>0</v>
      </c>
      <c r="X78" s="26">
        <v>0</v>
      </c>
      <c r="Y78" s="6"/>
    </row>
    <row r="79" spans="1:25" ht="12" customHeight="1" x14ac:dyDescent="0.2">
      <c r="A79" s="19" t="s">
        <v>1025</v>
      </c>
      <c r="B79" s="20">
        <v>1</v>
      </c>
      <c r="C79" s="21">
        <v>2020</v>
      </c>
      <c r="D79" s="32" t="s">
        <v>192</v>
      </c>
      <c r="E79" s="29" t="s">
        <v>727</v>
      </c>
      <c r="F79" s="23">
        <v>43972</v>
      </c>
      <c r="G79" s="26" t="s">
        <v>974</v>
      </c>
      <c r="H79" s="22" t="s">
        <v>975</v>
      </c>
      <c r="I79" s="25" t="s">
        <v>976</v>
      </c>
      <c r="J79" s="32" t="s">
        <v>977</v>
      </c>
      <c r="K79" s="7" t="s">
        <v>298</v>
      </c>
      <c r="L79" s="25" t="s">
        <v>978</v>
      </c>
      <c r="M79" s="26">
        <v>1</v>
      </c>
      <c r="N79" s="26" t="s">
        <v>317</v>
      </c>
      <c r="O79" s="26" t="s">
        <v>326</v>
      </c>
      <c r="P79" s="25" t="s">
        <v>965</v>
      </c>
      <c r="Q79" s="98">
        <v>44013</v>
      </c>
      <c r="R79" s="57">
        <v>44255</v>
      </c>
      <c r="S79" s="57"/>
      <c r="T79" s="28"/>
      <c r="U79" s="28"/>
      <c r="V79" s="28" t="s">
        <v>391</v>
      </c>
      <c r="W79" s="26">
        <v>0</v>
      </c>
      <c r="X79" s="26">
        <v>0</v>
      </c>
      <c r="Y79" s="6"/>
    </row>
    <row r="80" spans="1:25" ht="12" customHeight="1" x14ac:dyDescent="0.2">
      <c r="A80" s="19" t="s">
        <v>1027</v>
      </c>
      <c r="B80" s="20">
        <v>1</v>
      </c>
      <c r="C80" s="21">
        <v>2020</v>
      </c>
      <c r="D80" s="32" t="s">
        <v>192</v>
      </c>
      <c r="E80" s="29" t="s">
        <v>727</v>
      </c>
      <c r="F80" s="23">
        <v>43972</v>
      </c>
      <c r="G80" s="26" t="s">
        <v>985</v>
      </c>
      <c r="H80" s="22" t="s">
        <v>961</v>
      </c>
      <c r="I80" s="25" t="s">
        <v>986</v>
      </c>
      <c r="J80" s="32" t="s">
        <v>987</v>
      </c>
      <c r="K80" s="7" t="s">
        <v>298</v>
      </c>
      <c r="L80" s="25" t="s">
        <v>988</v>
      </c>
      <c r="M80" s="26">
        <v>1</v>
      </c>
      <c r="N80" s="26" t="s">
        <v>317</v>
      </c>
      <c r="O80" s="26" t="s">
        <v>326</v>
      </c>
      <c r="P80" s="25" t="s">
        <v>965</v>
      </c>
      <c r="Q80" s="98">
        <v>44013</v>
      </c>
      <c r="R80" s="57">
        <v>44134</v>
      </c>
      <c r="S80" s="57">
        <v>44140</v>
      </c>
      <c r="T80" s="28" t="s">
        <v>395</v>
      </c>
      <c r="U80" s="28" t="s">
        <v>1406</v>
      </c>
      <c r="V80" s="28" t="s">
        <v>542</v>
      </c>
      <c r="W80" s="26">
        <v>0</v>
      </c>
      <c r="X80" s="26">
        <v>0</v>
      </c>
      <c r="Y80" s="6"/>
    </row>
    <row r="81" spans="1:25" ht="12" customHeight="1" x14ac:dyDescent="0.2">
      <c r="A81" s="19" t="s">
        <v>1024</v>
      </c>
      <c r="B81" s="20">
        <v>1</v>
      </c>
      <c r="C81" s="21">
        <v>2020</v>
      </c>
      <c r="D81" s="32" t="s">
        <v>192</v>
      </c>
      <c r="E81" s="29" t="s">
        <v>727</v>
      </c>
      <c r="F81" s="23">
        <v>43972</v>
      </c>
      <c r="G81" s="26" t="s">
        <v>989</v>
      </c>
      <c r="H81" s="22" t="s">
        <v>961</v>
      </c>
      <c r="I81" s="25" t="s">
        <v>990</v>
      </c>
      <c r="J81" s="32" t="s">
        <v>991</v>
      </c>
      <c r="K81" s="7" t="s">
        <v>298</v>
      </c>
      <c r="L81" s="25" t="s">
        <v>988</v>
      </c>
      <c r="M81" s="26">
        <v>1</v>
      </c>
      <c r="N81" s="26" t="s">
        <v>317</v>
      </c>
      <c r="O81" s="26" t="s">
        <v>326</v>
      </c>
      <c r="P81" s="25" t="s">
        <v>965</v>
      </c>
      <c r="Q81" s="98">
        <v>44013</v>
      </c>
      <c r="R81" s="57">
        <v>44134</v>
      </c>
      <c r="S81" s="57">
        <v>44140</v>
      </c>
      <c r="T81" s="28" t="s">
        <v>395</v>
      </c>
      <c r="U81" s="28" t="s">
        <v>1406</v>
      </c>
      <c r="V81" s="28" t="s">
        <v>542</v>
      </c>
      <c r="W81" s="26">
        <v>0</v>
      </c>
      <c r="X81" s="26">
        <v>0</v>
      </c>
      <c r="Y81" s="6"/>
    </row>
    <row r="82" spans="1:25" ht="12" customHeight="1" x14ac:dyDescent="0.2">
      <c r="A82" s="19" t="s">
        <v>1028</v>
      </c>
      <c r="B82" s="20">
        <v>1</v>
      </c>
      <c r="C82" s="21">
        <v>2020</v>
      </c>
      <c r="D82" s="32" t="s">
        <v>192</v>
      </c>
      <c r="E82" s="29" t="s">
        <v>727</v>
      </c>
      <c r="F82" s="23">
        <v>43972</v>
      </c>
      <c r="G82" s="26" t="s">
        <v>992</v>
      </c>
      <c r="H82" s="22" t="s">
        <v>961</v>
      </c>
      <c r="I82" s="25" t="s">
        <v>1407</v>
      </c>
      <c r="J82" s="32" t="s">
        <v>993</v>
      </c>
      <c r="K82" s="8" t="s">
        <v>305</v>
      </c>
      <c r="L82" s="25" t="s">
        <v>994</v>
      </c>
      <c r="M82" s="26">
        <v>1</v>
      </c>
      <c r="N82" s="26" t="s">
        <v>317</v>
      </c>
      <c r="O82" s="26" t="s">
        <v>326</v>
      </c>
      <c r="P82" s="25" t="s">
        <v>965</v>
      </c>
      <c r="Q82" s="98">
        <v>44013</v>
      </c>
      <c r="R82" s="57">
        <v>44119</v>
      </c>
      <c r="S82" s="57">
        <v>44140</v>
      </c>
      <c r="T82" s="28" t="s">
        <v>395</v>
      </c>
      <c r="U82" s="28" t="s">
        <v>1408</v>
      </c>
      <c r="V82" s="28" t="s">
        <v>542</v>
      </c>
      <c r="W82" s="26">
        <v>0</v>
      </c>
      <c r="X82" s="26">
        <v>0</v>
      </c>
      <c r="Y82" s="6"/>
    </row>
    <row r="83" spans="1:25" ht="12" customHeight="1" x14ac:dyDescent="0.2">
      <c r="A83" s="19" t="s">
        <v>1029</v>
      </c>
      <c r="B83" s="20">
        <v>1</v>
      </c>
      <c r="C83" s="21">
        <v>2020</v>
      </c>
      <c r="D83" s="32" t="s">
        <v>192</v>
      </c>
      <c r="E83" s="29" t="s">
        <v>727</v>
      </c>
      <c r="F83" s="23">
        <v>43972</v>
      </c>
      <c r="G83" s="26" t="s">
        <v>995</v>
      </c>
      <c r="H83" s="22" t="s">
        <v>961</v>
      </c>
      <c r="I83" s="25" t="s">
        <v>996</v>
      </c>
      <c r="J83" s="32" t="s">
        <v>997</v>
      </c>
      <c r="K83" s="8" t="s">
        <v>305</v>
      </c>
      <c r="L83" s="25" t="s">
        <v>998</v>
      </c>
      <c r="M83" s="26">
        <v>1</v>
      </c>
      <c r="N83" s="26" t="s">
        <v>317</v>
      </c>
      <c r="O83" s="26" t="s">
        <v>326</v>
      </c>
      <c r="P83" s="25" t="s">
        <v>965</v>
      </c>
      <c r="Q83" s="98">
        <v>44013</v>
      </c>
      <c r="R83" s="57">
        <v>44119</v>
      </c>
      <c r="S83" s="57">
        <v>44140</v>
      </c>
      <c r="T83" s="28" t="s">
        <v>395</v>
      </c>
      <c r="U83" s="28" t="s">
        <v>1409</v>
      </c>
      <c r="V83" s="28" t="s">
        <v>542</v>
      </c>
      <c r="W83" s="26">
        <v>0</v>
      </c>
      <c r="X83" s="26">
        <v>0</v>
      </c>
      <c r="Y83" s="6"/>
    </row>
    <row r="84" spans="1:25" ht="12" customHeight="1" x14ac:dyDescent="0.2">
      <c r="A84" s="19" t="s">
        <v>1023</v>
      </c>
      <c r="B84" s="20">
        <v>1</v>
      </c>
      <c r="C84" s="21">
        <v>2020</v>
      </c>
      <c r="D84" s="32" t="s">
        <v>192</v>
      </c>
      <c r="E84" s="29" t="s">
        <v>727</v>
      </c>
      <c r="F84" s="23">
        <v>43972</v>
      </c>
      <c r="G84" s="26" t="s">
        <v>999</v>
      </c>
      <c r="H84" s="22" t="s">
        <v>961</v>
      </c>
      <c r="I84" s="25" t="s">
        <v>1000</v>
      </c>
      <c r="J84" s="32" t="s">
        <v>1001</v>
      </c>
      <c r="K84" s="8" t="s">
        <v>305</v>
      </c>
      <c r="L84" s="25" t="s">
        <v>1002</v>
      </c>
      <c r="M84" s="26">
        <v>1</v>
      </c>
      <c r="N84" s="26" t="s">
        <v>317</v>
      </c>
      <c r="O84" s="26" t="s">
        <v>326</v>
      </c>
      <c r="P84" s="25" t="s">
        <v>965</v>
      </c>
      <c r="Q84" s="98">
        <v>44013</v>
      </c>
      <c r="R84" s="57">
        <v>44270</v>
      </c>
      <c r="S84" s="57">
        <v>44140</v>
      </c>
      <c r="T84" s="28" t="s">
        <v>395</v>
      </c>
      <c r="U84" s="28" t="s">
        <v>1410</v>
      </c>
      <c r="V84" s="28" t="s">
        <v>391</v>
      </c>
      <c r="W84" s="26">
        <v>0</v>
      </c>
      <c r="X84" s="26">
        <v>0</v>
      </c>
      <c r="Y84" s="6"/>
    </row>
    <row r="85" spans="1:25" ht="12" customHeight="1" x14ac:dyDescent="0.2">
      <c r="A85" s="19" t="s">
        <v>1030</v>
      </c>
      <c r="B85" s="20">
        <v>1</v>
      </c>
      <c r="C85" s="21">
        <v>2020</v>
      </c>
      <c r="D85" s="32" t="s">
        <v>192</v>
      </c>
      <c r="E85" s="29" t="s">
        <v>727</v>
      </c>
      <c r="F85" s="23">
        <v>43972</v>
      </c>
      <c r="G85" s="26" t="s">
        <v>1003</v>
      </c>
      <c r="H85" s="22" t="s">
        <v>1004</v>
      </c>
      <c r="I85" s="25" t="s">
        <v>1005</v>
      </c>
      <c r="J85" s="32" t="s">
        <v>1006</v>
      </c>
      <c r="K85" s="8" t="s">
        <v>305</v>
      </c>
      <c r="L85" s="25" t="s">
        <v>1007</v>
      </c>
      <c r="M85" s="26">
        <v>1</v>
      </c>
      <c r="N85" s="26" t="s">
        <v>317</v>
      </c>
      <c r="O85" s="26" t="s">
        <v>326</v>
      </c>
      <c r="P85" s="25" t="s">
        <v>965</v>
      </c>
      <c r="Q85" s="98">
        <v>44013</v>
      </c>
      <c r="R85" s="57">
        <v>44270</v>
      </c>
      <c r="S85" s="57">
        <v>44140</v>
      </c>
      <c r="T85" s="28" t="s">
        <v>395</v>
      </c>
      <c r="U85" s="28" t="s">
        <v>1410</v>
      </c>
      <c r="V85" s="28" t="s">
        <v>391</v>
      </c>
      <c r="W85" s="26">
        <v>0</v>
      </c>
      <c r="X85" s="26">
        <v>0</v>
      </c>
      <c r="Y85" s="6"/>
    </row>
    <row r="86" spans="1:25" ht="12" customHeight="1" x14ac:dyDescent="0.2">
      <c r="A86" s="19" t="s">
        <v>1031</v>
      </c>
      <c r="B86" s="20">
        <v>1</v>
      </c>
      <c r="C86" s="21">
        <v>2020</v>
      </c>
      <c r="D86" s="32" t="s">
        <v>192</v>
      </c>
      <c r="E86" s="29" t="s">
        <v>727</v>
      </c>
      <c r="F86" s="23">
        <v>43972</v>
      </c>
      <c r="G86" s="26" t="s">
        <v>1008</v>
      </c>
      <c r="H86" s="22" t="s">
        <v>961</v>
      </c>
      <c r="I86" s="25" t="s">
        <v>1009</v>
      </c>
      <c r="J86" s="32" t="s">
        <v>1010</v>
      </c>
      <c r="K86" s="8" t="s">
        <v>305</v>
      </c>
      <c r="L86" s="25" t="s">
        <v>1011</v>
      </c>
      <c r="M86" s="26">
        <v>1</v>
      </c>
      <c r="N86" s="26" t="s">
        <v>317</v>
      </c>
      <c r="O86" s="26" t="s">
        <v>326</v>
      </c>
      <c r="P86" s="25" t="s">
        <v>965</v>
      </c>
      <c r="Q86" s="98">
        <v>44013</v>
      </c>
      <c r="R86" s="57">
        <v>44180</v>
      </c>
      <c r="S86" s="57">
        <v>44140</v>
      </c>
      <c r="T86" s="28" t="s">
        <v>395</v>
      </c>
      <c r="U86" s="28" t="s">
        <v>1410</v>
      </c>
      <c r="V86" s="28" t="s">
        <v>391</v>
      </c>
      <c r="W86" s="26">
        <v>0</v>
      </c>
      <c r="X86" s="26">
        <v>0</v>
      </c>
      <c r="Y86" s="6"/>
    </row>
    <row r="87" spans="1:25" ht="12" customHeight="1" x14ac:dyDescent="0.2">
      <c r="A87" s="19" t="s">
        <v>1032</v>
      </c>
      <c r="B87" s="20">
        <v>1</v>
      </c>
      <c r="C87" s="21">
        <v>2020</v>
      </c>
      <c r="D87" s="32" t="s">
        <v>192</v>
      </c>
      <c r="E87" s="29" t="s">
        <v>727</v>
      </c>
      <c r="F87" s="23">
        <v>43972</v>
      </c>
      <c r="G87" s="26" t="s">
        <v>1012</v>
      </c>
      <c r="H87" s="22" t="s">
        <v>961</v>
      </c>
      <c r="I87" s="25" t="s">
        <v>1013</v>
      </c>
      <c r="J87" s="32" t="s">
        <v>1014</v>
      </c>
      <c r="K87" s="8" t="s">
        <v>305</v>
      </c>
      <c r="L87" s="25" t="s">
        <v>1015</v>
      </c>
      <c r="M87" s="26">
        <v>1</v>
      </c>
      <c r="N87" s="26" t="s">
        <v>317</v>
      </c>
      <c r="O87" s="26" t="s">
        <v>326</v>
      </c>
      <c r="P87" s="25" t="s">
        <v>965</v>
      </c>
      <c r="Q87" s="98">
        <v>44013</v>
      </c>
      <c r="R87" s="57">
        <v>44150</v>
      </c>
      <c r="S87" s="57">
        <v>44140</v>
      </c>
      <c r="T87" s="28" t="s">
        <v>395</v>
      </c>
      <c r="U87" s="28" t="s">
        <v>1410</v>
      </c>
      <c r="V87" s="28" t="s">
        <v>391</v>
      </c>
      <c r="W87" s="26">
        <v>0</v>
      </c>
      <c r="X87" s="26">
        <v>0</v>
      </c>
      <c r="Y87" s="6"/>
    </row>
    <row r="88" spans="1:25" ht="12" customHeight="1" x14ac:dyDescent="0.2">
      <c r="A88" s="19" t="s">
        <v>1076</v>
      </c>
      <c r="B88" s="20">
        <v>1</v>
      </c>
      <c r="C88" s="21">
        <v>2020</v>
      </c>
      <c r="D88" s="32" t="s">
        <v>192</v>
      </c>
      <c r="E88" s="29" t="s">
        <v>1087</v>
      </c>
      <c r="F88" s="23">
        <v>43952</v>
      </c>
      <c r="G88" s="26" t="s">
        <v>1061</v>
      </c>
      <c r="H88" s="22" t="s">
        <v>1062</v>
      </c>
      <c r="I88" s="25" t="s">
        <v>1063</v>
      </c>
      <c r="J88" s="32" t="s">
        <v>1064</v>
      </c>
      <c r="K88" s="8" t="s">
        <v>305</v>
      </c>
      <c r="L88" s="25" t="s">
        <v>1065</v>
      </c>
      <c r="M88" s="26">
        <v>1</v>
      </c>
      <c r="N88" s="26" t="s">
        <v>317</v>
      </c>
      <c r="O88" s="26" t="s">
        <v>326</v>
      </c>
      <c r="P88" s="25" t="s">
        <v>1066</v>
      </c>
      <c r="Q88" s="98">
        <v>43987</v>
      </c>
      <c r="R88" s="98">
        <v>44226</v>
      </c>
      <c r="S88" s="57">
        <v>44140</v>
      </c>
      <c r="T88" s="28" t="s">
        <v>395</v>
      </c>
      <c r="U88" s="28" t="s">
        <v>1410</v>
      </c>
      <c r="V88" s="28" t="s">
        <v>391</v>
      </c>
      <c r="W88" s="26">
        <v>0</v>
      </c>
      <c r="X88" s="26">
        <v>0</v>
      </c>
      <c r="Y88" s="6"/>
    </row>
    <row r="89" spans="1:25" ht="12" customHeight="1" x14ac:dyDescent="0.2">
      <c r="A89" s="19" t="s">
        <v>1077</v>
      </c>
      <c r="B89" s="20">
        <v>1</v>
      </c>
      <c r="C89" s="21">
        <v>2020</v>
      </c>
      <c r="D89" s="32" t="s">
        <v>252</v>
      </c>
      <c r="E89" s="29" t="s">
        <v>1131</v>
      </c>
      <c r="F89" s="23">
        <v>44063</v>
      </c>
      <c r="G89" s="26" t="s">
        <v>1132</v>
      </c>
      <c r="H89" s="22" t="s">
        <v>1133</v>
      </c>
      <c r="I89" s="25" t="s">
        <v>1134</v>
      </c>
      <c r="J89" s="32" t="s">
        <v>1135</v>
      </c>
      <c r="K89" s="8" t="s">
        <v>305</v>
      </c>
      <c r="L89" s="25" t="s">
        <v>1136</v>
      </c>
      <c r="M89" s="26">
        <v>0.8</v>
      </c>
      <c r="N89" s="26" t="s">
        <v>379</v>
      </c>
      <c r="O89" s="26" t="s">
        <v>379</v>
      </c>
      <c r="P89" s="25" t="s">
        <v>380</v>
      </c>
      <c r="Q89" s="98">
        <v>44071</v>
      </c>
      <c r="R89" s="98">
        <v>44165</v>
      </c>
      <c r="S89" s="57">
        <v>44144</v>
      </c>
      <c r="T89" s="28" t="s">
        <v>394</v>
      </c>
      <c r="U89" s="28" t="s">
        <v>1366</v>
      </c>
      <c r="V89" s="28" t="s">
        <v>542</v>
      </c>
      <c r="W89" s="26">
        <v>0</v>
      </c>
      <c r="X89" s="26">
        <v>0</v>
      </c>
      <c r="Y89" s="6"/>
    </row>
    <row r="90" spans="1:25" ht="12" customHeight="1" x14ac:dyDescent="0.2">
      <c r="A90" s="19" t="s">
        <v>1077</v>
      </c>
      <c r="B90" s="20">
        <v>2</v>
      </c>
      <c r="C90" s="21">
        <v>2020</v>
      </c>
      <c r="D90" s="32" t="s">
        <v>252</v>
      </c>
      <c r="E90" s="29" t="s">
        <v>1131</v>
      </c>
      <c r="F90" s="23">
        <v>44063</v>
      </c>
      <c r="G90" s="26" t="s">
        <v>1132</v>
      </c>
      <c r="H90" s="22" t="s">
        <v>1133</v>
      </c>
      <c r="I90" s="25" t="s">
        <v>1134</v>
      </c>
      <c r="J90" s="32" t="s">
        <v>1150</v>
      </c>
      <c r="K90" s="8" t="s">
        <v>305</v>
      </c>
      <c r="L90" s="25" t="s">
        <v>1137</v>
      </c>
      <c r="M90" s="26">
        <v>17</v>
      </c>
      <c r="N90" s="26" t="s">
        <v>379</v>
      </c>
      <c r="O90" s="26" t="s">
        <v>379</v>
      </c>
      <c r="P90" s="25" t="s">
        <v>380</v>
      </c>
      <c r="Q90" s="98">
        <v>44070</v>
      </c>
      <c r="R90" s="98">
        <v>44165</v>
      </c>
      <c r="S90" s="57">
        <v>44144</v>
      </c>
      <c r="T90" s="28" t="s">
        <v>394</v>
      </c>
      <c r="U90" s="28" t="s">
        <v>1367</v>
      </c>
      <c r="V90" s="28" t="s">
        <v>542</v>
      </c>
      <c r="W90" s="26">
        <v>0</v>
      </c>
      <c r="X90" s="26">
        <v>0</v>
      </c>
      <c r="Y90" s="6"/>
    </row>
    <row r="91" spans="1:25" ht="12" customHeight="1" x14ac:dyDescent="0.2">
      <c r="A91" s="19" t="s">
        <v>1077</v>
      </c>
      <c r="B91" s="20">
        <v>3</v>
      </c>
      <c r="C91" s="21">
        <v>2020</v>
      </c>
      <c r="D91" s="32" t="s">
        <v>252</v>
      </c>
      <c r="E91" s="29" t="s">
        <v>1131</v>
      </c>
      <c r="F91" s="23">
        <v>44063</v>
      </c>
      <c r="G91" s="26" t="s">
        <v>1132</v>
      </c>
      <c r="H91" s="22" t="s">
        <v>1133</v>
      </c>
      <c r="I91" s="25" t="s">
        <v>1134</v>
      </c>
      <c r="J91" s="32" t="s">
        <v>1138</v>
      </c>
      <c r="K91" s="8" t="s">
        <v>305</v>
      </c>
      <c r="L91" s="25" t="s">
        <v>1139</v>
      </c>
      <c r="M91" s="26">
        <v>1</v>
      </c>
      <c r="N91" s="26" t="s">
        <v>379</v>
      </c>
      <c r="O91" s="26" t="s">
        <v>379</v>
      </c>
      <c r="P91" s="25" t="s">
        <v>380</v>
      </c>
      <c r="Q91" s="98">
        <v>43889</v>
      </c>
      <c r="R91" s="98">
        <v>44196</v>
      </c>
      <c r="S91" s="57">
        <v>44144</v>
      </c>
      <c r="T91" s="28" t="s">
        <v>394</v>
      </c>
      <c r="U91" s="28" t="s">
        <v>1368</v>
      </c>
      <c r="V91" s="28" t="s">
        <v>542</v>
      </c>
      <c r="W91" s="26">
        <v>0</v>
      </c>
      <c r="X91" s="26">
        <v>0</v>
      </c>
      <c r="Y91" s="6"/>
    </row>
    <row r="92" spans="1:25" ht="12" customHeight="1" x14ac:dyDescent="0.2">
      <c r="A92" s="19" t="s">
        <v>1151</v>
      </c>
      <c r="B92" s="20">
        <v>1</v>
      </c>
      <c r="C92" s="21">
        <v>2020</v>
      </c>
      <c r="D92" s="32" t="s">
        <v>252</v>
      </c>
      <c r="E92" s="29" t="s">
        <v>1131</v>
      </c>
      <c r="F92" s="23">
        <v>44063</v>
      </c>
      <c r="G92" s="26" t="s">
        <v>1140</v>
      </c>
      <c r="H92" s="22" t="s">
        <v>1141</v>
      </c>
      <c r="I92" s="25" t="s">
        <v>1142</v>
      </c>
      <c r="J92" s="32" t="s">
        <v>1143</v>
      </c>
      <c r="K92" s="8" t="s">
        <v>305</v>
      </c>
      <c r="L92" s="25" t="s">
        <v>1144</v>
      </c>
      <c r="M92" s="26">
        <v>1</v>
      </c>
      <c r="N92" s="26" t="s">
        <v>379</v>
      </c>
      <c r="O92" s="26" t="s">
        <v>379</v>
      </c>
      <c r="P92" s="25" t="s">
        <v>380</v>
      </c>
      <c r="Q92" s="98">
        <v>43841</v>
      </c>
      <c r="R92" s="98">
        <v>44196</v>
      </c>
      <c r="S92" s="57"/>
      <c r="T92" s="28"/>
      <c r="U92" s="28"/>
      <c r="V92" s="28" t="s">
        <v>391</v>
      </c>
      <c r="W92" s="26">
        <v>0</v>
      </c>
      <c r="X92" s="26">
        <v>0</v>
      </c>
      <c r="Y92" s="6"/>
    </row>
    <row r="93" spans="1:25" ht="12" customHeight="1" x14ac:dyDescent="0.2">
      <c r="A93" s="19" t="s">
        <v>1152</v>
      </c>
      <c r="B93" s="20">
        <v>1</v>
      </c>
      <c r="C93" s="21">
        <v>2020</v>
      </c>
      <c r="D93" s="32" t="s">
        <v>780</v>
      </c>
      <c r="E93" s="29" t="s">
        <v>1131</v>
      </c>
      <c r="F93" s="23">
        <v>44061</v>
      </c>
      <c r="G93" s="26" t="s">
        <v>1145</v>
      </c>
      <c r="H93" s="22" t="s">
        <v>1146</v>
      </c>
      <c r="I93" s="25" t="s">
        <v>1147</v>
      </c>
      <c r="J93" s="32" t="s">
        <v>1148</v>
      </c>
      <c r="K93" s="8" t="s">
        <v>305</v>
      </c>
      <c r="L93" s="25" t="s">
        <v>1149</v>
      </c>
      <c r="M93" s="26">
        <v>1</v>
      </c>
      <c r="N93" s="26" t="s">
        <v>785</v>
      </c>
      <c r="O93" s="26" t="s">
        <v>785</v>
      </c>
      <c r="P93" s="25" t="s">
        <v>786</v>
      </c>
      <c r="Q93" s="98">
        <v>44073</v>
      </c>
      <c r="R93" s="98">
        <v>44377</v>
      </c>
      <c r="S93" s="57"/>
      <c r="T93" s="28"/>
      <c r="U93" s="28"/>
      <c r="V93" s="28" t="s">
        <v>391</v>
      </c>
      <c r="W93" s="26">
        <v>0</v>
      </c>
      <c r="X93" s="26">
        <v>0</v>
      </c>
      <c r="Y93" s="6"/>
    </row>
    <row r="94" spans="1:25" ht="12" customHeight="1" x14ac:dyDescent="0.2">
      <c r="A94" s="19" t="s">
        <v>1167</v>
      </c>
      <c r="B94" s="20">
        <v>1</v>
      </c>
      <c r="C94" s="21">
        <v>2020</v>
      </c>
      <c r="D94" s="32" t="s">
        <v>726</v>
      </c>
      <c r="E94" s="29" t="s">
        <v>229</v>
      </c>
      <c r="F94" s="23">
        <v>44067</v>
      </c>
      <c r="G94" s="26" t="s">
        <v>1162</v>
      </c>
      <c r="H94" s="22" t="s">
        <v>101</v>
      </c>
      <c r="I94" s="25" t="s">
        <v>1163</v>
      </c>
      <c r="J94" s="32" t="s">
        <v>1169</v>
      </c>
      <c r="K94" s="7" t="s">
        <v>298</v>
      </c>
      <c r="L94" s="25" t="s">
        <v>1164</v>
      </c>
      <c r="M94" s="26">
        <v>1</v>
      </c>
      <c r="N94" s="26" t="s">
        <v>730</v>
      </c>
      <c r="O94" s="26" t="s">
        <v>730</v>
      </c>
      <c r="P94" s="26" t="s">
        <v>718</v>
      </c>
      <c r="Q94" s="98">
        <v>44075</v>
      </c>
      <c r="R94" s="98">
        <v>44134</v>
      </c>
      <c r="S94" s="57"/>
      <c r="T94" s="28"/>
      <c r="U94" s="28"/>
      <c r="V94" s="28" t="s">
        <v>391</v>
      </c>
      <c r="W94" s="26">
        <v>0</v>
      </c>
      <c r="X94" s="26">
        <v>0</v>
      </c>
      <c r="Y94" s="6"/>
    </row>
    <row r="95" spans="1:25" ht="12" customHeight="1" x14ac:dyDescent="0.2">
      <c r="A95" s="19" t="s">
        <v>1167</v>
      </c>
      <c r="B95" s="20">
        <v>2</v>
      </c>
      <c r="C95" s="21">
        <v>2020</v>
      </c>
      <c r="D95" s="32" t="s">
        <v>726</v>
      </c>
      <c r="E95" s="29" t="s">
        <v>229</v>
      </c>
      <c r="F95" s="23">
        <v>44067</v>
      </c>
      <c r="G95" s="26" t="s">
        <v>1162</v>
      </c>
      <c r="H95" s="22" t="s">
        <v>101</v>
      </c>
      <c r="I95" s="25" t="s">
        <v>1163</v>
      </c>
      <c r="J95" s="32" t="s">
        <v>1165</v>
      </c>
      <c r="K95" s="8" t="s">
        <v>305</v>
      </c>
      <c r="L95" s="25" t="s">
        <v>1166</v>
      </c>
      <c r="M95" s="26">
        <v>1</v>
      </c>
      <c r="N95" s="26" t="s">
        <v>730</v>
      </c>
      <c r="O95" s="26" t="s">
        <v>730</v>
      </c>
      <c r="P95" s="26" t="s">
        <v>718</v>
      </c>
      <c r="Q95" s="98">
        <v>44134</v>
      </c>
      <c r="R95" s="98">
        <v>44165</v>
      </c>
      <c r="S95" s="57"/>
      <c r="T95" s="28"/>
      <c r="U95" s="28"/>
      <c r="V95" s="28" t="s">
        <v>391</v>
      </c>
      <c r="W95" s="26">
        <v>0</v>
      </c>
      <c r="X95" s="26">
        <v>0</v>
      </c>
      <c r="Y95" s="6"/>
    </row>
    <row r="96" spans="1:25" ht="12" customHeight="1" x14ac:dyDescent="0.2">
      <c r="A96" s="19" t="s">
        <v>1217</v>
      </c>
      <c r="B96" s="20">
        <v>1</v>
      </c>
      <c r="C96" s="21">
        <v>2020</v>
      </c>
      <c r="D96" s="32" t="s">
        <v>664</v>
      </c>
      <c r="E96" s="29" t="s">
        <v>229</v>
      </c>
      <c r="F96" s="23">
        <v>44112</v>
      </c>
      <c r="G96" s="26" t="s">
        <v>1211</v>
      </c>
      <c r="H96" s="22" t="s">
        <v>1212</v>
      </c>
      <c r="I96" s="25" t="s">
        <v>1213</v>
      </c>
      <c r="J96" s="32" t="s">
        <v>1214</v>
      </c>
      <c r="K96" s="8" t="s">
        <v>305</v>
      </c>
      <c r="L96" s="25" t="s">
        <v>1215</v>
      </c>
      <c r="M96" s="26">
        <v>1</v>
      </c>
      <c r="N96" s="26" t="s">
        <v>608</v>
      </c>
      <c r="O96" s="26" t="s">
        <v>664</v>
      </c>
      <c r="P96" s="26" t="s">
        <v>1216</v>
      </c>
      <c r="Q96" s="98">
        <v>44113</v>
      </c>
      <c r="R96" s="98">
        <v>44227</v>
      </c>
      <c r="S96" s="57"/>
      <c r="T96" s="28"/>
      <c r="U96" s="28"/>
      <c r="V96" s="28" t="s">
        <v>391</v>
      </c>
      <c r="W96" s="26">
        <v>0</v>
      </c>
      <c r="X96" s="26">
        <v>0</v>
      </c>
      <c r="Y96" s="6"/>
    </row>
    <row r="97" spans="1:25" ht="12" customHeight="1" x14ac:dyDescent="0.2">
      <c r="A97" s="19" t="s">
        <v>1281</v>
      </c>
      <c r="B97" s="20">
        <v>1</v>
      </c>
      <c r="C97" s="21">
        <v>2020</v>
      </c>
      <c r="D97" s="32" t="s">
        <v>176</v>
      </c>
      <c r="E97" s="29" t="s">
        <v>1291</v>
      </c>
      <c r="F97" s="23">
        <v>44098</v>
      </c>
      <c r="G97" s="26" t="s">
        <v>1218</v>
      </c>
      <c r="H97" s="22" t="s">
        <v>1219</v>
      </c>
      <c r="I97" s="25" t="s">
        <v>1220</v>
      </c>
      <c r="J97" s="32" t="s">
        <v>1221</v>
      </c>
      <c r="K97" s="8" t="s">
        <v>305</v>
      </c>
      <c r="L97" s="26" t="s">
        <v>1222</v>
      </c>
      <c r="M97" s="26">
        <v>1</v>
      </c>
      <c r="N97" s="26" t="s">
        <v>379</v>
      </c>
      <c r="O97" s="26" t="s">
        <v>379</v>
      </c>
      <c r="P97" s="98" t="s">
        <v>1223</v>
      </c>
      <c r="Q97" s="98">
        <v>44112</v>
      </c>
      <c r="R97" s="57">
        <v>44165</v>
      </c>
      <c r="S97" s="57"/>
      <c r="T97" s="28"/>
      <c r="U97" s="28"/>
      <c r="V97" s="28" t="s">
        <v>391</v>
      </c>
      <c r="W97" s="26">
        <v>0</v>
      </c>
      <c r="X97" s="26">
        <v>0</v>
      </c>
      <c r="Y97" s="6"/>
    </row>
    <row r="98" spans="1:25" ht="12" customHeight="1" x14ac:dyDescent="0.2">
      <c r="A98" s="19" t="s">
        <v>1281</v>
      </c>
      <c r="B98" s="20">
        <v>2</v>
      </c>
      <c r="C98" s="21">
        <v>2020</v>
      </c>
      <c r="D98" s="32" t="s">
        <v>176</v>
      </c>
      <c r="E98" s="29" t="s">
        <v>1291</v>
      </c>
      <c r="F98" s="23">
        <v>44098</v>
      </c>
      <c r="G98" s="26" t="s">
        <v>1218</v>
      </c>
      <c r="H98" s="22" t="s">
        <v>1219</v>
      </c>
      <c r="I98" s="25" t="s">
        <v>1224</v>
      </c>
      <c r="J98" s="32" t="s">
        <v>1225</v>
      </c>
      <c r="K98" s="8" t="s">
        <v>305</v>
      </c>
      <c r="L98" s="26" t="s">
        <v>1226</v>
      </c>
      <c r="M98" s="26">
        <v>1</v>
      </c>
      <c r="N98" s="26" t="s">
        <v>302</v>
      </c>
      <c r="O98" s="7" t="s">
        <v>303</v>
      </c>
      <c r="P98" s="98" t="s">
        <v>1227</v>
      </c>
      <c r="Q98" s="98">
        <v>44105</v>
      </c>
      <c r="R98" s="57">
        <v>44377</v>
      </c>
      <c r="S98" s="57"/>
      <c r="T98" s="28"/>
      <c r="U98" s="28"/>
      <c r="V98" s="28" t="s">
        <v>391</v>
      </c>
      <c r="W98" s="26">
        <v>0</v>
      </c>
      <c r="X98" s="26">
        <v>0</v>
      </c>
      <c r="Y98" s="6"/>
    </row>
    <row r="99" spans="1:25" ht="12" customHeight="1" x14ac:dyDescent="0.2">
      <c r="A99" s="19" t="s">
        <v>1282</v>
      </c>
      <c r="B99" s="20">
        <v>1</v>
      </c>
      <c r="C99" s="21">
        <v>2020</v>
      </c>
      <c r="D99" s="32" t="s">
        <v>176</v>
      </c>
      <c r="E99" s="29" t="s">
        <v>1291</v>
      </c>
      <c r="F99" s="23">
        <v>44098</v>
      </c>
      <c r="G99" s="26" t="s">
        <v>1228</v>
      </c>
      <c r="H99" s="22" t="s">
        <v>1219</v>
      </c>
      <c r="I99" s="25" t="s">
        <v>1229</v>
      </c>
      <c r="J99" s="32" t="s">
        <v>1230</v>
      </c>
      <c r="K99" s="8" t="s">
        <v>305</v>
      </c>
      <c r="L99" s="26" t="s">
        <v>1226</v>
      </c>
      <c r="M99" s="26">
        <v>1</v>
      </c>
      <c r="N99" s="26" t="s">
        <v>302</v>
      </c>
      <c r="O99" s="7" t="s">
        <v>303</v>
      </c>
      <c r="P99" s="98" t="s">
        <v>1227</v>
      </c>
      <c r="Q99" s="98">
        <v>44105</v>
      </c>
      <c r="R99" s="57">
        <v>44377</v>
      </c>
      <c r="S99" s="57"/>
      <c r="T99" s="28"/>
      <c r="U99" s="28"/>
      <c r="V99" s="28" t="s">
        <v>391</v>
      </c>
      <c r="W99" s="26">
        <v>0</v>
      </c>
      <c r="X99" s="26">
        <v>0</v>
      </c>
      <c r="Y99" s="6"/>
    </row>
    <row r="100" spans="1:25" ht="12" customHeight="1" x14ac:dyDescent="0.2">
      <c r="A100" s="19" t="s">
        <v>1283</v>
      </c>
      <c r="B100" s="20">
        <v>1</v>
      </c>
      <c r="C100" s="21">
        <v>2020</v>
      </c>
      <c r="D100" s="32" t="s">
        <v>176</v>
      </c>
      <c r="E100" s="29" t="s">
        <v>1291</v>
      </c>
      <c r="F100" s="23">
        <v>44098</v>
      </c>
      <c r="G100" s="26" t="s">
        <v>1231</v>
      </c>
      <c r="H100" s="22" t="s">
        <v>107</v>
      </c>
      <c r="I100" s="25" t="s">
        <v>1232</v>
      </c>
      <c r="J100" s="32" t="s">
        <v>1233</v>
      </c>
      <c r="K100" s="8" t="s">
        <v>305</v>
      </c>
      <c r="L100" s="26" t="s">
        <v>1234</v>
      </c>
      <c r="M100" s="26">
        <v>1</v>
      </c>
      <c r="N100" s="26" t="s">
        <v>302</v>
      </c>
      <c r="O100" s="7" t="s">
        <v>303</v>
      </c>
      <c r="P100" s="98" t="s">
        <v>1235</v>
      </c>
      <c r="Q100" s="98">
        <v>44105</v>
      </c>
      <c r="R100" s="57">
        <v>44377</v>
      </c>
      <c r="S100" s="57"/>
      <c r="T100" s="28"/>
      <c r="U100" s="28"/>
      <c r="V100" s="28" t="s">
        <v>391</v>
      </c>
      <c r="W100" s="26">
        <v>0</v>
      </c>
      <c r="X100" s="26">
        <v>0</v>
      </c>
      <c r="Y100" s="6"/>
    </row>
    <row r="101" spans="1:25" ht="12" customHeight="1" x14ac:dyDescent="0.2">
      <c r="A101" s="19" t="s">
        <v>1283</v>
      </c>
      <c r="B101" s="20">
        <v>2</v>
      </c>
      <c r="C101" s="21">
        <v>2020</v>
      </c>
      <c r="D101" s="32" t="s">
        <v>176</v>
      </c>
      <c r="E101" s="29" t="s">
        <v>1291</v>
      </c>
      <c r="F101" s="23">
        <v>44098</v>
      </c>
      <c r="G101" s="26" t="s">
        <v>1231</v>
      </c>
      <c r="H101" s="22" t="s">
        <v>107</v>
      </c>
      <c r="I101" s="25" t="s">
        <v>1232</v>
      </c>
      <c r="J101" s="32" t="s">
        <v>1236</v>
      </c>
      <c r="K101" s="8" t="s">
        <v>305</v>
      </c>
      <c r="L101" s="26" t="s">
        <v>1237</v>
      </c>
      <c r="M101" s="26">
        <v>1</v>
      </c>
      <c r="N101" s="26" t="s">
        <v>302</v>
      </c>
      <c r="O101" s="7" t="s">
        <v>303</v>
      </c>
      <c r="P101" s="98" t="s">
        <v>1235</v>
      </c>
      <c r="Q101" s="98">
        <v>44105</v>
      </c>
      <c r="R101" s="57">
        <v>44377</v>
      </c>
      <c r="S101" s="57"/>
      <c r="T101" s="28"/>
      <c r="U101" s="28"/>
      <c r="V101" s="28" t="s">
        <v>391</v>
      </c>
      <c r="W101" s="26">
        <v>0</v>
      </c>
      <c r="X101" s="26">
        <v>0</v>
      </c>
      <c r="Y101" s="6"/>
    </row>
    <row r="102" spans="1:25" ht="12" customHeight="1" x14ac:dyDescent="0.2">
      <c r="A102" s="19" t="s">
        <v>1283</v>
      </c>
      <c r="B102" s="20">
        <v>3</v>
      </c>
      <c r="C102" s="21">
        <v>2020</v>
      </c>
      <c r="D102" s="32" t="s">
        <v>176</v>
      </c>
      <c r="E102" s="29" t="s">
        <v>1291</v>
      </c>
      <c r="F102" s="23">
        <v>44098</v>
      </c>
      <c r="G102" s="26" t="s">
        <v>1231</v>
      </c>
      <c r="H102" s="22" t="s">
        <v>1238</v>
      </c>
      <c r="I102" s="25" t="s">
        <v>1232</v>
      </c>
      <c r="J102" s="32" t="s">
        <v>1239</v>
      </c>
      <c r="K102" s="8" t="s">
        <v>305</v>
      </c>
      <c r="L102" s="26" t="s">
        <v>1292</v>
      </c>
      <c r="M102" s="26">
        <v>1</v>
      </c>
      <c r="N102" s="26" t="s">
        <v>608</v>
      </c>
      <c r="O102" s="26" t="s">
        <v>1240</v>
      </c>
      <c r="P102" s="98" t="s">
        <v>1240</v>
      </c>
      <c r="Q102" s="98">
        <v>44105</v>
      </c>
      <c r="R102" s="57">
        <v>44377</v>
      </c>
      <c r="S102" s="57"/>
      <c r="T102" s="28"/>
      <c r="U102" s="28"/>
      <c r="V102" s="28" t="s">
        <v>391</v>
      </c>
      <c r="W102" s="26">
        <v>0</v>
      </c>
      <c r="X102" s="26">
        <v>0</v>
      </c>
      <c r="Y102" s="6"/>
    </row>
    <row r="103" spans="1:25" ht="12" customHeight="1" x14ac:dyDescent="0.2">
      <c r="A103" s="19" t="s">
        <v>1283</v>
      </c>
      <c r="B103" s="20">
        <v>4</v>
      </c>
      <c r="C103" s="21">
        <v>2020</v>
      </c>
      <c r="D103" s="32" t="s">
        <v>176</v>
      </c>
      <c r="E103" s="29" t="s">
        <v>1291</v>
      </c>
      <c r="F103" s="23">
        <v>44098</v>
      </c>
      <c r="G103" s="26" t="s">
        <v>1231</v>
      </c>
      <c r="H103" s="22" t="s">
        <v>1238</v>
      </c>
      <c r="I103" s="25" t="s">
        <v>1232</v>
      </c>
      <c r="J103" s="32" t="s">
        <v>1241</v>
      </c>
      <c r="K103" s="8" t="s">
        <v>305</v>
      </c>
      <c r="L103" s="26" t="s">
        <v>1292</v>
      </c>
      <c r="M103" s="26">
        <v>1</v>
      </c>
      <c r="N103" s="26" t="s">
        <v>293</v>
      </c>
      <c r="O103" s="26" t="s">
        <v>1242</v>
      </c>
      <c r="P103" s="98" t="s">
        <v>1242</v>
      </c>
      <c r="Q103" s="98">
        <v>44105</v>
      </c>
      <c r="R103" s="57">
        <v>44377</v>
      </c>
      <c r="S103" s="57"/>
      <c r="T103" s="28"/>
      <c r="U103" s="28"/>
      <c r="V103" s="28" t="s">
        <v>391</v>
      </c>
      <c r="W103" s="26">
        <v>0</v>
      </c>
      <c r="X103" s="26">
        <v>0</v>
      </c>
      <c r="Y103" s="6"/>
    </row>
    <row r="104" spans="1:25" ht="12" customHeight="1" x14ac:dyDescent="0.2">
      <c r="A104" s="19" t="s">
        <v>1283</v>
      </c>
      <c r="B104" s="20">
        <v>5</v>
      </c>
      <c r="C104" s="21">
        <v>2020</v>
      </c>
      <c r="D104" s="32" t="s">
        <v>176</v>
      </c>
      <c r="E104" s="29" t="s">
        <v>1291</v>
      </c>
      <c r="F104" s="23">
        <v>44098</v>
      </c>
      <c r="G104" s="26" t="s">
        <v>1231</v>
      </c>
      <c r="H104" s="22" t="s">
        <v>1238</v>
      </c>
      <c r="I104" s="25" t="s">
        <v>1232</v>
      </c>
      <c r="J104" s="32" t="s">
        <v>1241</v>
      </c>
      <c r="K104" s="8" t="s">
        <v>305</v>
      </c>
      <c r="L104" s="26" t="s">
        <v>1292</v>
      </c>
      <c r="M104" s="26">
        <v>1</v>
      </c>
      <c r="N104" s="26" t="s">
        <v>317</v>
      </c>
      <c r="O104" s="26" t="s">
        <v>1243</v>
      </c>
      <c r="P104" s="98" t="s">
        <v>1243</v>
      </c>
      <c r="Q104" s="98">
        <v>44105</v>
      </c>
      <c r="R104" s="57">
        <v>44377</v>
      </c>
      <c r="S104" s="57"/>
      <c r="T104" s="28"/>
      <c r="U104" s="28"/>
      <c r="V104" s="28" t="s">
        <v>391</v>
      </c>
      <c r="W104" s="26">
        <v>0</v>
      </c>
      <c r="X104" s="26">
        <v>0</v>
      </c>
      <c r="Y104" s="6"/>
    </row>
    <row r="105" spans="1:25" ht="12" customHeight="1" x14ac:dyDescent="0.2">
      <c r="A105" s="19" t="s">
        <v>1283</v>
      </c>
      <c r="B105" s="20">
        <v>6</v>
      </c>
      <c r="C105" s="21">
        <v>2020</v>
      </c>
      <c r="D105" s="32" t="s">
        <v>176</v>
      </c>
      <c r="E105" s="29" t="s">
        <v>1291</v>
      </c>
      <c r="F105" s="23">
        <v>44098</v>
      </c>
      <c r="G105" s="26" t="s">
        <v>1231</v>
      </c>
      <c r="H105" s="22" t="s">
        <v>1238</v>
      </c>
      <c r="I105" s="25" t="s">
        <v>1232</v>
      </c>
      <c r="J105" s="32" t="s">
        <v>1241</v>
      </c>
      <c r="K105" s="8" t="s">
        <v>305</v>
      </c>
      <c r="L105" s="26" t="s">
        <v>1292</v>
      </c>
      <c r="M105" s="26">
        <v>1</v>
      </c>
      <c r="N105" s="25" t="s">
        <v>277</v>
      </c>
      <c r="O105" s="26" t="s">
        <v>1244</v>
      </c>
      <c r="P105" s="98" t="s">
        <v>1244</v>
      </c>
      <c r="Q105" s="98">
        <v>44105</v>
      </c>
      <c r="R105" s="57">
        <v>44377</v>
      </c>
      <c r="S105" s="57"/>
      <c r="T105" s="28"/>
      <c r="U105" s="28"/>
      <c r="V105" s="28" t="s">
        <v>391</v>
      </c>
      <c r="W105" s="26">
        <v>0</v>
      </c>
      <c r="X105" s="26">
        <v>0</v>
      </c>
      <c r="Y105" s="6"/>
    </row>
    <row r="106" spans="1:25" ht="12" customHeight="1" x14ac:dyDescent="0.2">
      <c r="A106" s="19" t="s">
        <v>1283</v>
      </c>
      <c r="B106" s="20">
        <v>7</v>
      </c>
      <c r="C106" s="21">
        <v>2020</v>
      </c>
      <c r="D106" s="32" t="s">
        <v>176</v>
      </c>
      <c r="E106" s="29" t="s">
        <v>1291</v>
      </c>
      <c r="F106" s="23">
        <v>44098</v>
      </c>
      <c r="G106" s="26" t="s">
        <v>1231</v>
      </c>
      <c r="H106" s="22" t="s">
        <v>1238</v>
      </c>
      <c r="I106" s="25" t="s">
        <v>1232</v>
      </c>
      <c r="J106" s="32" t="s">
        <v>1245</v>
      </c>
      <c r="K106" s="8" t="s">
        <v>305</v>
      </c>
      <c r="L106" s="26" t="s">
        <v>1292</v>
      </c>
      <c r="M106" s="26">
        <v>1</v>
      </c>
      <c r="N106" s="26" t="s">
        <v>302</v>
      </c>
      <c r="O106" s="26" t="s">
        <v>1246</v>
      </c>
      <c r="P106" s="98" t="s">
        <v>1246</v>
      </c>
      <c r="Q106" s="98">
        <v>44105</v>
      </c>
      <c r="R106" s="57">
        <v>44377</v>
      </c>
      <c r="S106" s="57"/>
      <c r="T106" s="28"/>
      <c r="U106" s="28"/>
      <c r="V106" s="28" t="s">
        <v>391</v>
      </c>
      <c r="W106" s="26">
        <v>0</v>
      </c>
      <c r="X106" s="26">
        <v>0</v>
      </c>
      <c r="Y106" s="6"/>
    </row>
    <row r="107" spans="1:25" ht="12" customHeight="1" x14ac:dyDescent="0.2">
      <c r="A107" s="19" t="s">
        <v>1284</v>
      </c>
      <c r="B107" s="20">
        <v>1</v>
      </c>
      <c r="C107" s="21">
        <v>2020</v>
      </c>
      <c r="D107" s="32" t="s">
        <v>176</v>
      </c>
      <c r="E107" s="29" t="s">
        <v>1291</v>
      </c>
      <c r="F107" s="23">
        <v>44098</v>
      </c>
      <c r="G107" s="26" t="s">
        <v>1247</v>
      </c>
      <c r="H107" s="22" t="s">
        <v>107</v>
      </c>
      <c r="I107" s="25" t="s">
        <v>1248</v>
      </c>
      <c r="J107" s="32" t="s">
        <v>1249</v>
      </c>
      <c r="K107" s="8" t="s">
        <v>305</v>
      </c>
      <c r="L107" s="26" t="s">
        <v>1250</v>
      </c>
      <c r="M107" s="26">
        <v>1</v>
      </c>
      <c r="N107" s="25" t="s">
        <v>277</v>
      </c>
      <c r="O107" s="26" t="s">
        <v>1419</v>
      </c>
      <c r="P107" s="98" t="s">
        <v>1251</v>
      </c>
      <c r="Q107" s="98">
        <v>44105</v>
      </c>
      <c r="R107" s="57">
        <v>44377</v>
      </c>
      <c r="S107" s="57"/>
      <c r="T107" s="28"/>
      <c r="U107" s="28"/>
      <c r="V107" s="28" t="s">
        <v>391</v>
      </c>
      <c r="W107" s="26">
        <v>0</v>
      </c>
      <c r="X107" s="26">
        <v>0</v>
      </c>
      <c r="Y107" s="6"/>
    </row>
    <row r="108" spans="1:25" ht="12" customHeight="1" x14ac:dyDescent="0.2">
      <c r="A108" s="19" t="s">
        <v>1285</v>
      </c>
      <c r="B108" s="20">
        <v>1</v>
      </c>
      <c r="C108" s="21">
        <v>2020</v>
      </c>
      <c r="D108" s="32" t="s">
        <v>176</v>
      </c>
      <c r="E108" s="29" t="s">
        <v>1291</v>
      </c>
      <c r="F108" s="23">
        <v>44098</v>
      </c>
      <c r="G108" s="26" t="s">
        <v>1252</v>
      </c>
      <c r="H108" s="22" t="s">
        <v>1238</v>
      </c>
      <c r="I108" s="25" t="s">
        <v>1253</v>
      </c>
      <c r="J108" s="32" t="s">
        <v>1254</v>
      </c>
      <c r="K108" s="8" t="s">
        <v>305</v>
      </c>
      <c r="L108" s="26" t="s">
        <v>1255</v>
      </c>
      <c r="M108" s="26">
        <v>1</v>
      </c>
      <c r="N108" s="26" t="s">
        <v>302</v>
      </c>
      <c r="O108" s="7" t="s">
        <v>303</v>
      </c>
      <c r="P108" s="98" t="s">
        <v>1107</v>
      </c>
      <c r="Q108" s="98">
        <v>44105</v>
      </c>
      <c r="R108" s="57">
        <v>44377</v>
      </c>
      <c r="S108" s="57"/>
      <c r="T108" s="28"/>
      <c r="U108" s="28"/>
      <c r="V108" s="28" t="s">
        <v>391</v>
      </c>
      <c r="W108" s="26">
        <v>0</v>
      </c>
      <c r="X108" s="26">
        <v>0</v>
      </c>
      <c r="Y108" s="6"/>
    </row>
    <row r="109" spans="1:25" ht="12" customHeight="1" x14ac:dyDescent="0.2">
      <c r="A109" s="19" t="s">
        <v>1286</v>
      </c>
      <c r="B109" s="20">
        <v>1</v>
      </c>
      <c r="C109" s="21">
        <v>2020</v>
      </c>
      <c r="D109" s="32" t="s">
        <v>176</v>
      </c>
      <c r="E109" s="29" t="s">
        <v>1291</v>
      </c>
      <c r="F109" s="23">
        <v>44098</v>
      </c>
      <c r="G109" s="26" t="s">
        <v>1256</v>
      </c>
      <c r="H109" s="22" t="s">
        <v>127</v>
      </c>
      <c r="I109" s="25" t="s">
        <v>1257</v>
      </c>
      <c r="J109" s="32" t="s">
        <v>1258</v>
      </c>
      <c r="K109" s="7" t="s">
        <v>298</v>
      </c>
      <c r="L109" s="26" t="s">
        <v>1259</v>
      </c>
      <c r="M109" s="26">
        <v>1</v>
      </c>
      <c r="N109" s="26" t="s">
        <v>302</v>
      </c>
      <c r="O109" s="7" t="s">
        <v>303</v>
      </c>
      <c r="P109" s="98" t="s">
        <v>1235</v>
      </c>
      <c r="Q109" s="98">
        <v>44105</v>
      </c>
      <c r="R109" s="57">
        <v>44377</v>
      </c>
      <c r="S109" s="57"/>
      <c r="T109" s="28"/>
      <c r="U109" s="28"/>
      <c r="V109" s="28" t="s">
        <v>391</v>
      </c>
      <c r="W109" s="26">
        <v>0</v>
      </c>
      <c r="X109" s="26">
        <v>0</v>
      </c>
      <c r="Y109" s="6"/>
    </row>
    <row r="110" spans="1:25" ht="12" customHeight="1" x14ac:dyDescent="0.2">
      <c r="A110" s="19" t="s">
        <v>1286</v>
      </c>
      <c r="B110" s="20">
        <v>2</v>
      </c>
      <c r="C110" s="21">
        <v>2020</v>
      </c>
      <c r="D110" s="32" t="s">
        <v>176</v>
      </c>
      <c r="E110" s="29" t="s">
        <v>1291</v>
      </c>
      <c r="F110" s="23">
        <v>44098</v>
      </c>
      <c r="G110" s="26" t="s">
        <v>1256</v>
      </c>
      <c r="H110" s="22" t="s">
        <v>127</v>
      </c>
      <c r="I110" s="25" t="s">
        <v>1260</v>
      </c>
      <c r="J110" s="32" t="s">
        <v>1261</v>
      </c>
      <c r="K110" s="8" t="s">
        <v>305</v>
      </c>
      <c r="L110" s="26" t="s">
        <v>1262</v>
      </c>
      <c r="M110" s="26">
        <v>1</v>
      </c>
      <c r="N110" s="26" t="s">
        <v>302</v>
      </c>
      <c r="O110" s="7" t="s">
        <v>303</v>
      </c>
      <c r="P110" s="98" t="s">
        <v>1235</v>
      </c>
      <c r="Q110" s="98">
        <v>44105</v>
      </c>
      <c r="R110" s="57">
        <v>44285</v>
      </c>
      <c r="S110" s="57"/>
      <c r="T110" s="28"/>
      <c r="U110" s="28"/>
      <c r="V110" s="28" t="s">
        <v>391</v>
      </c>
      <c r="W110" s="26">
        <v>0</v>
      </c>
      <c r="X110" s="26">
        <v>0</v>
      </c>
      <c r="Y110" s="6"/>
    </row>
    <row r="111" spans="1:25" ht="12" customHeight="1" x14ac:dyDescent="0.2">
      <c r="A111" s="19" t="s">
        <v>1287</v>
      </c>
      <c r="B111" s="20">
        <v>1</v>
      </c>
      <c r="C111" s="21">
        <v>2020</v>
      </c>
      <c r="D111" s="32" t="s">
        <v>176</v>
      </c>
      <c r="E111" s="29" t="s">
        <v>1291</v>
      </c>
      <c r="F111" s="23">
        <v>44098</v>
      </c>
      <c r="G111" s="26" t="s">
        <v>1263</v>
      </c>
      <c r="H111" s="22" t="s">
        <v>1264</v>
      </c>
      <c r="I111" s="25" t="s">
        <v>1265</v>
      </c>
      <c r="J111" s="32" t="s">
        <v>1266</v>
      </c>
      <c r="K111" s="8" t="s">
        <v>305</v>
      </c>
      <c r="L111" s="26" t="s">
        <v>1267</v>
      </c>
      <c r="M111" s="26">
        <v>1</v>
      </c>
      <c r="N111" s="26" t="s">
        <v>302</v>
      </c>
      <c r="O111" s="7" t="s">
        <v>303</v>
      </c>
      <c r="P111" s="98" t="s">
        <v>1235</v>
      </c>
      <c r="Q111" s="98">
        <v>44105</v>
      </c>
      <c r="R111" s="57">
        <v>44377</v>
      </c>
      <c r="S111" s="57"/>
      <c r="T111" s="28"/>
      <c r="U111" s="28"/>
      <c r="V111" s="28" t="s">
        <v>391</v>
      </c>
      <c r="W111" s="26">
        <v>0</v>
      </c>
      <c r="X111" s="26">
        <v>0</v>
      </c>
      <c r="Y111" s="6"/>
    </row>
    <row r="112" spans="1:25" ht="12" customHeight="1" x14ac:dyDescent="0.2">
      <c r="A112" s="19" t="s">
        <v>1288</v>
      </c>
      <c r="B112" s="20">
        <v>1</v>
      </c>
      <c r="C112" s="21">
        <v>2020</v>
      </c>
      <c r="D112" s="32" t="s">
        <v>176</v>
      </c>
      <c r="E112" s="29" t="s">
        <v>1291</v>
      </c>
      <c r="F112" s="23">
        <v>44098</v>
      </c>
      <c r="G112" s="26" t="s">
        <v>1268</v>
      </c>
      <c r="H112" s="22" t="s">
        <v>1269</v>
      </c>
      <c r="I112" s="25" t="s">
        <v>1270</v>
      </c>
      <c r="J112" s="32" t="s">
        <v>1271</v>
      </c>
      <c r="K112" s="8" t="s">
        <v>305</v>
      </c>
      <c r="L112" s="26" t="s">
        <v>1255</v>
      </c>
      <c r="M112" s="26">
        <v>1</v>
      </c>
      <c r="N112" s="26" t="s">
        <v>302</v>
      </c>
      <c r="O112" s="7" t="s">
        <v>303</v>
      </c>
      <c r="P112" s="98" t="s">
        <v>1107</v>
      </c>
      <c r="Q112" s="98">
        <v>44105</v>
      </c>
      <c r="R112" s="57">
        <v>44377</v>
      </c>
      <c r="S112" s="57"/>
      <c r="T112" s="28"/>
      <c r="U112" s="28"/>
      <c r="V112" s="28" t="s">
        <v>391</v>
      </c>
      <c r="W112" s="26">
        <v>0</v>
      </c>
      <c r="X112" s="26">
        <v>0</v>
      </c>
      <c r="Y112" s="6"/>
    </row>
    <row r="113" spans="1:25" ht="12" customHeight="1" x14ac:dyDescent="0.2">
      <c r="A113" s="19" t="s">
        <v>1289</v>
      </c>
      <c r="B113" s="20">
        <v>1</v>
      </c>
      <c r="C113" s="21">
        <v>2020</v>
      </c>
      <c r="D113" s="32" t="s">
        <v>176</v>
      </c>
      <c r="E113" s="29" t="s">
        <v>1291</v>
      </c>
      <c r="F113" s="23">
        <v>44098</v>
      </c>
      <c r="G113" s="26" t="s">
        <v>1272</v>
      </c>
      <c r="H113" s="22" t="s">
        <v>1273</v>
      </c>
      <c r="I113" s="25" t="s">
        <v>1274</v>
      </c>
      <c r="J113" s="32" t="s">
        <v>1275</v>
      </c>
      <c r="K113" s="8" t="s">
        <v>305</v>
      </c>
      <c r="L113" s="26" t="s">
        <v>1276</v>
      </c>
      <c r="M113" s="26">
        <v>1</v>
      </c>
      <c r="N113" s="26" t="s">
        <v>302</v>
      </c>
      <c r="O113" s="7" t="s">
        <v>303</v>
      </c>
      <c r="P113" s="98" t="s">
        <v>1235</v>
      </c>
      <c r="Q113" s="98">
        <v>44105</v>
      </c>
      <c r="R113" s="57">
        <v>44377</v>
      </c>
      <c r="S113" s="57"/>
      <c r="T113" s="28"/>
      <c r="U113" s="28"/>
      <c r="V113" s="28" t="s">
        <v>391</v>
      </c>
      <c r="W113" s="26">
        <v>0</v>
      </c>
      <c r="X113" s="26">
        <v>0</v>
      </c>
      <c r="Y113" s="6"/>
    </row>
    <row r="114" spans="1:25" ht="12" customHeight="1" x14ac:dyDescent="0.2">
      <c r="A114" s="19" t="s">
        <v>1290</v>
      </c>
      <c r="B114" s="20">
        <v>1</v>
      </c>
      <c r="C114" s="21">
        <v>2020</v>
      </c>
      <c r="D114" s="32" t="s">
        <v>176</v>
      </c>
      <c r="E114" s="29" t="s">
        <v>1291</v>
      </c>
      <c r="F114" s="23">
        <v>44098</v>
      </c>
      <c r="G114" s="26" t="s">
        <v>1277</v>
      </c>
      <c r="H114" s="22" t="s">
        <v>127</v>
      </c>
      <c r="I114" s="25" t="s">
        <v>1278</v>
      </c>
      <c r="J114" s="32" t="s">
        <v>1279</v>
      </c>
      <c r="K114" s="8" t="s">
        <v>305</v>
      </c>
      <c r="L114" s="26" t="s">
        <v>1280</v>
      </c>
      <c r="M114" s="26">
        <v>1</v>
      </c>
      <c r="N114" s="26" t="s">
        <v>302</v>
      </c>
      <c r="O114" s="7" t="s">
        <v>303</v>
      </c>
      <c r="P114" s="98" t="s">
        <v>1235</v>
      </c>
      <c r="Q114" s="98">
        <v>44105</v>
      </c>
      <c r="R114" s="57">
        <v>44377</v>
      </c>
      <c r="S114" s="57"/>
      <c r="T114" s="28"/>
      <c r="U114" s="28"/>
      <c r="V114" s="28" t="s">
        <v>391</v>
      </c>
      <c r="W114" s="26">
        <v>0</v>
      </c>
      <c r="X114" s="26">
        <v>0</v>
      </c>
      <c r="Y114" s="6"/>
    </row>
    <row r="115" spans="1:25" ht="12" customHeight="1" x14ac:dyDescent="0.2">
      <c r="A115" s="19" t="s">
        <v>1308</v>
      </c>
      <c r="B115" s="20">
        <v>1</v>
      </c>
      <c r="C115" s="21">
        <v>2020</v>
      </c>
      <c r="D115" s="32" t="s">
        <v>1293</v>
      </c>
      <c r="E115" s="29" t="s">
        <v>1131</v>
      </c>
      <c r="F115" s="23">
        <v>44063</v>
      </c>
      <c r="G115" s="26" t="s">
        <v>1294</v>
      </c>
      <c r="H115" s="22" t="s">
        <v>1295</v>
      </c>
      <c r="I115" s="25" t="s">
        <v>1296</v>
      </c>
      <c r="J115" s="32" t="s">
        <v>1297</v>
      </c>
      <c r="K115" s="8" t="s">
        <v>305</v>
      </c>
      <c r="L115" s="26" t="s">
        <v>1298</v>
      </c>
      <c r="M115" s="26">
        <v>1</v>
      </c>
      <c r="N115" s="25" t="s">
        <v>277</v>
      </c>
      <c r="O115" s="26" t="s">
        <v>1299</v>
      </c>
      <c r="P115" s="98" t="s">
        <v>1309</v>
      </c>
      <c r="Q115" s="98">
        <v>44075</v>
      </c>
      <c r="R115" s="57">
        <v>44165</v>
      </c>
      <c r="S115" s="57"/>
      <c r="T115" s="28"/>
      <c r="U115" s="28"/>
      <c r="V115" s="28" t="s">
        <v>391</v>
      </c>
      <c r="W115" s="26">
        <v>0</v>
      </c>
      <c r="X115" s="26">
        <v>0</v>
      </c>
      <c r="Y115" s="6"/>
    </row>
    <row r="116" spans="1:25" ht="12" customHeight="1" x14ac:dyDescent="0.2">
      <c r="A116" s="19" t="s">
        <v>1308</v>
      </c>
      <c r="B116" s="20">
        <v>2</v>
      </c>
      <c r="C116" s="21">
        <v>2020</v>
      </c>
      <c r="D116" s="32" t="s">
        <v>1300</v>
      </c>
      <c r="E116" s="29" t="s">
        <v>1131</v>
      </c>
      <c r="F116" s="23">
        <v>44063</v>
      </c>
      <c r="G116" s="26" t="s">
        <v>1294</v>
      </c>
      <c r="H116" s="22" t="s">
        <v>1295</v>
      </c>
      <c r="I116" s="25" t="s">
        <v>1296</v>
      </c>
      <c r="J116" s="32" t="s">
        <v>1301</v>
      </c>
      <c r="K116" s="8" t="s">
        <v>305</v>
      </c>
      <c r="L116" s="26" t="s">
        <v>1302</v>
      </c>
      <c r="M116" s="26">
        <v>1</v>
      </c>
      <c r="N116" s="25" t="s">
        <v>277</v>
      </c>
      <c r="O116" s="40" t="s">
        <v>746</v>
      </c>
      <c r="P116" s="98" t="s">
        <v>1303</v>
      </c>
      <c r="Q116" s="98">
        <v>44075</v>
      </c>
      <c r="R116" s="57">
        <v>44165</v>
      </c>
      <c r="S116" s="57"/>
      <c r="T116" s="28"/>
      <c r="U116" s="28"/>
      <c r="V116" s="28" t="s">
        <v>391</v>
      </c>
      <c r="W116" s="26">
        <v>0</v>
      </c>
      <c r="X116" s="26">
        <v>0</v>
      </c>
      <c r="Y116" s="6"/>
    </row>
    <row r="117" spans="1:25" ht="12" customHeight="1" x14ac:dyDescent="0.2">
      <c r="A117" s="19" t="s">
        <v>1308</v>
      </c>
      <c r="B117" s="20">
        <v>3</v>
      </c>
      <c r="C117" s="21">
        <v>2020</v>
      </c>
      <c r="D117" s="32" t="s">
        <v>1293</v>
      </c>
      <c r="E117" s="29" t="s">
        <v>1131</v>
      </c>
      <c r="F117" s="23">
        <v>44063</v>
      </c>
      <c r="G117" s="26" t="s">
        <v>1294</v>
      </c>
      <c r="H117" s="22" t="s">
        <v>1295</v>
      </c>
      <c r="I117" s="25" t="s">
        <v>1296</v>
      </c>
      <c r="J117" s="32" t="s">
        <v>1304</v>
      </c>
      <c r="K117" s="8" t="s">
        <v>305</v>
      </c>
      <c r="L117" s="26" t="s">
        <v>1305</v>
      </c>
      <c r="M117" s="26">
        <v>1</v>
      </c>
      <c r="N117" s="25" t="s">
        <v>277</v>
      </c>
      <c r="O117" s="26" t="s">
        <v>1306</v>
      </c>
      <c r="P117" s="98" t="s">
        <v>1307</v>
      </c>
      <c r="Q117" s="98">
        <v>44075</v>
      </c>
      <c r="R117" s="57">
        <v>44255</v>
      </c>
      <c r="S117" s="57"/>
      <c r="T117" s="28"/>
      <c r="U117" s="28"/>
      <c r="V117" s="28" t="s">
        <v>391</v>
      </c>
      <c r="W117" s="26">
        <v>0</v>
      </c>
      <c r="X117" s="26">
        <v>0</v>
      </c>
      <c r="Y117" s="6"/>
    </row>
    <row r="118" spans="1:25" ht="12" customHeight="1" x14ac:dyDescent="0.2">
      <c r="A118" s="19" t="s">
        <v>1335</v>
      </c>
      <c r="B118" s="20">
        <v>1</v>
      </c>
      <c r="C118" s="21">
        <v>2020</v>
      </c>
      <c r="D118" s="32" t="s">
        <v>1390</v>
      </c>
      <c r="E118" s="29" t="s">
        <v>1334</v>
      </c>
      <c r="F118" s="23">
        <v>44103</v>
      </c>
      <c r="G118" s="26" t="s">
        <v>1312</v>
      </c>
      <c r="H118" s="22" t="s">
        <v>1313</v>
      </c>
      <c r="I118" s="25" t="s">
        <v>1314</v>
      </c>
      <c r="J118" s="32" t="s">
        <v>1315</v>
      </c>
      <c r="K118" s="8" t="s">
        <v>305</v>
      </c>
      <c r="L118" s="26" t="s">
        <v>1316</v>
      </c>
      <c r="M118" s="26">
        <v>2</v>
      </c>
      <c r="N118" s="26" t="s">
        <v>710</v>
      </c>
      <c r="O118" s="26" t="s">
        <v>710</v>
      </c>
      <c r="P118" s="98" t="s">
        <v>681</v>
      </c>
      <c r="Q118" s="98">
        <v>44117</v>
      </c>
      <c r="R118" s="57">
        <v>44211</v>
      </c>
      <c r="S118" s="57"/>
      <c r="T118" s="28"/>
      <c r="U118" s="28"/>
      <c r="V118" s="28" t="s">
        <v>391</v>
      </c>
      <c r="W118" s="26">
        <v>0</v>
      </c>
      <c r="X118" s="26">
        <v>0</v>
      </c>
      <c r="Y118" s="6"/>
    </row>
    <row r="119" spans="1:25" ht="12" customHeight="1" x14ac:dyDescent="0.2">
      <c r="A119" s="19" t="s">
        <v>1336</v>
      </c>
      <c r="B119" s="20">
        <v>1</v>
      </c>
      <c r="C119" s="21">
        <v>2020</v>
      </c>
      <c r="D119" s="32" t="s">
        <v>1390</v>
      </c>
      <c r="E119" s="29" t="s">
        <v>1334</v>
      </c>
      <c r="F119" s="23">
        <v>44103</v>
      </c>
      <c r="G119" s="26" t="s">
        <v>1317</v>
      </c>
      <c r="H119" s="22" t="s">
        <v>1318</v>
      </c>
      <c r="I119" s="25" t="s">
        <v>1319</v>
      </c>
      <c r="J119" s="32" t="s">
        <v>1320</v>
      </c>
      <c r="K119" s="8" t="s">
        <v>305</v>
      </c>
      <c r="L119" s="26" t="s">
        <v>1321</v>
      </c>
      <c r="M119" s="26">
        <v>1</v>
      </c>
      <c r="N119" s="26" t="s">
        <v>710</v>
      </c>
      <c r="O119" s="26" t="s">
        <v>710</v>
      </c>
      <c r="P119" s="98" t="s">
        <v>681</v>
      </c>
      <c r="Q119" s="98">
        <v>44117</v>
      </c>
      <c r="R119" s="57">
        <v>44242</v>
      </c>
      <c r="S119" s="57"/>
      <c r="T119" s="28"/>
      <c r="U119" s="28"/>
      <c r="V119" s="28" t="s">
        <v>391</v>
      </c>
      <c r="W119" s="26">
        <v>0</v>
      </c>
      <c r="X119" s="26">
        <v>0</v>
      </c>
      <c r="Y119" s="6"/>
    </row>
    <row r="120" spans="1:25" ht="12" customHeight="1" x14ac:dyDescent="0.2">
      <c r="A120" s="19" t="s">
        <v>1337</v>
      </c>
      <c r="B120" s="20">
        <v>1</v>
      </c>
      <c r="C120" s="21">
        <v>2020</v>
      </c>
      <c r="D120" s="32" t="s">
        <v>1390</v>
      </c>
      <c r="E120" s="29" t="s">
        <v>1334</v>
      </c>
      <c r="F120" s="23">
        <v>44103</v>
      </c>
      <c r="G120" s="26" t="s">
        <v>1322</v>
      </c>
      <c r="H120" s="22" t="s">
        <v>1323</v>
      </c>
      <c r="I120" s="25" t="s">
        <v>1324</v>
      </c>
      <c r="J120" s="32" t="s">
        <v>1325</v>
      </c>
      <c r="K120" s="8" t="s">
        <v>305</v>
      </c>
      <c r="L120" s="26" t="s">
        <v>1321</v>
      </c>
      <c r="M120" s="26">
        <v>1</v>
      </c>
      <c r="N120" s="26" t="s">
        <v>710</v>
      </c>
      <c r="O120" s="26" t="s">
        <v>710</v>
      </c>
      <c r="P120" s="98" t="s">
        <v>681</v>
      </c>
      <c r="Q120" s="98">
        <v>44117</v>
      </c>
      <c r="R120" s="57">
        <v>44242</v>
      </c>
      <c r="S120" s="57"/>
      <c r="T120" s="28"/>
      <c r="U120" s="28"/>
      <c r="V120" s="28" t="s">
        <v>391</v>
      </c>
      <c r="W120" s="26">
        <v>0</v>
      </c>
      <c r="X120" s="26">
        <v>0</v>
      </c>
      <c r="Y120" s="6"/>
    </row>
    <row r="121" spans="1:25" ht="12" customHeight="1" x14ac:dyDescent="0.2">
      <c r="A121" s="19" t="s">
        <v>1338</v>
      </c>
      <c r="B121" s="20">
        <v>1</v>
      </c>
      <c r="C121" s="21">
        <v>2020</v>
      </c>
      <c r="D121" s="32" t="s">
        <v>1390</v>
      </c>
      <c r="E121" s="29" t="s">
        <v>1334</v>
      </c>
      <c r="F121" s="23">
        <v>44103</v>
      </c>
      <c r="G121" s="26" t="s">
        <v>1326</v>
      </c>
      <c r="H121" s="22" t="s">
        <v>1323</v>
      </c>
      <c r="I121" s="25" t="s">
        <v>1327</v>
      </c>
      <c r="J121" s="32" t="s">
        <v>1328</v>
      </c>
      <c r="K121" s="8" t="s">
        <v>305</v>
      </c>
      <c r="L121" s="26" t="s">
        <v>1329</v>
      </c>
      <c r="M121" s="26">
        <v>1</v>
      </c>
      <c r="N121" s="26" t="s">
        <v>710</v>
      </c>
      <c r="O121" s="26" t="s">
        <v>710</v>
      </c>
      <c r="P121" s="98" t="s">
        <v>681</v>
      </c>
      <c r="Q121" s="98">
        <v>44117</v>
      </c>
      <c r="R121" s="57">
        <v>44148</v>
      </c>
      <c r="S121" s="57">
        <v>44132</v>
      </c>
      <c r="T121" s="28" t="s">
        <v>394</v>
      </c>
      <c r="U121" s="28" t="s">
        <v>1330</v>
      </c>
      <c r="V121" s="28" t="s">
        <v>542</v>
      </c>
      <c r="W121" s="26">
        <v>0</v>
      </c>
      <c r="X121" s="26">
        <v>0</v>
      </c>
      <c r="Y121" s="6"/>
    </row>
    <row r="122" spans="1:25" ht="12" customHeight="1" x14ac:dyDescent="0.2">
      <c r="A122" s="19" t="s">
        <v>1339</v>
      </c>
      <c r="B122" s="20">
        <v>1</v>
      </c>
      <c r="C122" s="21">
        <v>2020</v>
      </c>
      <c r="D122" s="32" t="s">
        <v>1390</v>
      </c>
      <c r="E122" s="29" t="s">
        <v>1334</v>
      </c>
      <c r="F122" s="23">
        <v>44103</v>
      </c>
      <c r="G122" s="26" t="s">
        <v>1331</v>
      </c>
      <c r="H122" s="22" t="s">
        <v>1323</v>
      </c>
      <c r="I122" s="25" t="s">
        <v>1332</v>
      </c>
      <c r="J122" s="32" t="s">
        <v>1333</v>
      </c>
      <c r="K122" s="8" t="s">
        <v>305</v>
      </c>
      <c r="L122" s="26" t="s">
        <v>1321</v>
      </c>
      <c r="M122" s="26">
        <v>1</v>
      </c>
      <c r="N122" s="26" t="s">
        <v>710</v>
      </c>
      <c r="O122" s="26" t="s">
        <v>710</v>
      </c>
      <c r="P122" s="98" t="s">
        <v>681</v>
      </c>
      <c r="Q122" s="98">
        <v>44117</v>
      </c>
      <c r="R122" s="57">
        <v>44242</v>
      </c>
      <c r="S122" s="57"/>
      <c r="T122" s="28"/>
      <c r="U122" s="28"/>
      <c r="V122" s="28" t="s">
        <v>391</v>
      </c>
      <c r="W122" s="26">
        <v>0</v>
      </c>
      <c r="X122" s="26">
        <v>0</v>
      </c>
      <c r="Y122" s="6"/>
    </row>
    <row r="123" spans="1:25" ht="12" customHeight="1" x14ac:dyDescent="0.2">
      <c r="A123" s="19" t="s">
        <v>1385</v>
      </c>
      <c r="B123" s="20">
        <v>1</v>
      </c>
      <c r="C123" s="21">
        <v>2020</v>
      </c>
      <c r="D123" s="32" t="s">
        <v>745</v>
      </c>
      <c r="E123" s="29" t="s">
        <v>1388</v>
      </c>
      <c r="F123" s="23">
        <v>44090</v>
      </c>
      <c r="G123" s="26" t="s">
        <v>1369</v>
      </c>
      <c r="H123" s="22" t="s">
        <v>1370</v>
      </c>
      <c r="I123" s="25" t="s">
        <v>1371</v>
      </c>
      <c r="J123" s="32" t="s">
        <v>1372</v>
      </c>
      <c r="K123" s="8" t="s">
        <v>305</v>
      </c>
      <c r="L123" s="26" t="s">
        <v>1373</v>
      </c>
      <c r="M123" s="26">
        <v>1</v>
      </c>
      <c r="N123" s="25" t="s">
        <v>277</v>
      </c>
      <c r="O123" s="40" t="s">
        <v>746</v>
      </c>
      <c r="P123" s="26" t="s">
        <v>1374</v>
      </c>
      <c r="Q123" s="98">
        <v>44166</v>
      </c>
      <c r="R123" s="98">
        <v>44227</v>
      </c>
      <c r="S123" s="57"/>
      <c r="T123" s="28"/>
      <c r="U123" s="28"/>
      <c r="V123" s="28" t="s">
        <v>391</v>
      </c>
      <c r="W123" s="26">
        <v>0</v>
      </c>
      <c r="X123" s="26">
        <v>0</v>
      </c>
      <c r="Y123" s="6"/>
    </row>
    <row r="124" spans="1:25" ht="12" customHeight="1" x14ac:dyDescent="0.2">
      <c r="A124" s="19" t="s">
        <v>1386</v>
      </c>
      <c r="B124" s="20">
        <v>1</v>
      </c>
      <c r="C124" s="21">
        <v>2020</v>
      </c>
      <c r="D124" s="32" t="s">
        <v>745</v>
      </c>
      <c r="E124" s="29" t="s">
        <v>1388</v>
      </c>
      <c r="F124" s="23">
        <v>44090</v>
      </c>
      <c r="G124" s="26" t="s">
        <v>1375</v>
      </c>
      <c r="H124" s="22" t="s">
        <v>1376</v>
      </c>
      <c r="I124" s="25" t="s">
        <v>1377</v>
      </c>
      <c r="J124" s="32" t="s">
        <v>1378</v>
      </c>
      <c r="K124" s="8" t="s">
        <v>305</v>
      </c>
      <c r="L124" s="26" t="s">
        <v>1379</v>
      </c>
      <c r="M124" s="26">
        <v>1</v>
      </c>
      <c r="N124" s="25" t="s">
        <v>277</v>
      </c>
      <c r="O124" s="26" t="s">
        <v>1389</v>
      </c>
      <c r="P124" s="26" t="s">
        <v>1380</v>
      </c>
      <c r="Q124" s="98">
        <v>44166</v>
      </c>
      <c r="R124" s="98">
        <v>44227</v>
      </c>
      <c r="S124" s="57"/>
      <c r="T124" s="28"/>
      <c r="U124" s="28"/>
      <c r="V124" s="28" t="s">
        <v>391</v>
      </c>
      <c r="W124" s="26">
        <v>0</v>
      </c>
      <c r="X124" s="26">
        <v>0</v>
      </c>
      <c r="Y124" s="6"/>
    </row>
    <row r="125" spans="1:25" ht="12" customHeight="1" x14ac:dyDescent="0.2">
      <c r="A125" s="19" t="s">
        <v>1387</v>
      </c>
      <c r="B125" s="20">
        <v>1</v>
      </c>
      <c r="C125" s="21">
        <v>2020</v>
      </c>
      <c r="D125" s="32" t="s">
        <v>745</v>
      </c>
      <c r="E125" s="29" t="s">
        <v>1388</v>
      </c>
      <c r="F125" s="23">
        <v>44090</v>
      </c>
      <c r="G125" s="26" t="s">
        <v>1381</v>
      </c>
      <c r="H125" s="22" t="s">
        <v>1370</v>
      </c>
      <c r="I125" s="25" t="s">
        <v>1382</v>
      </c>
      <c r="J125" s="32" t="s">
        <v>1383</v>
      </c>
      <c r="K125" s="7" t="s">
        <v>298</v>
      </c>
      <c r="L125" s="26" t="s">
        <v>1384</v>
      </c>
      <c r="M125" s="26">
        <v>1</v>
      </c>
      <c r="N125" s="25" t="s">
        <v>277</v>
      </c>
      <c r="O125" s="40" t="s">
        <v>746</v>
      </c>
      <c r="P125" s="26" t="s">
        <v>1374</v>
      </c>
      <c r="Q125" s="98">
        <v>44256</v>
      </c>
      <c r="R125" s="98">
        <v>44286</v>
      </c>
      <c r="S125" s="57"/>
      <c r="T125" s="28"/>
      <c r="U125" s="28"/>
      <c r="V125" s="28" t="s">
        <v>391</v>
      </c>
      <c r="W125" s="26">
        <v>0</v>
      </c>
      <c r="X125" s="26">
        <v>0</v>
      </c>
      <c r="Y125" s="6"/>
    </row>
    <row r="126" spans="1:25" ht="12" customHeight="1" x14ac:dyDescent="0.2">
      <c r="A126" s="19" t="s">
        <v>1464</v>
      </c>
      <c r="B126" s="20">
        <v>1</v>
      </c>
      <c r="C126" s="21">
        <v>2020</v>
      </c>
      <c r="D126" s="32" t="s">
        <v>1411</v>
      </c>
      <c r="E126" s="29" t="s">
        <v>1412</v>
      </c>
      <c r="F126" s="23">
        <v>44091</v>
      </c>
      <c r="G126" s="26" t="s">
        <v>1413</v>
      </c>
      <c r="H126" s="22" t="s">
        <v>1414</v>
      </c>
      <c r="I126" s="25" t="s">
        <v>1415</v>
      </c>
      <c r="J126" s="32" t="s">
        <v>1416</v>
      </c>
      <c r="K126" s="8" t="s">
        <v>305</v>
      </c>
      <c r="L126" s="26" t="s">
        <v>1417</v>
      </c>
      <c r="M126" s="26" t="s">
        <v>1418</v>
      </c>
      <c r="N126" s="25" t="s">
        <v>277</v>
      </c>
      <c r="O126" s="26" t="s">
        <v>1419</v>
      </c>
      <c r="P126" s="26" t="s">
        <v>1420</v>
      </c>
      <c r="Q126" s="98">
        <v>44105</v>
      </c>
      <c r="R126" s="98">
        <v>44196</v>
      </c>
      <c r="S126" s="57">
        <v>44140</v>
      </c>
      <c r="T126" s="28" t="s">
        <v>395</v>
      </c>
      <c r="U126" s="28" t="s">
        <v>1410</v>
      </c>
      <c r="V126" s="28" t="s">
        <v>391</v>
      </c>
      <c r="W126" s="26">
        <v>0</v>
      </c>
      <c r="X126" s="26">
        <v>0</v>
      </c>
      <c r="Y126" s="6"/>
    </row>
    <row r="127" spans="1:25" ht="12" customHeight="1" x14ac:dyDescent="0.2">
      <c r="A127" s="19" t="s">
        <v>1464</v>
      </c>
      <c r="B127" s="20">
        <v>2</v>
      </c>
      <c r="C127" s="21">
        <v>2020</v>
      </c>
      <c r="D127" s="32" t="s">
        <v>1411</v>
      </c>
      <c r="E127" s="29" t="s">
        <v>1412</v>
      </c>
      <c r="F127" s="23">
        <v>44091</v>
      </c>
      <c r="G127" s="26" t="s">
        <v>1421</v>
      </c>
      <c r="H127" s="22" t="s">
        <v>1414</v>
      </c>
      <c r="I127" s="25" t="s">
        <v>1422</v>
      </c>
      <c r="J127" s="32" t="s">
        <v>1423</v>
      </c>
      <c r="K127" s="8" t="s">
        <v>305</v>
      </c>
      <c r="L127" s="26" t="s">
        <v>1424</v>
      </c>
      <c r="M127" s="26" t="s">
        <v>1425</v>
      </c>
      <c r="N127" s="25" t="s">
        <v>277</v>
      </c>
      <c r="O127" s="26" t="s">
        <v>1419</v>
      </c>
      <c r="P127" s="26" t="s">
        <v>1426</v>
      </c>
      <c r="Q127" s="98">
        <v>44105</v>
      </c>
      <c r="R127" s="98">
        <v>44196</v>
      </c>
      <c r="S127" s="57">
        <v>44140</v>
      </c>
      <c r="T127" s="28" t="s">
        <v>395</v>
      </c>
      <c r="U127" s="28" t="s">
        <v>1410</v>
      </c>
      <c r="V127" s="28" t="s">
        <v>391</v>
      </c>
      <c r="W127" s="26">
        <v>0</v>
      </c>
      <c r="X127" s="26">
        <v>0</v>
      </c>
      <c r="Y127" s="6"/>
    </row>
    <row r="128" spans="1:25" ht="12" customHeight="1" x14ac:dyDescent="0.2">
      <c r="A128" s="19" t="s">
        <v>1464</v>
      </c>
      <c r="B128" s="20">
        <v>3</v>
      </c>
      <c r="C128" s="21">
        <v>2020</v>
      </c>
      <c r="D128" s="32" t="s">
        <v>1411</v>
      </c>
      <c r="E128" s="29" t="s">
        <v>1412</v>
      </c>
      <c r="F128" s="23">
        <v>44091</v>
      </c>
      <c r="G128" s="26" t="s">
        <v>1427</v>
      </c>
      <c r="H128" s="22" t="s">
        <v>1414</v>
      </c>
      <c r="I128" s="25" t="s">
        <v>1428</v>
      </c>
      <c r="J128" s="32" t="s">
        <v>1429</v>
      </c>
      <c r="K128" s="8" t="s">
        <v>305</v>
      </c>
      <c r="L128" s="26" t="s">
        <v>1430</v>
      </c>
      <c r="M128" s="26" t="s">
        <v>1431</v>
      </c>
      <c r="N128" s="25" t="s">
        <v>277</v>
      </c>
      <c r="O128" s="26" t="s">
        <v>1419</v>
      </c>
      <c r="P128" s="26" t="s">
        <v>1426</v>
      </c>
      <c r="Q128" s="98">
        <v>44105</v>
      </c>
      <c r="R128" s="98">
        <v>44211</v>
      </c>
      <c r="S128" s="57">
        <v>44140</v>
      </c>
      <c r="T128" s="28" t="s">
        <v>395</v>
      </c>
      <c r="U128" s="28" t="s">
        <v>1410</v>
      </c>
      <c r="V128" s="28" t="s">
        <v>391</v>
      </c>
      <c r="W128" s="26">
        <v>0</v>
      </c>
      <c r="X128" s="26">
        <v>0</v>
      </c>
      <c r="Y128" s="6"/>
    </row>
    <row r="129" spans="1:25" ht="12" customHeight="1" x14ac:dyDescent="0.2">
      <c r="A129" s="19" t="s">
        <v>1464</v>
      </c>
      <c r="B129" s="20">
        <v>4</v>
      </c>
      <c r="C129" s="21">
        <v>2020</v>
      </c>
      <c r="D129" s="32" t="s">
        <v>1411</v>
      </c>
      <c r="E129" s="29" t="s">
        <v>1412</v>
      </c>
      <c r="F129" s="23">
        <v>44091</v>
      </c>
      <c r="G129" s="26" t="s">
        <v>1432</v>
      </c>
      <c r="H129" s="22" t="s">
        <v>1414</v>
      </c>
      <c r="I129" s="25" t="s">
        <v>1433</v>
      </c>
      <c r="J129" s="32" t="s">
        <v>1434</v>
      </c>
      <c r="K129" s="8" t="s">
        <v>305</v>
      </c>
      <c r="L129" s="26" t="s">
        <v>1435</v>
      </c>
      <c r="M129" s="26" t="s">
        <v>1436</v>
      </c>
      <c r="N129" s="25" t="s">
        <v>277</v>
      </c>
      <c r="O129" s="26" t="s">
        <v>1419</v>
      </c>
      <c r="P129" s="26" t="s">
        <v>1426</v>
      </c>
      <c r="Q129" s="98">
        <v>44105</v>
      </c>
      <c r="R129" s="98">
        <v>44165</v>
      </c>
      <c r="S129" s="57">
        <v>44140</v>
      </c>
      <c r="T129" s="28" t="s">
        <v>395</v>
      </c>
      <c r="U129" s="28" t="s">
        <v>1410</v>
      </c>
      <c r="V129" s="28" t="s">
        <v>391</v>
      </c>
      <c r="W129" s="26">
        <v>0</v>
      </c>
      <c r="X129" s="26">
        <v>0</v>
      </c>
      <c r="Y129" s="6"/>
    </row>
    <row r="130" spans="1:25" ht="12" customHeight="1" x14ac:dyDescent="0.2">
      <c r="A130" s="19" t="s">
        <v>1465</v>
      </c>
      <c r="B130" s="20">
        <v>1</v>
      </c>
      <c r="C130" s="21">
        <v>2020</v>
      </c>
      <c r="D130" s="32" t="s">
        <v>1411</v>
      </c>
      <c r="E130" s="29" t="s">
        <v>1412</v>
      </c>
      <c r="F130" s="23">
        <v>44091</v>
      </c>
      <c r="G130" s="26" t="s">
        <v>1437</v>
      </c>
      <c r="H130" s="22" t="s">
        <v>1414</v>
      </c>
      <c r="I130" s="25" t="s">
        <v>1438</v>
      </c>
      <c r="J130" s="32" t="s">
        <v>1439</v>
      </c>
      <c r="K130" s="8" t="s">
        <v>305</v>
      </c>
      <c r="L130" s="26" t="s">
        <v>1440</v>
      </c>
      <c r="M130" s="26" t="s">
        <v>1441</v>
      </c>
      <c r="N130" s="25" t="s">
        <v>277</v>
      </c>
      <c r="O130" s="26" t="s">
        <v>1419</v>
      </c>
      <c r="P130" s="26" t="s">
        <v>1442</v>
      </c>
      <c r="Q130" s="98">
        <v>44105</v>
      </c>
      <c r="R130" s="98">
        <v>44196</v>
      </c>
      <c r="S130" s="57">
        <v>44140</v>
      </c>
      <c r="T130" s="28" t="s">
        <v>395</v>
      </c>
      <c r="U130" s="28" t="s">
        <v>1410</v>
      </c>
      <c r="V130" s="28" t="s">
        <v>391</v>
      </c>
      <c r="W130" s="26">
        <v>0</v>
      </c>
      <c r="X130" s="26">
        <v>0</v>
      </c>
      <c r="Y130" s="6"/>
    </row>
    <row r="131" spans="1:25" ht="12" customHeight="1" x14ac:dyDescent="0.2">
      <c r="A131" s="19" t="s">
        <v>1466</v>
      </c>
      <c r="B131" s="20">
        <v>1</v>
      </c>
      <c r="C131" s="21">
        <v>2020</v>
      </c>
      <c r="D131" s="32" t="s">
        <v>1411</v>
      </c>
      <c r="E131" s="29" t="s">
        <v>1412</v>
      </c>
      <c r="F131" s="23">
        <v>44091</v>
      </c>
      <c r="G131" s="26" t="s">
        <v>1443</v>
      </c>
      <c r="H131" s="22" t="s">
        <v>1414</v>
      </c>
      <c r="I131" s="25" t="s">
        <v>1438</v>
      </c>
      <c r="J131" s="32" t="s">
        <v>1444</v>
      </c>
      <c r="K131" s="8" t="s">
        <v>305</v>
      </c>
      <c r="L131" s="26" t="s">
        <v>1445</v>
      </c>
      <c r="M131" s="26" t="s">
        <v>1446</v>
      </c>
      <c r="N131" s="25" t="s">
        <v>277</v>
      </c>
      <c r="O131" s="26" t="s">
        <v>1419</v>
      </c>
      <c r="P131" s="26" t="s">
        <v>1426</v>
      </c>
      <c r="Q131" s="98">
        <v>44105</v>
      </c>
      <c r="R131" s="98">
        <v>44135</v>
      </c>
      <c r="S131" s="57">
        <v>44140</v>
      </c>
      <c r="T131" s="28" t="s">
        <v>395</v>
      </c>
      <c r="U131" s="28" t="s">
        <v>1447</v>
      </c>
      <c r="V131" s="28" t="s">
        <v>542</v>
      </c>
      <c r="W131" s="26">
        <v>0</v>
      </c>
      <c r="X131" s="26">
        <v>0</v>
      </c>
      <c r="Y131" s="6"/>
    </row>
    <row r="132" spans="1:25" ht="12" customHeight="1" x14ac:dyDescent="0.2">
      <c r="A132" s="19" t="s">
        <v>1466</v>
      </c>
      <c r="B132" s="20">
        <v>2</v>
      </c>
      <c r="C132" s="21">
        <v>2020</v>
      </c>
      <c r="D132" s="32" t="s">
        <v>1411</v>
      </c>
      <c r="E132" s="29" t="s">
        <v>1412</v>
      </c>
      <c r="F132" s="23">
        <v>44091</v>
      </c>
      <c r="G132" s="26" t="s">
        <v>1448</v>
      </c>
      <c r="H132" s="22" t="s">
        <v>1414</v>
      </c>
      <c r="I132" s="25" t="s">
        <v>1449</v>
      </c>
      <c r="J132" s="32" t="s">
        <v>1450</v>
      </c>
      <c r="K132" s="8" t="s">
        <v>305</v>
      </c>
      <c r="L132" s="26" t="s">
        <v>1451</v>
      </c>
      <c r="M132" s="26" t="s">
        <v>1452</v>
      </c>
      <c r="N132" s="25" t="s">
        <v>277</v>
      </c>
      <c r="O132" s="26" t="s">
        <v>1419</v>
      </c>
      <c r="P132" s="26" t="s">
        <v>1426</v>
      </c>
      <c r="Q132" s="98">
        <v>44105</v>
      </c>
      <c r="R132" s="98">
        <v>44135</v>
      </c>
      <c r="S132" s="57">
        <v>44140</v>
      </c>
      <c r="T132" s="28" t="s">
        <v>395</v>
      </c>
      <c r="U132" s="28" t="s">
        <v>1453</v>
      </c>
      <c r="V132" s="28" t="s">
        <v>542</v>
      </c>
      <c r="W132" s="26">
        <v>0</v>
      </c>
      <c r="X132" s="26">
        <v>0</v>
      </c>
      <c r="Y132" s="6"/>
    </row>
    <row r="133" spans="1:25" ht="12" customHeight="1" x14ac:dyDescent="0.2">
      <c r="A133" s="19" t="s">
        <v>1466</v>
      </c>
      <c r="B133" s="20">
        <v>3</v>
      </c>
      <c r="C133" s="21">
        <v>2020</v>
      </c>
      <c r="D133" s="32" t="s">
        <v>1411</v>
      </c>
      <c r="E133" s="29" t="s">
        <v>1412</v>
      </c>
      <c r="F133" s="23">
        <v>44091</v>
      </c>
      <c r="G133" s="26" t="s">
        <v>1454</v>
      </c>
      <c r="H133" s="22" t="s">
        <v>1414</v>
      </c>
      <c r="I133" s="25" t="s">
        <v>1455</v>
      </c>
      <c r="J133" s="32" t="s">
        <v>1456</v>
      </c>
      <c r="K133" s="8" t="s">
        <v>305</v>
      </c>
      <c r="L133" s="26" t="s">
        <v>1457</v>
      </c>
      <c r="M133" s="26" t="s">
        <v>1458</v>
      </c>
      <c r="N133" s="25" t="s">
        <v>277</v>
      </c>
      <c r="O133" s="26" t="s">
        <v>1419</v>
      </c>
      <c r="P133" s="26" t="s">
        <v>1426</v>
      </c>
      <c r="Q133" s="98">
        <v>44105</v>
      </c>
      <c r="R133" s="98">
        <v>44165</v>
      </c>
      <c r="S133" s="57">
        <v>44140</v>
      </c>
      <c r="T133" s="28" t="s">
        <v>395</v>
      </c>
      <c r="U133" s="28" t="s">
        <v>1410</v>
      </c>
      <c r="V133" s="28" t="s">
        <v>391</v>
      </c>
      <c r="W133" s="26">
        <v>0</v>
      </c>
      <c r="X133" s="26">
        <v>0</v>
      </c>
      <c r="Y133" s="6"/>
    </row>
    <row r="134" spans="1:25" ht="12" customHeight="1" x14ac:dyDescent="0.2">
      <c r="A134" s="19" t="s">
        <v>1466</v>
      </c>
      <c r="B134" s="20">
        <v>4</v>
      </c>
      <c r="C134" s="21">
        <v>2020</v>
      </c>
      <c r="D134" s="32" t="s">
        <v>1411</v>
      </c>
      <c r="E134" s="29" t="s">
        <v>1412</v>
      </c>
      <c r="F134" s="23">
        <v>44091</v>
      </c>
      <c r="G134" s="26" t="s">
        <v>1459</v>
      </c>
      <c r="H134" s="22" t="s">
        <v>1414</v>
      </c>
      <c r="I134" s="25" t="s">
        <v>1460</v>
      </c>
      <c r="J134" s="32" t="s">
        <v>1461</v>
      </c>
      <c r="K134" s="8" t="s">
        <v>305</v>
      </c>
      <c r="L134" s="26" t="s">
        <v>1457</v>
      </c>
      <c r="M134" s="26" t="s">
        <v>1462</v>
      </c>
      <c r="N134" s="25" t="s">
        <v>277</v>
      </c>
      <c r="O134" s="26" t="s">
        <v>1419</v>
      </c>
      <c r="P134" s="26" t="s">
        <v>1426</v>
      </c>
      <c r="Q134" s="98">
        <v>44105</v>
      </c>
      <c r="R134" s="98">
        <v>44135</v>
      </c>
      <c r="S134" s="57">
        <v>44140</v>
      </c>
      <c r="T134" s="28" t="s">
        <v>395</v>
      </c>
      <c r="U134" s="28" t="s">
        <v>1463</v>
      </c>
      <c r="V134" s="28" t="s">
        <v>542</v>
      </c>
      <c r="W134" s="26">
        <v>0</v>
      </c>
      <c r="X134" s="26">
        <v>0</v>
      </c>
      <c r="Y134" s="6"/>
    </row>
  </sheetData>
  <autoFilter ref="A6:Y134"/>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11"/>
    <dataValidation allowBlank="1" showInputMessage="1" showErrorMessage="1" promptTitle="Acciones a emprendes" prompt="Las acciones deben estar enfocadas a eliminar la causa detectada, debe ser realizable en un período de tiempo no superior a doce (12) meses" sqref="J7:J11"/>
    <dataValidation allowBlank="1" showInputMessage="1" showErrorMessage="1" promptTitle="Fecha de cumplimiento" prompt="Las fechas de cumplimiento deben ser reales no superar los doce (12) meses" sqref="R7:R11"/>
    <dataValidation allowBlank="1" showInputMessage="1" showErrorMessage="1" promptTitle="Indicador" prompt="Aplicable, coherente y medible" sqref="L7:L11"/>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0"/>
  <sheetViews>
    <sheetView topLeftCell="A106" workbookViewId="0">
      <selection activeCell="G125" sqref="G125"/>
    </sheetView>
  </sheetViews>
  <sheetFormatPr baseColWidth="10" defaultRowHeight="12.75" x14ac:dyDescent="0.2"/>
  <cols>
    <col min="7" max="7" width="11.42578125" style="71"/>
    <col min="19" max="19" width="11.42578125" style="73"/>
    <col min="20" max="20" width="11.42578125" style="74"/>
  </cols>
  <sheetData>
    <row r="1" spans="1:25" ht="15.75" x14ac:dyDescent="0.25">
      <c r="A1" s="65" t="s">
        <v>407</v>
      </c>
      <c r="T1" s="74" t="s">
        <v>11</v>
      </c>
    </row>
    <row r="2" spans="1:25" s="9" customFormat="1" ht="49.5" customHeight="1" x14ac:dyDescent="0.2">
      <c r="A2" s="60" t="s">
        <v>521</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5" t="s">
        <v>12</v>
      </c>
      <c r="U2" s="61" t="s">
        <v>18</v>
      </c>
      <c r="V2" s="61" t="s">
        <v>13</v>
      </c>
      <c r="W2" s="61" t="s">
        <v>14</v>
      </c>
      <c r="X2" s="61" t="s">
        <v>399</v>
      </c>
      <c r="Y2" s="69" t="s">
        <v>400</v>
      </c>
    </row>
    <row r="3" spans="1:25" s="3" customFormat="1" ht="12" customHeight="1" x14ac:dyDescent="0.2">
      <c r="A3" s="19" t="s">
        <v>522</v>
      </c>
      <c r="B3" s="20" t="s">
        <v>31</v>
      </c>
      <c r="C3" s="21">
        <v>2</v>
      </c>
      <c r="D3" s="22">
        <v>2016</v>
      </c>
      <c r="E3" s="22" t="s">
        <v>70</v>
      </c>
      <c r="F3" s="23" t="s">
        <v>433</v>
      </c>
      <c r="G3" s="72">
        <v>42594</v>
      </c>
      <c r="H3" s="22" t="s">
        <v>80</v>
      </c>
      <c r="I3" s="22" t="s">
        <v>73</v>
      </c>
      <c r="J3" s="24" t="s">
        <v>81</v>
      </c>
      <c r="K3" s="7" t="s">
        <v>82</v>
      </c>
      <c r="L3" s="25" t="s">
        <v>275</v>
      </c>
      <c r="M3" s="26" t="s">
        <v>282</v>
      </c>
      <c r="N3" s="26">
        <v>2</v>
      </c>
      <c r="O3" s="7" t="s">
        <v>277</v>
      </c>
      <c r="P3" s="27" t="s">
        <v>278</v>
      </c>
      <c r="Q3" s="55" t="s">
        <v>279</v>
      </c>
      <c r="R3" s="56">
        <v>42594</v>
      </c>
      <c r="S3" s="56">
        <v>43861</v>
      </c>
      <c r="T3" s="56">
        <v>43868</v>
      </c>
      <c r="U3" s="7" t="s">
        <v>392</v>
      </c>
      <c r="V3" s="7" t="s">
        <v>452</v>
      </c>
      <c r="W3" s="26" t="s">
        <v>453</v>
      </c>
      <c r="X3" s="26">
        <v>5</v>
      </c>
      <c r="Y3" s="26">
        <v>0</v>
      </c>
    </row>
    <row r="4" spans="1:25" s="3" customFormat="1" ht="12" customHeight="1" x14ac:dyDescent="0.2">
      <c r="A4" s="19" t="s">
        <v>522</v>
      </c>
      <c r="B4" s="20" t="s">
        <v>34</v>
      </c>
      <c r="C4" s="21">
        <v>11</v>
      </c>
      <c r="D4" s="22">
        <v>2017</v>
      </c>
      <c r="E4" s="22" t="s">
        <v>91</v>
      </c>
      <c r="F4" s="23" t="s">
        <v>92</v>
      </c>
      <c r="G4" s="72">
        <v>42947</v>
      </c>
      <c r="H4" s="22" t="s">
        <v>93</v>
      </c>
      <c r="I4" s="22" t="s">
        <v>73</v>
      </c>
      <c r="J4" s="24" t="s">
        <v>94</v>
      </c>
      <c r="K4" s="7" t="s">
        <v>95</v>
      </c>
      <c r="L4" s="25" t="s">
        <v>290</v>
      </c>
      <c r="M4" s="26" t="s">
        <v>291</v>
      </c>
      <c r="N4" s="26" t="s">
        <v>292</v>
      </c>
      <c r="O4" s="7" t="s">
        <v>293</v>
      </c>
      <c r="P4" s="27" t="s">
        <v>294</v>
      </c>
      <c r="Q4" s="55" t="s">
        <v>295</v>
      </c>
      <c r="R4" s="56">
        <v>42979</v>
      </c>
      <c r="S4" s="56">
        <v>43815</v>
      </c>
      <c r="T4" s="56">
        <v>43868</v>
      </c>
      <c r="U4" s="7" t="s">
        <v>390</v>
      </c>
      <c r="V4" s="7" t="s">
        <v>451</v>
      </c>
      <c r="W4" s="26" t="s">
        <v>453</v>
      </c>
      <c r="X4" s="26">
        <v>2</v>
      </c>
      <c r="Y4" s="26">
        <v>0</v>
      </c>
    </row>
    <row r="5" spans="1:25" s="3" customFormat="1" ht="12" customHeight="1" x14ac:dyDescent="0.2">
      <c r="A5" s="19" t="s">
        <v>522</v>
      </c>
      <c r="B5" s="20" t="s">
        <v>40</v>
      </c>
      <c r="C5" s="21">
        <v>2</v>
      </c>
      <c r="D5" s="22">
        <v>2018</v>
      </c>
      <c r="E5" s="22" t="s">
        <v>117</v>
      </c>
      <c r="F5" s="23" t="s">
        <v>429</v>
      </c>
      <c r="G5" s="72">
        <v>43418</v>
      </c>
      <c r="H5" s="22" t="s">
        <v>118</v>
      </c>
      <c r="I5" s="22" t="s">
        <v>107</v>
      </c>
      <c r="J5" s="24" t="s">
        <v>119</v>
      </c>
      <c r="K5" s="7" t="s">
        <v>120</v>
      </c>
      <c r="L5" s="25" t="s">
        <v>275</v>
      </c>
      <c r="M5" s="26" t="s">
        <v>310</v>
      </c>
      <c r="N5" s="26">
        <v>1</v>
      </c>
      <c r="O5" s="7" t="s">
        <v>311</v>
      </c>
      <c r="P5" s="27" t="s">
        <v>444</v>
      </c>
      <c r="Q5" s="55" t="s">
        <v>445</v>
      </c>
      <c r="R5" s="56">
        <v>43466</v>
      </c>
      <c r="S5" s="56">
        <v>43799</v>
      </c>
      <c r="T5" s="56">
        <v>43851</v>
      </c>
      <c r="U5" s="7" t="s">
        <v>394</v>
      </c>
      <c r="V5" s="7" t="s">
        <v>446</v>
      </c>
      <c r="W5" s="26" t="s">
        <v>453</v>
      </c>
      <c r="X5" s="26">
        <v>1</v>
      </c>
      <c r="Y5" s="26">
        <v>0</v>
      </c>
    </row>
    <row r="6" spans="1:25" s="3" customFormat="1" ht="12" customHeight="1" x14ac:dyDescent="0.2">
      <c r="A6" s="19" t="s">
        <v>522</v>
      </c>
      <c r="B6" s="20" t="s">
        <v>40</v>
      </c>
      <c r="C6" s="21">
        <v>3</v>
      </c>
      <c r="D6" s="22">
        <v>2018</v>
      </c>
      <c r="E6" s="22" t="s">
        <v>117</v>
      </c>
      <c r="F6" s="23" t="s">
        <v>429</v>
      </c>
      <c r="G6" s="72">
        <v>43418</v>
      </c>
      <c r="H6" s="22" t="s">
        <v>118</v>
      </c>
      <c r="I6" s="22" t="s">
        <v>107</v>
      </c>
      <c r="J6" s="24" t="s">
        <v>119</v>
      </c>
      <c r="K6" s="7" t="s">
        <v>121</v>
      </c>
      <c r="L6" s="25" t="s">
        <v>298</v>
      </c>
      <c r="M6" s="26" t="s">
        <v>313</v>
      </c>
      <c r="N6" s="26">
        <v>0.8</v>
      </c>
      <c r="O6" s="7" t="s">
        <v>311</v>
      </c>
      <c r="P6" s="27" t="s">
        <v>444</v>
      </c>
      <c r="Q6" s="55" t="s">
        <v>445</v>
      </c>
      <c r="R6" s="56">
        <v>43466</v>
      </c>
      <c r="S6" s="56">
        <v>43799</v>
      </c>
      <c r="T6" s="56">
        <v>43851</v>
      </c>
      <c r="U6" s="7" t="s">
        <v>394</v>
      </c>
      <c r="V6" s="7" t="s">
        <v>449</v>
      </c>
      <c r="W6" s="26" t="s">
        <v>453</v>
      </c>
      <c r="X6" s="26">
        <v>1</v>
      </c>
      <c r="Y6" s="26">
        <v>0</v>
      </c>
    </row>
    <row r="7" spans="1:25" s="3" customFormat="1" ht="12" customHeight="1" x14ac:dyDescent="0.2">
      <c r="A7" s="19" t="s">
        <v>522</v>
      </c>
      <c r="B7" s="20" t="s">
        <v>41</v>
      </c>
      <c r="C7" s="21">
        <v>2</v>
      </c>
      <c r="D7" s="22">
        <v>2018</v>
      </c>
      <c r="E7" s="22" t="s">
        <v>117</v>
      </c>
      <c r="F7" s="23" t="s">
        <v>429</v>
      </c>
      <c r="G7" s="72">
        <v>43418</v>
      </c>
      <c r="H7" s="22" t="s">
        <v>122</v>
      </c>
      <c r="I7" s="22" t="s">
        <v>123</v>
      </c>
      <c r="J7" s="24" t="s">
        <v>124</v>
      </c>
      <c r="K7" s="7" t="s">
        <v>125</v>
      </c>
      <c r="L7" s="25" t="s">
        <v>275</v>
      </c>
      <c r="M7" s="26" t="s">
        <v>314</v>
      </c>
      <c r="N7" s="26">
        <v>1</v>
      </c>
      <c r="O7" s="7" t="s">
        <v>311</v>
      </c>
      <c r="P7" s="27" t="s">
        <v>311</v>
      </c>
      <c r="Q7" s="55" t="s">
        <v>312</v>
      </c>
      <c r="R7" s="56">
        <v>43435</v>
      </c>
      <c r="S7" s="56">
        <v>43799</v>
      </c>
      <c r="T7" s="56">
        <v>43847</v>
      </c>
      <c r="U7" s="7" t="s">
        <v>394</v>
      </c>
      <c r="V7" s="7" t="s">
        <v>450</v>
      </c>
      <c r="W7" s="26" t="s">
        <v>453</v>
      </c>
      <c r="X7" s="26">
        <v>1</v>
      </c>
      <c r="Y7" s="26">
        <v>0</v>
      </c>
    </row>
    <row r="8" spans="1:25" s="3" customFormat="1" ht="12" customHeight="1" x14ac:dyDescent="0.2">
      <c r="A8" s="19" t="s">
        <v>522</v>
      </c>
      <c r="B8" s="20" t="s">
        <v>43</v>
      </c>
      <c r="C8" s="21">
        <v>3</v>
      </c>
      <c r="D8" s="22">
        <v>2019</v>
      </c>
      <c r="E8" s="22" t="s">
        <v>130</v>
      </c>
      <c r="F8" s="23" t="s">
        <v>131</v>
      </c>
      <c r="G8" s="72">
        <v>43434</v>
      </c>
      <c r="H8" s="22" t="s">
        <v>132</v>
      </c>
      <c r="I8" s="22" t="s">
        <v>133</v>
      </c>
      <c r="J8" s="24" t="s">
        <v>134</v>
      </c>
      <c r="K8" s="7" t="s">
        <v>135</v>
      </c>
      <c r="L8" s="25" t="s">
        <v>298</v>
      </c>
      <c r="M8" s="26" t="s">
        <v>316</v>
      </c>
      <c r="N8" s="26">
        <v>1</v>
      </c>
      <c r="O8" s="7" t="s">
        <v>317</v>
      </c>
      <c r="P8" s="27" t="s">
        <v>318</v>
      </c>
      <c r="Q8" s="55" t="s">
        <v>319</v>
      </c>
      <c r="R8" s="56">
        <v>43466</v>
      </c>
      <c r="S8" s="56">
        <v>43585</v>
      </c>
      <c r="T8" s="56">
        <v>43857</v>
      </c>
      <c r="U8" s="7" t="s">
        <v>395</v>
      </c>
      <c r="V8" s="7" t="s">
        <v>486</v>
      </c>
      <c r="W8" s="26" t="s">
        <v>453</v>
      </c>
      <c r="X8" s="26">
        <v>0</v>
      </c>
      <c r="Y8" s="26">
        <v>0</v>
      </c>
    </row>
    <row r="9" spans="1:25" s="3" customFormat="1" ht="12" customHeight="1" x14ac:dyDescent="0.2">
      <c r="A9" s="19" t="s">
        <v>522</v>
      </c>
      <c r="B9" s="20" t="s">
        <v>45</v>
      </c>
      <c r="C9" s="21">
        <v>1</v>
      </c>
      <c r="D9" s="22">
        <v>2019</v>
      </c>
      <c r="E9" s="22" t="s">
        <v>91</v>
      </c>
      <c r="F9" s="23" t="s">
        <v>141</v>
      </c>
      <c r="G9" s="72">
        <v>43418</v>
      </c>
      <c r="H9" s="22" t="s">
        <v>142</v>
      </c>
      <c r="I9" s="22" t="s">
        <v>487</v>
      </c>
      <c r="J9" s="24" t="s">
        <v>143</v>
      </c>
      <c r="K9" s="7" t="s">
        <v>144</v>
      </c>
      <c r="L9" s="25" t="s">
        <v>298</v>
      </c>
      <c r="M9" s="26" t="s">
        <v>325</v>
      </c>
      <c r="N9" s="26">
        <v>1</v>
      </c>
      <c r="O9" s="7" t="s">
        <v>317</v>
      </c>
      <c r="P9" s="27" t="s">
        <v>326</v>
      </c>
      <c r="Q9" s="55" t="s">
        <v>401</v>
      </c>
      <c r="R9" s="56">
        <v>43488</v>
      </c>
      <c r="S9" s="56">
        <v>43829</v>
      </c>
      <c r="T9" s="56">
        <v>43857</v>
      </c>
      <c r="U9" s="7" t="s">
        <v>395</v>
      </c>
      <c r="V9" s="7" t="s">
        <v>488</v>
      </c>
      <c r="W9" s="26" t="s">
        <v>453</v>
      </c>
      <c r="X9" s="26">
        <v>1</v>
      </c>
      <c r="Y9" s="26">
        <v>1</v>
      </c>
    </row>
    <row r="10" spans="1:25" s="3" customFormat="1" ht="12" customHeight="1" x14ac:dyDescent="0.2">
      <c r="A10" s="19" t="s">
        <v>522</v>
      </c>
      <c r="B10" s="20" t="s">
        <v>45</v>
      </c>
      <c r="C10" s="21">
        <v>2</v>
      </c>
      <c r="D10" s="22">
        <v>2019</v>
      </c>
      <c r="E10" s="22" t="s">
        <v>91</v>
      </c>
      <c r="F10" s="23" t="s">
        <v>141</v>
      </c>
      <c r="G10" s="72">
        <v>43418</v>
      </c>
      <c r="H10" s="22" t="s">
        <v>145</v>
      </c>
      <c r="I10" s="22" t="s">
        <v>487</v>
      </c>
      <c r="J10" s="24" t="s">
        <v>146</v>
      </c>
      <c r="K10" s="7" t="s">
        <v>147</v>
      </c>
      <c r="L10" s="25" t="s">
        <v>298</v>
      </c>
      <c r="M10" s="26" t="s">
        <v>325</v>
      </c>
      <c r="N10" s="26">
        <v>1</v>
      </c>
      <c r="O10" s="7" t="s">
        <v>317</v>
      </c>
      <c r="P10" s="27" t="s">
        <v>326</v>
      </c>
      <c r="Q10" s="55" t="s">
        <v>401</v>
      </c>
      <c r="R10" s="56">
        <v>43488</v>
      </c>
      <c r="S10" s="56">
        <v>43829</v>
      </c>
      <c r="T10" s="56">
        <v>43857</v>
      </c>
      <c r="U10" s="7" t="s">
        <v>395</v>
      </c>
      <c r="V10" s="7" t="s">
        <v>488</v>
      </c>
      <c r="W10" s="26" t="s">
        <v>453</v>
      </c>
      <c r="X10" s="26">
        <v>1</v>
      </c>
      <c r="Y10" s="26">
        <v>1</v>
      </c>
    </row>
    <row r="11" spans="1:25" s="3" customFormat="1" ht="12" customHeight="1" x14ac:dyDescent="0.2">
      <c r="A11" s="19" t="s">
        <v>522</v>
      </c>
      <c r="B11" s="20" t="s">
        <v>45</v>
      </c>
      <c r="C11" s="21">
        <v>4</v>
      </c>
      <c r="D11" s="22">
        <v>2019</v>
      </c>
      <c r="E11" s="22" t="s">
        <v>91</v>
      </c>
      <c r="F11" s="23" t="s">
        <v>141</v>
      </c>
      <c r="G11" s="72">
        <v>43418</v>
      </c>
      <c r="H11" s="22" t="s">
        <v>148</v>
      </c>
      <c r="I11" s="22" t="s">
        <v>487</v>
      </c>
      <c r="J11" s="24" t="s">
        <v>149</v>
      </c>
      <c r="K11" s="7" t="s">
        <v>150</v>
      </c>
      <c r="L11" s="25" t="s">
        <v>327</v>
      </c>
      <c r="M11" s="26" t="s">
        <v>328</v>
      </c>
      <c r="N11" s="26">
        <v>1</v>
      </c>
      <c r="O11" s="7" t="s">
        <v>317</v>
      </c>
      <c r="P11" s="27" t="s">
        <v>326</v>
      </c>
      <c r="Q11" s="55" t="s">
        <v>401</v>
      </c>
      <c r="R11" s="56">
        <v>43488</v>
      </c>
      <c r="S11" s="56">
        <v>43646</v>
      </c>
      <c r="T11" s="56">
        <v>43857</v>
      </c>
      <c r="U11" s="7" t="s">
        <v>395</v>
      </c>
      <c r="V11" s="7" t="s">
        <v>489</v>
      </c>
      <c r="W11" s="26" t="s">
        <v>453</v>
      </c>
      <c r="X11" s="26">
        <v>0</v>
      </c>
      <c r="Y11" s="26">
        <v>0</v>
      </c>
    </row>
    <row r="12" spans="1:25" s="3" customFormat="1" ht="12" customHeight="1" x14ac:dyDescent="0.2">
      <c r="A12" s="19" t="s">
        <v>522</v>
      </c>
      <c r="B12" s="20" t="s">
        <v>47</v>
      </c>
      <c r="C12" s="21">
        <v>1</v>
      </c>
      <c r="D12" s="22">
        <v>2019</v>
      </c>
      <c r="E12" s="22" t="s">
        <v>91</v>
      </c>
      <c r="F12" s="23" t="s">
        <v>141</v>
      </c>
      <c r="G12" s="72">
        <v>43418</v>
      </c>
      <c r="H12" s="22" t="s">
        <v>157</v>
      </c>
      <c r="I12" s="22" t="s">
        <v>133</v>
      </c>
      <c r="J12" s="24" t="s">
        <v>158</v>
      </c>
      <c r="K12" s="7" t="s">
        <v>159</v>
      </c>
      <c r="L12" s="25" t="s">
        <v>305</v>
      </c>
      <c r="M12" s="26" t="s">
        <v>328</v>
      </c>
      <c r="N12" s="26">
        <v>1</v>
      </c>
      <c r="O12" s="7" t="s">
        <v>317</v>
      </c>
      <c r="P12" s="27" t="s">
        <v>326</v>
      </c>
      <c r="Q12" s="55" t="s">
        <v>401</v>
      </c>
      <c r="R12" s="56">
        <v>43488</v>
      </c>
      <c r="S12" s="56">
        <v>43646</v>
      </c>
      <c r="T12" s="56">
        <v>43857</v>
      </c>
      <c r="U12" s="7" t="s">
        <v>395</v>
      </c>
      <c r="V12" s="7" t="s">
        <v>490</v>
      </c>
      <c r="W12" s="26" t="s">
        <v>453</v>
      </c>
      <c r="X12" s="26">
        <v>0</v>
      </c>
      <c r="Y12" s="26">
        <v>0</v>
      </c>
    </row>
    <row r="13" spans="1:25" s="3" customFormat="1" ht="12" customHeight="1" x14ac:dyDescent="0.2">
      <c r="A13" s="19" t="s">
        <v>522</v>
      </c>
      <c r="B13" s="20" t="s">
        <v>49</v>
      </c>
      <c r="C13" s="21">
        <v>3</v>
      </c>
      <c r="D13" s="22">
        <v>2019</v>
      </c>
      <c r="E13" s="22" t="s">
        <v>91</v>
      </c>
      <c r="F13" s="23" t="s">
        <v>141</v>
      </c>
      <c r="G13" s="72">
        <v>43418</v>
      </c>
      <c r="H13" s="22" t="s">
        <v>163</v>
      </c>
      <c r="I13" s="22" t="s">
        <v>487</v>
      </c>
      <c r="J13" s="24" t="s">
        <v>164</v>
      </c>
      <c r="K13" s="7" t="s">
        <v>166</v>
      </c>
      <c r="L13" s="25" t="s">
        <v>305</v>
      </c>
      <c r="M13" s="26" t="s">
        <v>328</v>
      </c>
      <c r="N13" s="26">
        <v>1</v>
      </c>
      <c r="O13" s="7" t="s">
        <v>317</v>
      </c>
      <c r="P13" s="27" t="s">
        <v>326</v>
      </c>
      <c r="Q13" s="55" t="s">
        <v>401</v>
      </c>
      <c r="R13" s="56">
        <v>43488</v>
      </c>
      <c r="S13" s="56">
        <v>43646</v>
      </c>
      <c r="T13" s="56">
        <v>43857</v>
      </c>
      <c r="U13" s="7" t="s">
        <v>395</v>
      </c>
      <c r="V13" s="7" t="s">
        <v>491</v>
      </c>
      <c r="W13" s="26" t="s">
        <v>453</v>
      </c>
      <c r="X13" s="26">
        <v>0</v>
      </c>
      <c r="Y13" s="26">
        <v>0</v>
      </c>
    </row>
    <row r="14" spans="1:25" s="3" customFormat="1" ht="12" customHeight="1" x14ac:dyDescent="0.2">
      <c r="A14" s="19" t="s">
        <v>522</v>
      </c>
      <c r="B14" s="20" t="s">
        <v>50</v>
      </c>
      <c r="C14" s="21">
        <v>1</v>
      </c>
      <c r="D14" s="22">
        <v>2019</v>
      </c>
      <c r="E14" s="22" t="s">
        <v>91</v>
      </c>
      <c r="F14" s="23" t="s">
        <v>141</v>
      </c>
      <c r="G14" s="72">
        <v>43418</v>
      </c>
      <c r="H14" s="22" t="s">
        <v>168</v>
      </c>
      <c r="I14" s="22" t="s">
        <v>487</v>
      </c>
      <c r="J14" s="24" t="s">
        <v>169</v>
      </c>
      <c r="K14" s="7" t="s">
        <v>170</v>
      </c>
      <c r="L14" s="25" t="s">
        <v>305</v>
      </c>
      <c r="M14" s="26" t="s">
        <v>328</v>
      </c>
      <c r="N14" s="26">
        <v>1</v>
      </c>
      <c r="O14" s="7" t="s">
        <v>317</v>
      </c>
      <c r="P14" s="27" t="s">
        <v>326</v>
      </c>
      <c r="Q14" s="55" t="s">
        <v>401</v>
      </c>
      <c r="R14" s="56">
        <v>43488</v>
      </c>
      <c r="S14" s="56">
        <v>43646</v>
      </c>
      <c r="T14" s="56">
        <v>43857</v>
      </c>
      <c r="U14" s="7" t="s">
        <v>395</v>
      </c>
      <c r="V14" s="7" t="s">
        <v>492</v>
      </c>
      <c r="W14" s="26" t="s">
        <v>453</v>
      </c>
      <c r="X14" s="26">
        <v>0</v>
      </c>
      <c r="Y14" s="26">
        <v>0</v>
      </c>
    </row>
    <row r="15" spans="1:25" s="3" customFormat="1" ht="12" customHeight="1" x14ac:dyDescent="0.2">
      <c r="A15" s="19" t="s">
        <v>522</v>
      </c>
      <c r="B15" s="20" t="s">
        <v>53</v>
      </c>
      <c r="C15" s="21">
        <v>4</v>
      </c>
      <c r="D15" s="22">
        <v>2019</v>
      </c>
      <c r="E15" s="22" t="s">
        <v>176</v>
      </c>
      <c r="F15" s="23" t="s">
        <v>177</v>
      </c>
      <c r="G15" s="72">
        <v>43528</v>
      </c>
      <c r="H15" s="22" t="s">
        <v>182</v>
      </c>
      <c r="I15" s="22" t="s">
        <v>183</v>
      </c>
      <c r="J15" s="24" t="s">
        <v>180</v>
      </c>
      <c r="K15" s="7" t="s">
        <v>184</v>
      </c>
      <c r="L15" s="25" t="s">
        <v>298</v>
      </c>
      <c r="M15" s="26" t="s">
        <v>337</v>
      </c>
      <c r="N15" s="26" t="s">
        <v>338</v>
      </c>
      <c r="O15" s="7" t="s">
        <v>302</v>
      </c>
      <c r="P15" s="27" t="s">
        <v>303</v>
      </c>
      <c r="Q15" s="55" t="s">
        <v>304</v>
      </c>
      <c r="R15" s="56">
        <v>43585</v>
      </c>
      <c r="S15" s="56">
        <v>43861</v>
      </c>
      <c r="T15" s="56">
        <v>43871</v>
      </c>
      <c r="U15" s="7" t="s">
        <v>393</v>
      </c>
      <c r="V15" s="7" t="s">
        <v>456</v>
      </c>
      <c r="W15" s="26" t="s">
        <v>453</v>
      </c>
      <c r="X15" s="26">
        <v>0</v>
      </c>
      <c r="Y15" s="26">
        <v>0</v>
      </c>
    </row>
    <row r="16" spans="1:25" s="3" customFormat="1" ht="12" customHeight="1" x14ac:dyDescent="0.2">
      <c r="A16" s="19" t="s">
        <v>522</v>
      </c>
      <c r="B16" s="20" t="s">
        <v>55</v>
      </c>
      <c r="C16" s="21">
        <v>1</v>
      </c>
      <c r="D16" s="22">
        <v>2019</v>
      </c>
      <c r="E16" s="22" t="s">
        <v>192</v>
      </c>
      <c r="F16" s="23" t="s">
        <v>193</v>
      </c>
      <c r="G16" s="72">
        <v>43525</v>
      </c>
      <c r="H16" s="22" t="s">
        <v>194</v>
      </c>
      <c r="I16" s="22" t="s">
        <v>195</v>
      </c>
      <c r="J16" s="24" t="s">
        <v>196</v>
      </c>
      <c r="K16" s="7" t="s">
        <v>197</v>
      </c>
      <c r="L16" s="25" t="s">
        <v>305</v>
      </c>
      <c r="M16" s="26" t="s">
        <v>345</v>
      </c>
      <c r="N16" s="26">
        <v>1</v>
      </c>
      <c r="O16" s="7" t="s">
        <v>317</v>
      </c>
      <c r="P16" s="27" t="s">
        <v>326</v>
      </c>
      <c r="Q16" s="55" t="s">
        <v>346</v>
      </c>
      <c r="R16" s="56">
        <v>43591</v>
      </c>
      <c r="S16" s="56">
        <v>43799</v>
      </c>
      <c r="T16" s="56">
        <v>43857</v>
      </c>
      <c r="U16" s="7" t="s">
        <v>395</v>
      </c>
      <c r="V16" s="7" t="s">
        <v>493</v>
      </c>
      <c r="W16" s="26" t="s">
        <v>453</v>
      </c>
      <c r="X16" s="26">
        <v>1</v>
      </c>
      <c r="Y16" s="26">
        <v>0</v>
      </c>
    </row>
    <row r="17" spans="1:25" s="3" customFormat="1" ht="12" customHeight="1" x14ac:dyDescent="0.2">
      <c r="A17" s="19" t="s">
        <v>522</v>
      </c>
      <c r="B17" s="20" t="s">
        <v>62</v>
      </c>
      <c r="C17" s="21">
        <v>1</v>
      </c>
      <c r="D17" s="22">
        <v>2019</v>
      </c>
      <c r="E17" s="22" t="s">
        <v>192</v>
      </c>
      <c r="F17" s="23" t="s">
        <v>213</v>
      </c>
      <c r="G17" s="72">
        <v>43641</v>
      </c>
      <c r="H17" s="22" t="s">
        <v>226</v>
      </c>
      <c r="I17" s="22" t="s">
        <v>218</v>
      </c>
      <c r="J17" s="24" t="s">
        <v>227</v>
      </c>
      <c r="K17" s="7" t="s">
        <v>228</v>
      </c>
      <c r="L17" s="25" t="s">
        <v>275</v>
      </c>
      <c r="M17" s="26" t="s">
        <v>363</v>
      </c>
      <c r="N17" s="26">
        <v>1</v>
      </c>
      <c r="O17" s="7" t="s">
        <v>317</v>
      </c>
      <c r="P17" s="27" t="s">
        <v>326</v>
      </c>
      <c r="Q17" s="55" t="s">
        <v>346</v>
      </c>
      <c r="R17" s="56">
        <v>43682</v>
      </c>
      <c r="S17" s="56">
        <v>43799</v>
      </c>
      <c r="T17" s="56">
        <v>43857</v>
      </c>
      <c r="U17" s="7" t="s">
        <v>395</v>
      </c>
      <c r="V17" s="7" t="s">
        <v>495</v>
      </c>
      <c r="W17" s="26" t="s">
        <v>453</v>
      </c>
      <c r="X17" s="26">
        <v>0</v>
      </c>
      <c r="Y17" s="26">
        <v>0</v>
      </c>
    </row>
    <row r="18" spans="1:25" s="3" customFormat="1" ht="12" customHeight="1" x14ac:dyDescent="0.2">
      <c r="A18" s="19" t="s">
        <v>522</v>
      </c>
      <c r="B18" s="20" t="s">
        <v>63</v>
      </c>
      <c r="C18" s="21">
        <v>2</v>
      </c>
      <c r="D18" s="22">
        <v>2019</v>
      </c>
      <c r="E18" s="22" t="s">
        <v>192</v>
      </c>
      <c r="F18" s="23" t="s">
        <v>229</v>
      </c>
      <c r="G18" s="72">
        <v>43580</v>
      </c>
      <c r="H18" s="22" t="s">
        <v>230</v>
      </c>
      <c r="I18" s="22" t="s">
        <v>231</v>
      </c>
      <c r="J18" s="24" t="s">
        <v>232</v>
      </c>
      <c r="K18" s="7" t="s">
        <v>233</v>
      </c>
      <c r="L18" s="25" t="s">
        <v>298</v>
      </c>
      <c r="M18" s="26" t="s">
        <v>364</v>
      </c>
      <c r="N18" s="26">
        <v>1</v>
      </c>
      <c r="O18" s="7" t="s">
        <v>317</v>
      </c>
      <c r="P18" s="27" t="s">
        <v>326</v>
      </c>
      <c r="Q18" s="55" t="s">
        <v>346</v>
      </c>
      <c r="R18" s="56">
        <v>43617</v>
      </c>
      <c r="S18" s="56">
        <v>43707</v>
      </c>
      <c r="T18" s="56">
        <v>43857</v>
      </c>
      <c r="U18" s="7" t="s">
        <v>395</v>
      </c>
      <c r="V18" s="7" t="s">
        <v>496</v>
      </c>
      <c r="W18" s="26" t="s">
        <v>453</v>
      </c>
      <c r="X18" s="26">
        <v>0</v>
      </c>
      <c r="Y18" s="26">
        <v>0</v>
      </c>
    </row>
    <row r="19" spans="1:25" s="3" customFormat="1" ht="12" customHeight="1" x14ac:dyDescent="0.2">
      <c r="A19" s="19" t="s">
        <v>522</v>
      </c>
      <c r="B19" s="20" t="s">
        <v>64</v>
      </c>
      <c r="C19" s="21">
        <v>2</v>
      </c>
      <c r="D19" s="22">
        <v>2019</v>
      </c>
      <c r="E19" s="22" t="s">
        <v>192</v>
      </c>
      <c r="F19" s="23" t="s">
        <v>229</v>
      </c>
      <c r="G19" s="72">
        <v>43580</v>
      </c>
      <c r="H19" s="22" t="s">
        <v>234</v>
      </c>
      <c r="I19" s="22" t="s">
        <v>235</v>
      </c>
      <c r="J19" s="24" t="s">
        <v>236</v>
      </c>
      <c r="K19" s="7" t="s">
        <v>237</v>
      </c>
      <c r="L19" s="25" t="s">
        <v>305</v>
      </c>
      <c r="M19" s="26" t="s">
        <v>365</v>
      </c>
      <c r="N19" s="26">
        <v>1</v>
      </c>
      <c r="O19" s="7" t="s">
        <v>317</v>
      </c>
      <c r="P19" s="27" t="s">
        <v>326</v>
      </c>
      <c r="Q19" s="55" t="s">
        <v>346</v>
      </c>
      <c r="R19" s="56">
        <v>43617</v>
      </c>
      <c r="S19" s="56">
        <v>43707</v>
      </c>
      <c r="T19" s="56">
        <v>43857</v>
      </c>
      <c r="U19" s="7" t="s">
        <v>395</v>
      </c>
      <c r="V19" s="7" t="s">
        <v>497</v>
      </c>
      <c r="W19" s="26" t="s">
        <v>453</v>
      </c>
      <c r="X19" s="26">
        <v>0</v>
      </c>
      <c r="Y19" s="26">
        <v>0</v>
      </c>
    </row>
    <row r="20" spans="1:25" s="3" customFormat="1" ht="12" customHeight="1" x14ac:dyDescent="0.2">
      <c r="A20" s="77" t="s">
        <v>547</v>
      </c>
      <c r="B20" s="78" t="s">
        <v>44</v>
      </c>
      <c r="C20" s="79">
        <v>6</v>
      </c>
      <c r="D20" s="80">
        <v>2019</v>
      </c>
      <c r="E20" s="80" t="s">
        <v>130</v>
      </c>
      <c r="F20" s="81" t="s">
        <v>131</v>
      </c>
      <c r="G20" s="93">
        <v>43434</v>
      </c>
      <c r="H20" s="80" t="s">
        <v>136</v>
      </c>
      <c r="I20" s="80" t="s">
        <v>133</v>
      </c>
      <c r="J20" s="83" t="s">
        <v>137</v>
      </c>
      <c r="K20" s="84" t="s">
        <v>140</v>
      </c>
      <c r="L20" s="85" t="s">
        <v>275</v>
      </c>
      <c r="M20" s="86" t="s">
        <v>324</v>
      </c>
      <c r="N20" s="86">
        <v>1</v>
      </c>
      <c r="O20" s="84" t="s">
        <v>317</v>
      </c>
      <c r="P20" s="87" t="s">
        <v>321</v>
      </c>
      <c r="Q20" s="88" t="s">
        <v>322</v>
      </c>
      <c r="R20" s="89">
        <v>43586</v>
      </c>
      <c r="S20" s="89">
        <v>43829</v>
      </c>
      <c r="T20" s="89">
        <v>43888</v>
      </c>
      <c r="U20" s="84" t="s">
        <v>395</v>
      </c>
      <c r="V20" s="84" t="s">
        <v>541</v>
      </c>
      <c r="W20" s="86" t="s">
        <v>542</v>
      </c>
      <c r="X20" s="86">
        <v>1</v>
      </c>
      <c r="Y20" s="86">
        <v>0</v>
      </c>
    </row>
    <row r="21" spans="1:25" s="3" customFormat="1" ht="12" customHeight="1" x14ac:dyDescent="0.2">
      <c r="A21" s="19" t="s">
        <v>625</v>
      </c>
      <c r="B21" s="20" t="s">
        <v>35</v>
      </c>
      <c r="C21" s="21">
        <v>1</v>
      </c>
      <c r="D21" s="22">
        <v>2017</v>
      </c>
      <c r="E21" s="22" t="s">
        <v>70</v>
      </c>
      <c r="F21" s="23" t="s">
        <v>432</v>
      </c>
      <c r="G21" s="72">
        <v>42962</v>
      </c>
      <c r="H21" s="22" t="s">
        <v>96</v>
      </c>
      <c r="I21" s="22" t="s">
        <v>73</v>
      </c>
      <c r="J21" s="24" t="s">
        <v>97</v>
      </c>
      <c r="K21" s="7" t="s">
        <v>98</v>
      </c>
      <c r="L21" s="25" t="s">
        <v>275</v>
      </c>
      <c r="M21" s="26" t="s">
        <v>296</v>
      </c>
      <c r="N21" s="26" t="s">
        <v>297</v>
      </c>
      <c r="O21" s="7" t="s">
        <v>277</v>
      </c>
      <c r="P21" s="27" t="s">
        <v>278</v>
      </c>
      <c r="Q21" s="55" t="s">
        <v>279</v>
      </c>
      <c r="R21" s="56">
        <v>42962</v>
      </c>
      <c r="S21" s="56">
        <v>43768</v>
      </c>
      <c r="T21" s="56">
        <v>43922</v>
      </c>
      <c r="U21" s="7" t="s">
        <v>392</v>
      </c>
      <c r="V21" s="7" t="s">
        <v>578</v>
      </c>
      <c r="W21" s="26" t="s">
        <v>453</v>
      </c>
      <c r="X21" s="26">
        <v>3</v>
      </c>
      <c r="Y21" s="26">
        <v>0</v>
      </c>
    </row>
    <row r="22" spans="1:25" s="3" customFormat="1" ht="12" customHeight="1" x14ac:dyDescent="0.2">
      <c r="A22" s="19" t="s">
        <v>625</v>
      </c>
      <c r="B22" s="20" t="s">
        <v>36</v>
      </c>
      <c r="C22" s="21">
        <v>1</v>
      </c>
      <c r="D22" s="22">
        <v>2018</v>
      </c>
      <c r="E22" s="22" t="s">
        <v>70</v>
      </c>
      <c r="F22" s="23" t="s">
        <v>99</v>
      </c>
      <c r="G22" s="72">
        <v>43263</v>
      </c>
      <c r="H22" s="22" t="s">
        <v>100</v>
      </c>
      <c r="I22" s="22" t="s">
        <v>101</v>
      </c>
      <c r="J22" s="24" t="s">
        <v>102</v>
      </c>
      <c r="K22" s="7" t="s">
        <v>103</v>
      </c>
      <c r="L22" s="25" t="s">
        <v>298</v>
      </c>
      <c r="M22" s="26" t="s">
        <v>299</v>
      </c>
      <c r="N22" s="26" t="s">
        <v>300</v>
      </c>
      <c r="O22" s="7" t="s">
        <v>277</v>
      </c>
      <c r="P22" s="27" t="s">
        <v>278</v>
      </c>
      <c r="Q22" s="55" t="s">
        <v>279</v>
      </c>
      <c r="R22" s="56">
        <v>43304</v>
      </c>
      <c r="S22" s="56">
        <v>43921</v>
      </c>
      <c r="T22" s="56">
        <v>43922</v>
      </c>
      <c r="U22" s="7" t="s">
        <v>392</v>
      </c>
      <c r="V22" s="7" t="s">
        <v>579</v>
      </c>
      <c r="W22" s="26" t="s">
        <v>453</v>
      </c>
      <c r="X22" s="26">
        <v>4</v>
      </c>
      <c r="Y22" s="26">
        <v>1</v>
      </c>
    </row>
    <row r="23" spans="1:25" s="3" customFormat="1" ht="12" customHeight="1" x14ac:dyDescent="0.2">
      <c r="A23" s="19" t="s">
        <v>625</v>
      </c>
      <c r="B23" s="20" t="s">
        <v>46</v>
      </c>
      <c r="C23" s="21">
        <v>1</v>
      </c>
      <c r="D23" s="22">
        <v>2019</v>
      </c>
      <c r="E23" s="22" t="s">
        <v>151</v>
      </c>
      <c r="F23" s="23" t="s">
        <v>141</v>
      </c>
      <c r="G23" s="72">
        <v>43418</v>
      </c>
      <c r="H23" s="22" t="s">
        <v>152</v>
      </c>
      <c r="I23" s="22" t="s">
        <v>133</v>
      </c>
      <c r="J23" s="24" t="s">
        <v>153</v>
      </c>
      <c r="K23" s="7" t="s">
        <v>154</v>
      </c>
      <c r="L23" s="25" t="s">
        <v>275</v>
      </c>
      <c r="M23" s="26" t="s">
        <v>329</v>
      </c>
      <c r="N23" s="26">
        <v>2</v>
      </c>
      <c r="O23" s="7" t="s">
        <v>317</v>
      </c>
      <c r="P23" s="27" t="s">
        <v>330</v>
      </c>
      <c r="Q23" s="55" t="s">
        <v>401</v>
      </c>
      <c r="R23" s="56">
        <v>43488</v>
      </c>
      <c r="S23" s="56">
        <v>43799</v>
      </c>
      <c r="T23" s="56">
        <v>43924</v>
      </c>
      <c r="U23" s="7" t="s">
        <v>395</v>
      </c>
      <c r="V23" s="7" t="s">
        <v>616</v>
      </c>
      <c r="W23" s="26" t="s">
        <v>453</v>
      </c>
      <c r="X23" s="26">
        <v>1</v>
      </c>
      <c r="Y23" s="26">
        <v>0</v>
      </c>
    </row>
    <row r="24" spans="1:25" s="3" customFormat="1" ht="12" customHeight="1" x14ac:dyDescent="0.2">
      <c r="A24" s="19" t="s">
        <v>625</v>
      </c>
      <c r="B24" s="20" t="s">
        <v>46</v>
      </c>
      <c r="C24" s="21">
        <v>2</v>
      </c>
      <c r="D24" s="22">
        <v>2019</v>
      </c>
      <c r="E24" s="22" t="s">
        <v>151</v>
      </c>
      <c r="F24" s="23" t="s">
        <v>141</v>
      </c>
      <c r="G24" s="72">
        <v>43418</v>
      </c>
      <c r="H24" s="22" t="s">
        <v>152</v>
      </c>
      <c r="I24" s="22" t="s">
        <v>133</v>
      </c>
      <c r="J24" s="24" t="s">
        <v>155</v>
      </c>
      <c r="K24" s="7" t="s">
        <v>156</v>
      </c>
      <c r="L24" s="25" t="s">
        <v>275</v>
      </c>
      <c r="M24" s="26" t="s">
        <v>329</v>
      </c>
      <c r="N24" s="26">
        <v>2</v>
      </c>
      <c r="O24" s="7" t="s">
        <v>317</v>
      </c>
      <c r="P24" s="27" t="s">
        <v>330</v>
      </c>
      <c r="Q24" s="55" t="s">
        <v>401</v>
      </c>
      <c r="R24" s="56">
        <v>43488</v>
      </c>
      <c r="S24" s="56">
        <v>43799</v>
      </c>
      <c r="T24" s="56">
        <v>43924</v>
      </c>
      <c r="U24" s="7" t="s">
        <v>395</v>
      </c>
      <c r="V24" s="7" t="s">
        <v>616</v>
      </c>
      <c r="W24" s="26" t="s">
        <v>453</v>
      </c>
      <c r="X24" s="26">
        <v>1</v>
      </c>
      <c r="Y24" s="26">
        <v>0</v>
      </c>
    </row>
    <row r="25" spans="1:25" s="3" customFormat="1" ht="12" customHeight="1" x14ac:dyDescent="0.2">
      <c r="A25" s="19" t="s">
        <v>625</v>
      </c>
      <c r="B25" s="20" t="s">
        <v>61</v>
      </c>
      <c r="C25" s="21">
        <v>3</v>
      </c>
      <c r="D25" s="22">
        <v>2019</v>
      </c>
      <c r="E25" s="22" t="s">
        <v>192</v>
      </c>
      <c r="F25" s="23" t="s">
        <v>213</v>
      </c>
      <c r="G25" s="72">
        <v>43641</v>
      </c>
      <c r="H25" s="22" t="s">
        <v>222</v>
      </c>
      <c r="I25" s="22" t="s">
        <v>494</v>
      </c>
      <c r="J25" s="24" t="s">
        <v>223</v>
      </c>
      <c r="K25" s="7" t="s">
        <v>224</v>
      </c>
      <c r="L25" s="25" t="s">
        <v>360</v>
      </c>
      <c r="M25" s="26" t="s">
        <v>361</v>
      </c>
      <c r="N25" s="26">
        <v>1</v>
      </c>
      <c r="O25" s="7" t="s">
        <v>317</v>
      </c>
      <c r="P25" s="27" t="s">
        <v>326</v>
      </c>
      <c r="Q25" s="55" t="s">
        <v>346</v>
      </c>
      <c r="R25" s="56">
        <v>43682</v>
      </c>
      <c r="S25" s="56">
        <v>43951</v>
      </c>
      <c r="T25" s="56">
        <v>43924</v>
      </c>
      <c r="U25" s="7" t="s">
        <v>395</v>
      </c>
      <c r="V25" s="7" t="s">
        <v>617</v>
      </c>
      <c r="W25" s="26" t="s">
        <v>453</v>
      </c>
      <c r="X25" s="26">
        <v>1</v>
      </c>
      <c r="Y25" s="26">
        <v>0</v>
      </c>
    </row>
    <row r="26" spans="1:25" s="3" customFormat="1" ht="12" customHeight="1" x14ac:dyDescent="0.2">
      <c r="A26" s="19" t="s">
        <v>625</v>
      </c>
      <c r="B26" s="20" t="s">
        <v>61</v>
      </c>
      <c r="C26" s="21">
        <v>4</v>
      </c>
      <c r="D26" s="22">
        <v>2019</v>
      </c>
      <c r="E26" s="22" t="s">
        <v>192</v>
      </c>
      <c r="F26" s="23" t="s">
        <v>213</v>
      </c>
      <c r="G26" s="72">
        <v>43641</v>
      </c>
      <c r="H26" s="22" t="s">
        <v>222</v>
      </c>
      <c r="I26" s="22" t="s">
        <v>494</v>
      </c>
      <c r="J26" s="24" t="s">
        <v>223</v>
      </c>
      <c r="K26" s="7" t="s">
        <v>225</v>
      </c>
      <c r="L26" s="25" t="s">
        <v>360</v>
      </c>
      <c r="M26" s="26" t="s">
        <v>362</v>
      </c>
      <c r="N26" s="26">
        <v>1</v>
      </c>
      <c r="O26" s="7" t="s">
        <v>317</v>
      </c>
      <c r="P26" s="27" t="s">
        <v>326</v>
      </c>
      <c r="Q26" s="55" t="s">
        <v>346</v>
      </c>
      <c r="R26" s="56">
        <v>43682</v>
      </c>
      <c r="S26" s="56">
        <v>43951</v>
      </c>
      <c r="T26" s="56">
        <v>43924</v>
      </c>
      <c r="U26" s="7" t="s">
        <v>395</v>
      </c>
      <c r="V26" s="7" t="s">
        <v>618</v>
      </c>
      <c r="W26" s="26" t="s">
        <v>453</v>
      </c>
      <c r="X26" s="26">
        <v>1</v>
      </c>
      <c r="Y26" s="26">
        <v>0</v>
      </c>
    </row>
    <row r="27" spans="1:25" s="3" customFormat="1" ht="12" customHeight="1" x14ac:dyDescent="0.2">
      <c r="A27" s="19" t="s">
        <v>625</v>
      </c>
      <c r="B27" s="20" t="s">
        <v>65</v>
      </c>
      <c r="C27" s="21">
        <v>1</v>
      </c>
      <c r="D27" s="22">
        <v>2019</v>
      </c>
      <c r="E27" s="22" t="s">
        <v>192</v>
      </c>
      <c r="F27" s="23" t="s">
        <v>229</v>
      </c>
      <c r="G27" s="72">
        <v>43714</v>
      </c>
      <c r="H27" s="22" t="s">
        <v>238</v>
      </c>
      <c r="I27" s="22" t="s">
        <v>239</v>
      </c>
      <c r="J27" s="24" t="s">
        <v>240</v>
      </c>
      <c r="K27" s="7" t="s">
        <v>241</v>
      </c>
      <c r="L27" s="25" t="s">
        <v>275</v>
      </c>
      <c r="M27" s="26" t="s">
        <v>366</v>
      </c>
      <c r="N27" s="26">
        <v>1</v>
      </c>
      <c r="O27" s="7" t="s">
        <v>317</v>
      </c>
      <c r="P27" s="27" t="s">
        <v>326</v>
      </c>
      <c r="Q27" s="55" t="s">
        <v>411</v>
      </c>
      <c r="R27" s="56">
        <v>43714</v>
      </c>
      <c r="S27" s="56">
        <v>43920</v>
      </c>
      <c r="T27" s="56">
        <v>43924</v>
      </c>
      <c r="U27" s="7" t="s">
        <v>395</v>
      </c>
      <c r="V27" s="7" t="s">
        <v>619</v>
      </c>
      <c r="W27" s="26" t="s">
        <v>453</v>
      </c>
      <c r="X27" s="26">
        <v>2</v>
      </c>
      <c r="Y27" s="26">
        <v>0</v>
      </c>
    </row>
    <row r="28" spans="1:25" s="3" customFormat="1" ht="12" customHeight="1" x14ac:dyDescent="0.2">
      <c r="A28" s="19" t="s">
        <v>625</v>
      </c>
      <c r="B28" s="20" t="s">
        <v>66</v>
      </c>
      <c r="C28" s="21">
        <v>3</v>
      </c>
      <c r="D28" s="22">
        <v>2019</v>
      </c>
      <c r="E28" s="22" t="s">
        <v>242</v>
      </c>
      <c r="F28" s="23" t="s">
        <v>243</v>
      </c>
      <c r="G28" s="72">
        <v>43796</v>
      </c>
      <c r="H28" s="22" t="s">
        <v>244</v>
      </c>
      <c r="I28" s="22" t="s">
        <v>245</v>
      </c>
      <c r="J28" s="24" t="s">
        <v>250</v>
      </c>
      <c r="K28" s="7" t="s">
        <v>251</v>
      </c>
      <c r="L28" s="25" t="s">
        <v>275</v>
      </c>
      <c r="M28" s="26" t="s">
        <v>374</v>
      </c>
      <c r="N28" s="26" t="s">
        <v>375</v>
      </c>
      <c r="O28" s="7" t="s">
        <v>293</v>
      </c>
      <c r="P28" s="27" t="s">
        <v>369</v>
      </c>
      <c r="Q28" s="55" t="s">
        <v>376</v>
      </c>
      <c r="R28" s="56">
        <v>43826</v>
      </c>
      <c r="S28" s="56">
        <v>43978</v>
      </c>
      <c r="T28" s="56">
        <v>43923</v>
      </c>
      <c r="U28" s="7" t="s">
        <v>390</v>
      </c>
      <c r="V28" s="7" t="s">
        <v>571</v>
      </c>
      <c r="W28" s="26" t="s">
        <v>453</v>
      </c>
      <c r="X28" s="26">
        <v>0</v>
      </c>
      <c r="Y28" s="26">
        <v>0</v>
      </c>
    </row>
    <row r="29" spans="1:25" s="3" customFormat="1" ht="12" customHeight="1" x14ac:dyDescent="0.2">
      <c r="A29" s="19" t="s">
        <v>625</v>
      </c>
      <c r="B29" s="20" t="s">
        <v>67</v>
      </c>
      <c r="C29" s="21">
        <v>3</v>
      </c>
      <c r="D29" s="22">
        <v>2019</v>
      </c>
      <c r="E29" s="22" t="s">
        <v>252</v>
      </c>
      <c r="F29" s="23" t="s">
        <v>253</v>
      </c>
      <c r="G29" s="72">
        <v>43777</v>
      </c>
      <c r="H29" s="22" t="s">
        <v>254</v>
      </c>
      <c r="I29" s="22" t="s">
        <v>255</v>
      </c>
      <c r="J29" s="24" t="s">
        <v>256</v>
      </c>
      <c r="K29" s="7" t="s">
        <v>257</v>
      </c>
      <c r="L29" s="25" t="s">
        <v>275</v>
      </c>
      <c r="M29" s="26" t="s">
        <v>377</v>
      </c>
      <c r="N29" s="26" t="s">
        <v>378</v>
      </c>
      <c r="O29" s="7" t="s">
        <v>379</v>
      </c>
      <c r="P29" s="27" t="s">
        <v>379</v>
      </c>
      <c r="Q29" s="55" t="s">
        <v>380</v>
      </c>
      <c r="R29" s="56">
        <v>43800</v>
      </c>
      <c r="S29" s="56">
        <v>43918</v>
      </c>
      <c r="T29" s="56">
        <v>43927</v>
      </c>
      <c r="U29" s="7" t="s">
        <v>394</v>
      </c>
      <c r="V29" s="7" t="s">
        <v>572</v>
      </c>
      <c r="W29" s="26" t="s">
        <v>453</v>
      </c>
      <c r="X29" s="26">
        <v>0</v>
      </c>
      <c r="Y29" s="26">
        <v>0</v>
      </c>
    </row>
    <row r="30" spans="1:25" s="3" customFormat="1" ht="12" customHeight="1" x14ac:dyDescent="0.2">
      <c r="A30" s="19" t="s">
        <v>625</v>
      </c>
      <c r="B30" s="20" t="s">
        <v>68</v>
      </c>
      <c r="C30" s="21">
        <v>1</v>
      </c>
      <c r="D30" s="22">
        <v>2019</v>
      </c>
      <c r="E30" s="22" t="s">
        <v>192</v>
      </c>
      <c r="F30" s="23" t="s">
        <v>430</v>
      </c>
      <c r="G30" s="72">
        <v>43812</v>
      </c>
      <c r="H30" s="22" t="s">
        <v>259</v>
      </c>
      <c r="I30" s="22" t="s">
        <v>260</v>
      </c>
      <c r="J30" s="24" t="s">
        <v>261</v>
      </c>
      <c r="K30" s="7" t="s">
        <v>262</v>
      </c>
      <c r="L30" s="25" t="s">
        <v>275</v>
      </c>
      <c r="M30" s="26" t="s">
        <v>381</v>
      </c>
      <c r="N30" s="26">
        <v>1</v>
      </c>
      <c r="O30" s="7" t="s">
        <v>317</v>
      </c>
      <c r="P30" s="27" t="s">
        <v>326</v>
      </c>
      <c r="Q30" s="55" t="s">
        <v>382</v>
      </c>
      <c r="R30" s="56">
        <v>43831</v>
      </c>
      <c r="S30" s="56">
        <v>44012</v>
      </c>
      <c r="T30" s="56">
        <v>43924</v>
      </c>
      <c r="U30" s="7" t="s">
        <v>395</v>
      </c>
      <c r="V30" s="7" t="s">
        <v>620</v>
      </c>
      <c r="W30" s="26" t="s">
        <v>453</v>
      </c>
      <c r="X30" s="26">
        <v>0</v>
      </c>
      <c r="Y30" s="26">
        <v>0</v>
      </c>
    </row>
    <row r="31" spans="1:25" s="3" customFormat="1" ht="12" customHeight="1" x14ac:dyDescent="0.2">
      <c r="A31" s="19" t="s">
        <v>625</v>
      </c>
      <c r="B31" s="20" t="s">
        <v>69</v>
      </c>
      <c r="C31" s="21">
        <v>2</v>
      </c>
      <c r="D31" s="22">
        <v>2019</v>
      </c>
      <c r="E31" s="22" t="s">
        <v>192</v>
      </c>
      <c r="F31" s="23" t="s">
        <v>430</v>
      </c>
      <c r="G31" s="72">
        <v>43812</v>
      </c>
      <c r="H31" s="22" t="s">
        <v>268</v>
      </c>
      <c r="I31" s="22" t="s">
        <v>269</v>
      </c>
      <c r="J31" s="24" t="s">
        <v>270</v>
      </c>
      <c r="K31" s="7" t="s">
        <v>271</v>
      </c>
      <c r="L31" s="25" t="s">
        <v>275</v>
      </c>
      <c r="M31" s="26" t="s">
        <v>387</v>
      </c>
      <c r="N31" s="26">
        <v>1</v>
      </c>
      <c r="O31" s="7" t="s">
        <v>317</v>
      </c>
      <c r="P31" s="27" t="s">
        <v>326</v>
      </c>
      <c r="Q31" s="55" t="s">
        <v>388</v>
      </c>
      <c r="R31" s="56">
        <v>43831</v>
      </c>
      <c r="S31" s="56">
        <v>43890</v>
      </c>
      <c r="T31" s="56">
        <v>43924</v>
      </c>
      <c r="U31" s="7" t="s">
        <v>395</v>
      </c>
      <c r="V31" s="7" t="s">
        <v>621</v>
      </c>
      <c r="W31" s="26" t="s">
        <v>453</v>
      </c>
      <c r="X31" s="26">
        <v>0</v>
      </c>
      <c r="Y31" s="26">
        <v>0</v>
      </c>
    </row>
    <row r="32" spans="1:25" s="3" customFormat="1" ht="12" customHeight="1" x14ac:dyDescent="0.2">
      <c r="A32" s="19" t="s">
        <v>625</v>
      </c>
      <c r="B32" s="20" t="s">
        <v>69</v>
      </c>
      <c r="C32" s="21">
        <v>3</v>
      </c>
      <c r="D32" s="22">
        <v>2019</v>
      </c>
      <c r="E32" s="22" t="s">
        <v>192</v>
      </c>
      <c r="F32" s="23" t="s">
        <v>430</v>
      </c>
      <c r="G32" s="72">
        <v>43812</v>
      </c>
      <c r="H32" s="22" t="s">
        <v>272</v>
      </c>
      <c r="I32" s="22" t="s">
        <v>269</v>
      </c>
      <c r="J32" s="24" t="s">
        <v>273</v>
      </c>
      <c r="K32" s="7" t="s">
        <v>274</v>
      </c>
      <c r="L32" s="25" t="s">
        <v>275</v>
      </c>
      <c r="M32" s="26" t="s">
        <v>389</v>
      </c>
      <c r="N32" s="26">
        <v>1</v>
      </c>
      <c r="O32" s="7" t="s">
        <v>317</v>
      </c>
      <c r="P32" s="27" t="s">
        <v>326</v>
      </c>
      <c r="Q32" s="55" t="s">
        <v>388</v>
      </c>
      <c r="R32" s="56">
        <v>43831</v>
      </c>
      <c r="S32" s="56">
        <v>43890</v>
      </c>
      <c r="T32" s="56">
        <v>43924</v>
      </c>
      <c r="U32" s="7" t="s">
        <v>395</v>
      </c>
      <c r="V32" s="7" t="s">
        <v>622</v>
      </c>
      <c r="W32" s="26" t="s">
        <v>453</v>
      </c>
      <c r="X32" s="26">
        <v>0</v>
      </c>
      <c r="Y32" s="26">
        <v>0</v>
      </c>
    </row>
    <row r="33" spans="1:27" s="3" customFormat="1" ht="12" customHeight="1" x14ac:dyDescent="0.2">
      <c r="A33" s="19" t="s">
        <v>625</v>
      </c>
      <c r="B33" s="20" t="s">
        <v>533</v>
      </c>
      <c r="C33" s="21">
        <v>1</v>
      </c>
      <c r="D33" s="22">
        <v>2020</v>
      </c>
      <c r="E33" s="22" t="s">
        <v>534</v>
      </c>
      <c r="F33" s="23" t="s">
        <v>535</v>
      </c>
      <c r="G33" s="72">
        <v>43822</v>
      </c>
      <c r="H33" s="22" t="s">
        <v>523</v>
      </c>
      <c r="I33" s="22" t="s">
        <v>524</v>
      </c>
      <c r="J33" s="24" t="s">
        <v>525</v>
      </c>
      <c r="K33" s="7" t="s">
        <v>526</v>
      </c>
      <c r="L33" s="25" t="s">
        <v>527</v>
      </c>
      <c r="M33" s="26" t="s">
        <v>528</v>
      </c>
      <c r="N33" s="26">
        <v>1</v>
      </c>
      <c r="O33" s="7" t="s">
        <v>379</v>
      </c>
      <c r="P33" s="27" t="s">
        <v>379</v>
      </c>
      <c r="Q33" s="55" t="s">
        <v>380</v>
      </c>
      <c r="R33" s="56">
        <v>43850</v>
      </c>
      <c r="S33" s="56">
        <v>43920</v>
      </c>
      <c r="T33" s="56">
        <v>43927</v>
      </c>
      <c r="U33" s="7" t="s">
        <v>394</v>
      </c>
      <c r="V33" s="7" t="s">
        <v>573</v>
      </c>
      <c r="W33" s="26" t="s">
        <v>453</v>
      </c>
      <c r="X33" s="26">
        <v>0</v>
      </c>
      <c r="Y33" s="26">
        <v>0</v>
      </c>
    </row>
    <row r="34" spans="1:27" s="3" customFormat="1" ht="12" customHeight="1" x14ac:dyDescent="0.2">
      <c r="A34" s="77" t="s">
        <v>670</v>
      </c>
      <c r="B34" s="78" t="s">
        <v>60</v>
      </c>
      <c r="C34" s="79">
        <v>2</v>
      </c>
      <c r="D34" s="80">
        <v>2019</v>
      </c>
      <c r="E34" s="80" t="s">
        <v>192</v>
      </c>
      <c r="F34" s="81" t="s">
        <v>213</v>
      </c>
      <c r="G34" s="93">
        <v>43641</v>
      </c>
      <c r="H34" s="80" t="s">
        <v>217</v>
      </c>
      <c r="I34" s="80" t="s">
        <v>218</v>
      </c>
      <c r="J34" s="83" t="s">
        <v>219</v>
      </c>
      <c r="K34" s="84" t="s">
        <v>221</v>
      </c>
      <c r="L34" s="85" t="s">
        <v>275</v>
      </c>
      <c r="M34" s="86" t="s">
        <v>359</v>
      </c>
      <c r="N34" s="86">
        <v>1</v>
      </c>
      <c r="O34" s="84" t="s">
        <v>317</v>
      </c>
      <c r="P34" s="87" t="s">
        <v>326</v>
      </c>
      <c r="Q34" s="88" t="s">
        <v>346</v>
      </c>
      <c r="R34" s="89">
        <v>43669</v>
      </c>
      <c r="S34" s="89">
        <v>43814</v>
      </c>
      <c r="T34" s="89">
        <v>43956</v>
      </c>
      <c r="U34" s="84" t="s">
        <v>395</v>
      </c>
      <c r="V34" s="84" t="s">
        <v>667</v>
      </c>
      <c r="W34" s="86" t="s">
        <v>542</v>
      </c>
      <c r="X34" s="86">
        <v>0</v>
      </c>
      <c r="Y34" s="86">
        <v>0</v>
      </c>
    </row>
    <row r="35" spans="1:27" s="3" customFormat="1" ht="12" customHeight="1" x14ac:dyDescent="0.2">
      <c r="A35" s="77" t="s">
        <v>670</v>
      </c>
      <c r="B35" s="78" t="s">
        <v>427</v>
      </c>
      <c r="C35" s="79">
        <v>1</v>
      </c>
      <c r="D35" s="80">
        <v>2020</v>
      </c>
      <c r="E35" s="80" t="s">
        <v>176</v>
      </c>
      <c r="F35" s="81" t="s">
        <v>428</v>
      </c>
      <c r="G35" s="93">
        <v>43741</v>
      </c>
      <c r="H35" s="80" t="s">
        <v>502</v>
      </c>
      <c r="I35" s="80" t="s">
        <v>510</v>
      </c>
      <c r="J35" s="83" t="s">
        <v>515</v>
      </c>
      <c r="K35" s="84" t="s">
        <v>415</v>
      </c>
      <c r="L35" s="85" t="s">
        <v>275</v>
      </c>
      <c r="M35" s="86" t="s">
        <v>421</v>
      </c>
      <c r="N35" s="86">
        <v>1</v>
      </c>
      <c r="O35" s="84" t="s">
        <v>302</v>
      </c>
      <c r="P35" s="87" t="s">
        <v>303</v>
      </c>
      <c r="Q35" s="88" t="s">
        <v>423</v>
      </c>
      <c r="R35" s="89">
        <v>43829</v>
      </c>
      <c r="S35" s="89">
        <v>43921</v>
      </c>
      <c r="T35" s="89">
        <v>43959</v>
      </c>
      <c r="U35" s="84" t="s">
        <v>393</v>
      </c>
      <c r="V35" s="84" t="s">
        <v>668</v>
      </c>
      <c r="W35" s="86" t="s">
        <v>542</v>
      </c>
      <c r="X35" s="86">
        <v>0</v>
      </c>
      <c r="Y35" s="86">
        <v>0</v>
      </c>
    </row>
    <row r="36" spans="1:27" s="3" customFormat="1" ht="12" customHeight="1" x14ac:dyDescent="0.2">
      <c r="A36" s="77" t="s">
        <v>670</v>
      </c>
      <c r="B36" s="78" t="s">
        <v>479</v>
      </c>
      <c r="C36" s="79">
        <v>3</v>
      </c>
      <c r="D36" s="80">
        <v>2020</v>
      </c>
      <c r="E36" s="80" t="s">
        <v>176</v>
      </c>
      <c r="F36" s="81" t="s">
        <v>484</v>
      </c>
      <c r="G36" s="93">
        <v>43782</v>
      </c>
      <c r="H36" s="80" t="s">
        <v>503</v>
      </c>
      <c r="I36" s="80" t="s">
        <v>511</v>
      </c>
      <c r="J36" s="83" t="s">
        <v>516</v>
      </c>
      <c r="K36" s="84" t="s">
        <v>464</v>
      </c>
      <c r="L36" s="85" t="s">
        <v>298</v>
      </c>
      <c r="M36" s="86" t="s">
        <v>465</v>
      </c>
      <c r="N36" s="86">
        <v>0.8</v>
      </c>
      <c r="O36" s="84" t="s">
        <v>302</v>
      </c>
      <c r="P36" s="87" t="s">
        <v>460</v>
      </c>
      <c r="Q36" s="88" t="s">
        <v>461</v>
      </c>
      <c r="R36" s="89">
        <v>43871</v>
      </c>
      <c r="S36" s="89">
        <v>44196</v>
      </c>
      <c r="T36" s="89">
        <v>43959</v>
      </c>
      <c r="U36" s="84" t="s">
        <v>393</v>
      </c>
      <c r="V36" s="84" t="s">
        <v>669</v>
      </c>
      <c r="W36" s="86" t="s">
        <v>542</v>
      </c>
      <c r="X36" s="86">
        <v>0</v>
      </c>
      <c r="Y36" s="86">
        <v>0</v>
      </c>
    </row>
    <row r="37" spans="1:27" s="3" customFormat="1" ht="12" customHeight="1" x14ac:dyDescent="0.2">
      <c r="A37" s="77" t="s">
        <v>670</v>
      </c>
      <c r="B37" s="78" t="s">
        <v>533</v>
      </c>
      <c r="C37" s="79">
        <v>2</v>
      </c>
      <c r="D37" s="80">
        <v>2020</v>
      </c>
      <c r="E37" s="80" t="s">
        <v>534</v>
      </c>
      <c r="F37" s="81" t="s">
        <v>535</v>
      </c>
      <c r="G37" s="93">
        <v>43822</v>
      </c>
      <c r="H37" s="80" t="s">
        <v>523</v>
      </c>
      <c r="I37" s="80" t="s">
        <v>524</v>
      </c>
      <c r="J37" s="83" t="s">
        <v>525</v>
      </c>
      <c r="K37" s="84" t="s">
        <v>529</v>
      </c>
      <c r="L37" s="85" t="s">
        <v>298</v>
      </c>
      <c r="M37" s="86" t="s">
        <v>530</v>
      </c>
      <c r="N37" s="86">
        <v>1</v>
      </c>
      <c r="O37" s="84" t="s">
        <v>379</v>
      </c>
      <c r="P37" s="87" t="s">
        <v>379</v>
      </c>
      <c r="Q37" s="88" t="s">
        <v>380</v>
      </c>
      <c r="R37" s="89">
        <v>43905</v>
      </c>
      <c r="S37" s="89">
        <v>43951</v>
      </c>
      <c r="T37" s="89">
        <v>43951</v>
      </c>
      <c r="U37" s="84" t="s">
        <v>394</v>
      </c>
      <c r="V37" s="84" t="s">
        <v>666</v>
      </c>
      <c r="W37" s="86" t="s">
        <v>542</v>
      </c>
      <c r="X37" s="86">
        <v>0</v>
      </c>
      <c r="Y37" s="86">
        <v>0</v>
      </c>
    </row>
    <row r="38" spans="1:27" s="3" customFormat="1" ht="12" customHeight="1" x14ac:dyDescent="0.2">
      <c r="A38" s="19" t="s">
        <v>843</v>
      </c>
      <c r="B38" s="20" t="s">
        <v>38</v>
      </c>
      <c r="C38" s="21">
        <v>1</v>
      </c>
      <c r="D38" s="22">
        <v>2018</v>
      </c>
      <c r="E38" s="22" t="s">
        <v>70</v>
      </c>
      <c r="F38" s="23" t="s">
        <v>109</v>
      </c>
      <c r="G38" s="72">
        <v>43395</v>
      </c>
      <c r="H38" s="22" t="s">
        <v>110</v>
      </c>
      <c r="I38" s="22" t="s">
        <v>111</v>
      </c>
      <c r="J38" s="24" t="s">
        <v>112</v>
      </c>
      <c r="K38" s="7" t="s">
        <v>113</v>
      </c>
      <c r="L38" s="25" t="s">
        <v>275</v>
      </c>
      <c r="M38" s="26" t="s">
        <v>306</v>
      </c>
      <c r="N38" s="26" t="s">
        <v>307</v>
      </c>
      <c r="O38" s="7" t="s">
        <v>277</v>
      </c>
      <c r="P38" s="27" t="s">
        <v>278</v>
      </c>
      <c r="Q38" s="55" t="s">
        <v>279</v>
      </c>
      <c r="R38" s="56">
        <v>43497</v>
      </c>
      <c r="S38" s="56">
        <v>43981</v>
      </c>
      <c r="T38" s="56">
        <v>43980</v>
      </c>
      <c r="U38" s="7" t="s">
        <v>390</v>
      </c>
      <c r="V38" s="7" t="s">
        <v>842</v>
      </c>
      <c r="W38" s="26" t="s">
        <v>542</v>
      </c>
      <c r="X38" s="26">
        <v>2</v>
      </c>
      <c r="Y38" s="26">
        <v>0</v>
      </c>
    </row>
    <row r="39" spans="1:27" s="3" customFormat="1" ht="12" customHeight="1" x14ac:dyDescent="0.2">
      <c r="A39" s="19" t="s">
        <v>843</v>
      </c>
      <c r="B39" s="20" t="s">
        <v>58</v>
      </c>
      <c r="C39" s="21">
        <v>2</v>
      </c>
      <c r="D39" s="22">
        <v>2019</v>
      </c>
      <c r="E39" s="22" t="s">
        <v>70</v>
      </c>
      <c r="F39" s="23" t="s">
        <v>431</v>
      </c>
      <c r="G39" s="72">
        <v>43586</v>
      </c>
      <c r="H39" s="22" t="s">
        <v>210</v>
      </c>
      <c r="I39" s="22" t="s">
        <v>73</v>
      </c>
      <c r="J39" s="24" t="s">
        <v>211</v>
      </c>
      <c r="K39" s="7" t="s">
        <v>212</v>
      </c>
      <c r="L39" s="25" t="s">
        <v>275</v>
      </c>
      <c r="M39" s="26" t="s">
        <v>352</v>
      </c>
      <c r="N39" s="26" t="s">
        <v>353</v>
      </c>
      <c r="O39" s="7" t="s">
        <v>277</v>
      </c>
      <c r="P39" s="27" t="s">
        <v>278</v>
      </c>
      <c r="Q39" s="55" t="s">
        <v>354</v>
      </c>
      <c r="R39" s="56">
        <v>43626</v>
      </c>
      <c r="S39" s="56">
        <v>44012</v>
      </c>
      <c r="T39" s="56">
        <v>43974</v>
      </c>
      <c r="U39" s="7" t="s">
        <v>392</v>
      </c>
      <c r="V39" s="7" t="s">
        <v>674</v>
      </c>
      <c r="W39" s="26" t="s">
        <v>542</v>
      </c>
      <c r="X39" s="26">
        <v>0</v>
      </c>
      <c r="Y39" s="26">
        <v>0</v>
      </c>
      <c r="AA39" s="3">
        <v>8</v>
      </c>
    </row>
    <row r="40" spans="1:27" s="3" customFormat="1" ht="12" customHeight="1" x14ac:dyDescent="0.2">
      <c r="A40" s="19" t="s">
        <v>843</v>
      </c>
      <c r="B40" s="20" t="s">
        <v>480</v>
      </c>
      <c r="C40" s="21">
        <v>1</v>
      </c>
      <c r="D40" s="22">
        <v>2020</v>
      </c>
      <c r="E40" s="22" t="s">
        <v>176</v>
      </c>
      <c r="F40" s="23" t="s">
        <v>484</v>
      </c>
      <c r="G40" s="72">
        <v>43782</v>
      </c>
      <c r="H40" s="22" t="s">
        <v>504</v>
      </c>
      <c r="I40" s="22" t="s">
        <v>511</v>
      </c>
      <c r="J40" s="24" t="s">
        <v>517</v>
      </c>
      <c r="K40" s="7" t="s">
        <v>466</v>
      </c>
      <c r="L40" s="25" t="s">
        <v>275</v>
      </c>
      <c r="M40" s="26" t="s">
        <v>467</v>
      </c>
      <c r="N40" s="26">
        <v>1</v>
      </c>
      <c r="O40" s="7" t="s">
        <v>302</v>
      </c>
      <c r="P40" s="27" t="s">
        <v>460</v>
      </c>
      <c r="Q40" s="55" t="s">
        <v>461</v>
      </c>
      <c r="R40" s="56">
        <v>43871</v>
      </c>
      <c r="S40" s="56">
        <v>44043</v>
      </c>
      <c r="T40" s="56">
        <v>43990</v>
      </c>
      <c r="U40" s="7" t="s">
        <v>393</v>
      </c>
      <c r="V40" s="7" t="s">
        <v>731</v>
      </c>
      <c r="W40" s="26" t="s">
        <v>542</v>
      </c>
      <c r="X40" s="26">
        <v>0</v>
      </c>
      <c r="Y40" s="26">
        <v>0</v>
      </c>
    </row>
    <row r="41" spans="1:27" s="3" customFormat="1" ht="12" customHeight="1" x14ac:dyDescent="0.2">
      <c r="A41" s="19" t="s">
        <v>843</v>
      </c>
      <c r="B41" s="20" t="s">
        <v>662</v>
      </c>
      <c r="C41" s="21">
        <v>1</v>
      </c>
      <c r="D41" s="22">
        <v>2020</v>
      </c>
      <c r="E41" s="22" t="s">
        <v>657</v>
      </c>
      <c r="F41" s="23" t="s">
        <v>663</v>
      </c>
      <c r="G41" s="72">
        <v>43934</v>
      </c>
      <c r="H41" s="22" t="s">
        <v>651</v>
      </c>
      <c r="I41" s="22" t="s">
        <v>627</v>
      </c>
      <c r="J41" s="24" t="s">
        <v>652</v>
      </c>
      <c r="K41" s="7" t="s">
        <v>653</v>
      </c>
      <c r="L41" s="25" t="s">
        <v>305</v>
      </c>
      <c r="M41" s="26" t="s">
        <v>654</v>
      </c>
      <c r="N41" s="26">
        <v>1</v>
      </c>
      <c r="O41" s="7" t="s">
        <v>608</v>
      </c>
      <c r="P41" s="27" t="s">
        <v>664</v>
      </c>
      <c r="Q41" s="55" t="s">
        <v>631</v>
      </c>
      <c r="R41" s="56">
        <v>43955</v>
      </c>
      <c r="S41" s="56">
        <v>43966</v>
      </c>
      <c r="T41" s="56">
        <v>43987</v>
      </c>
      <c r="U41" s="7" t="s">
        <v>732</v>
      </c>
      <c r="V41" s="7" t="s">
        <v>733</v>
      </c>
      <c r="W41" s="26" t="s">
        <v>542</v>
      </c>
      <c r="X41" s="26">
        <v>0</v>
      </c>
      <c r="Y41" s="26">
        <v>0</v>
      </c>
    </row>
    <row r="42" spans="1:27" s="3" customFormat="1" ht="12" customHeight="1" x14ac:dyDescent="0.2">
      <c r="A42" s="77" t="s">
        <v>1106</v>
      </c>
      <c r="B42" s="78" t="s">
        <v>40</v>
      </c>
      <c r="C42" s="79">
        <v>5</v>
      </c>
      <c r="D42" s="80">
        <v>2018</v>
      </c>
      <c r="E42" s="80" t="s">
        <v>117</v>
      </c>
      <c r="F42" s="81" t="s">
        <v>429</v>
      </c>
      <c r="G42" s="93">
        <v>43418</v>
      </c>
      <c r="H42" s="80" t="s">
        <v>118</v>
      </c>
      <c r="I42" s="80" t="s">
        <v>107</v>
      </c>
      <c r="J42" s="83" t="s">
        <v>119</v>
      </c>
      <c r="K42" s="84" t="s">
        <v>120</v>
      </c>
      <c r="L42" s="85" t="s">
        <v>275</v>
      </c>
      <c r="M42" s="86" t="s">
        <v>310</v>
      </c>
      <c r="N42" s="86">
        <v>1</v>
      </c>
      <c r="O42" s="84" t="s">
        <v>317</v>
      </c>
      <c r="P42" s="87" t="s">
        <v>317</v>
      </c>
      <c r="Q42" s="88" t="s">
        <v>448</v>
      </c>
      <c r="R42" s="89">
        <v>43466</v>
      </c>
      <c r="S42" s="89">
        <v>43799</v>
      </c>
      <c r="T42" s="89">
        <v>44018</v>
      </c>
      <c r="U42" s="84" t="s">
        <v>395</v>
      </c>
      <c r="V42" s="84" t="s">
        <v>1078</v>
      </c>
      <c r="W42" s="86" t="s">
        <v>542</v>
      </c>
      <c r="X42" s="86">
        <v>1</v>
      </c>
      <c r="Y42" s="86">
        <v>0</v>
      </c>
    </row>
    <row r="43" spans="1:27" s="3" customFormat="1" ht="12" customHeight="1" x14ac:dyDescent="0.2">
      <c r="A43" s="77" t="s">
        <v>1106</v>
      </c>
      <c r="B43" s="78" t="s">
        <v>40</v>
      </c>
      <c r="C43" s="79">
        <v>7</v>
      </c>
      <c r="D43" s="80">
        <v>2018</v>
      </c>
      <c r="E43" s="80" t="s">
        <v>117</v>
      </c>
      <c r="F43" s="81" t="s">
        <v>429</v>
      </c>
      <c r="G43" s="93">
        <v>43418</v>
      </c>
      <c r="H43" s="80" t="s">
        <v>118</v>
      </c>
      <c r="I43" s="80" t="s">
        <v>107</v>
      </c>
      <c r="J43" s="83" t="s">
        <v>119</v>
      </c>
      <c r="K43" s="84" t="s">
        <v>121</v>
      </c>
      <c r="L43" s="85" t="s">
        <v>298</v>
      </c>
      <c r="M43" s="86" t="s">
        <v>313</v>
      </c>
      <c r="N43" s="86">
        <v>0.8</v>
      </c>
      <c r="O43" s="84" t="s">
        <v>317</v>
      </c>
      <c r="P43" s="87" t="s">
        <v>317</v>
      </c>
      <c r="Q43" s="88" t="s">
        <v>448</v>
      </c>
      <c r="R43" s="89">
        <v>43466</v>
      </c>
      <c r="S43" s="89">
        <v>43799</v>
      </c>
      <c r="T43" s="89">
        <v>44018</v>
      </c>
      <c r="U43" s="84" t="s">
        <v>395</v>
      </c>
      <c r="V43" s="84" t="s">
        <v>1079</v>
      </c>
      <c r="W43" s="86" t="s">
        <v>542</v>
      </c>
      <c r="X43" s="86">
        <v>1</v>
      </c>
      <c r="Y43" s="86">
        <v>0</v>
      </c>
    </row>
    <row r="44" spans="1:27" s="3" customFormat="1" ht="12" customHeight="1" x14ac:dyDescent="0.2">
      <c r="A44" s="77" t="s">
        <v>1106</v>
      </c>
      <c r="B44" s="78" t="s">
        <v>44</v>
      </c>
      <c r="C44" s="79">
        <v>2</v>
      </c>
      <c r="D44" s="80">
        <v>2019</v>
      </c>
      <c r="E44" s="80" t="s">
        <v>130</v>
      </c>
      <c r="F44" s="81" t="s">
        <v>131</v>
      </c>
      <c r="G44" s="93">
        <v>43434</v>
      </c>
      <c r="H44" s="80" t="s">
        <v>136</v>
      </c>
      <c r="I44" s="80" t="s">
        <v>133</v>
      </c>
      <c r="J44" s="83" t="s">
        <v>137</v>
      </c>
      <c r="K44" s="84" t="s">
        <v>138</v>
      </c>
      <c r="L44" s="85" t="s">
        <v>298</v>
      </c>
      <c r="M44" s="86" t="s">
        <v>320</v>
      </c>
      <c r="N44" s="86">
        <v>0.95</v>
      </c>
      <c r="O44" s="84" t="s">
        <v>317</v>
      </c>
      <c r="P44" s="87" t="s">
        <v>321</v>
      </c>
      <c r="Q44" s="88" t="s">
        <v>322</v>
      </c>
      <c r="R44" s="89">
        <v>43479</v>
      </c>
      <c r="S44" s="89">
        <v>44012</v>
      </c>
      <c r="T44" s="89">
        <v>44018</v>
      </c>
      <c r="U44" s="84" t="s">
        <v>395</v>
      </c>
      <c r="V44" s="84" t="s">
        <v>1080</v>
      </c>
      <c r="W44" s="86" t="s">
        <v>542</v>
      </c>
      <c r="X44" s="86">
        <v>2</v>
      </c>
      <c r="Y44" s="86">
        <v>0</v>
      </c>
    </row>
    <row r="45" spans="1:27" s="3" customFormat="1" ht="12" customHeight="1" x14ac:dyDescent="0.2">
      <c r="A45" s="77" t="s">
        <v>1106</v>
      </c>
      <c r="B45" s="78" t="s">
        <v>44</v>
      </c>
      <c r="C45" s="79">
        <v>4</v>
      </c>
      <c r="D45" s="80">
        <v>2019</v>
      </c>
      <c r="E45" s="80" t="s">
        <v>130</v>
      </c>
      <c r="F45" s="81" t="s">
        <v>131</v>
      </c>
      <c r="G45" s="93">
        <v>43434</v>
      </c>
      <c r="H45" s="80" t="s">
        <v>136</v>
      </c>
      <c r="I45" s="80" t="s">
        <v>133</v>
      </c>
      <c r="J45" s="83" t="s">
        <v>137</v>
      </c>
      <c r="K45" s="84" t="s">
        <v>139</v>
      </c>
      <c r="L45" s="85" t="s">
        <v>298</v>
      </c>
      <c r="M45" s="86" t="s">
        <v>323</v>
      </c>
      <c r="N45" s="86">
        <v>0.7</v>
      </c>
      <c r="O45" s="84" t="s">
        <v>317</v>
      </c>
      <c r="P45" s="87" t="s">
        <v>321</v>
      </c>
      <c r="Q45" s="88" t="s">
        <v>322</v>
      </c>
      <c r="R45" s="89">
        <v>43479</v>
      </c>
      <c r="S45" s="89">
        <v>44012</v>
      </c>
      <c r="T45" s="89">
        <v>44018</v>
      </c>
      <c r="U45" s="84" t="s">
        <v>395</v>
      </c>
      <c r="V45" s="84" t="s">
        <v>1081</v>
      </c>
      <c r="W45" s="86" t="s">
        <v>542</v>
      </c>
      <c r="X45" s="86">
        <v>2</v>
      </c>
      <c r="Y45" s="86">
        <v>0</v>
      </c>
    </row>
    <row r="46" spans="1:27" s="3" customFormat="1" ht="12" customHeight="1" x14ac:dyDescent="0.2">
      <c r="A46" s="77" t="s">
        <v>1106</v>
      </c>
      <c r="B46" s="78" t="s">
        <v>54</v>
      </c>
      <c r="C46" s="79">
        <v>1</v>
      </c>
      <c r="D46" s="80">
        <v>2019</v>
      </c>
      <c r="E46" s="80" t="s">
        <v>187</v>
      </c>
      <c r="F46" s="81" t="s">
        <v>177</v>
      </c>
      <c r="G46" s="93">
        <v>43528</v>
      </c>
      <c r="H46" s="80" t="s">
        <v>188</v>
      </c>
      <c r="I46" s="80" t="s">
        <v>189</v>
      </c>
      <c r="J46" s="83" t="s">
        <v>190</v>
      </c>
      <c r="K46" s="84" t="s">
        <v>191</v>
      </c>
      <c r="L46" s="85" t="s">
        <v>298</v>
      </c>
      <c r="M46" s="86" t="s">
        <v>340</v>
      </c>
      <c r="N46" s="86" t="s">
        <v>341</v>
      </c>
      <c r="O46" s="84" t="s">
        <v>342</v>
      </c>
      <c r="P46" s="87" t="s">
        <v>343</v>
      </c>
      <c r="Q46" s="88" t="s">
        <v>344</v>
      </c>
      <c r="R46" s="89">
        <v>43556</v>
      </c>
      <c r="S46" s="89">
        <v>44012</v>
      </c>
      <c r="T46" s="89">
        <v>44013</v>
      </c>
      <c r="U46" s="84" t="s">
        <v>394</v>
      </c>
      <c r="V46" s="84" t="s">
        <v>1036</v>
      </c>
      <c r="W46" s="86" t="s">
        <v>542</v>
      </c>
      <c r="X46" s="86">
        <v>1</v>
      </c>
      <c r="Y46" s="86">
        <v>0</v>
      </c>
    </row>
    <row r="47" spans="1:27" s="3" customFormat="1" ht="12" customHeight="1" x14ac:dyDescent="0.2">
      <c r="A47" s="77" t="s">
        <v>1106</v>
      </c>
      <c r="B47" s="78" t="s">
        <v>60</v>
      </c>
      <c r="C47" s="79">
        <v>1</v>
      </c>
      <c r="D47" s="80">
        <v>2019</v>
      </c>
      <c r="E47" s="80" t="s">
        <v>192</v>
      </c>
      <c r="F47" s="81" t="s">
        <v>213</v>
      </c>
      <c r="G47" s="93">
        <v>43641</v>
      </c>
      <c r="H47" s="80" t="s">
        <v>217</v>
      </c>
      <c r="I47" s="80" t="s">
        <v>218</v>
      </c>
      <c r="J47" s="83" t="s">
        <v>219</v>
      </c>
      <c r="K47" s="84" t="s">
        <v>220</v>
      </c>
      <c r="L47" s="85" t="s">
        <v>275</v>
      </c>
      <c r="M47" s="86" t="s">
        <v>358</v>
      </c>
      <c r="N47" s="86">
        <v>1</v>
      </c>
      <c r="O47" s="84" t="s">
        <v>317</v>
      </c>
      <c r="P47" s="87" t="s">
        <v>326</v>
      </c>
      <c r="Q47" s="88" t="s">
        <v>346</v>
      </c>
      <c r="R47" s="89">
        <v>43682</v>
      </c>
      <c r="S47" s="89">
        <v>43814</v>
      </c>
      <c r="T47" s="89">
        <v>44015</v>
      </c>
      <c r="U47" s="84" t="s">
        <v>395</v>
      </c>
      <c r="V47" s="84" t="s">
        <v>1083</v>
      </c>
      <c r="W47" s="86" t="s">
        <v>542</v>
      </c>
      <c r="X47" s="86">
        <v>0</v>
      </c>
      <c r="Y47" s="86">
        <v>0</v>
      </c>
    </row>
    <row r="48" spans="1:27" s="3" customFormat="1" ht="12" customHeight="1" x14ac:dyDescent="0.2">
      <c r="A48" s="77" t="s">
        <v>1106</v>
      </c>
      <c r="B48" s="78" t="s">
        <v>66</v>
      </c>
      <c r="C48" s="79">
        <v>1</v>
      </c>
      <c r="D48" s="80">
        <v>2019</v>
      </c>
      <c r="E48" s="80" t="s">
        <v>242</v>
      </c>
      <c r="F48" s="81" t="s">
        <v>243</v>
      </c>
      <c r="G48" s="93">
        <v>43796</v>
      </c>
      <c r="H48" s="80" t="s">
        <v>244</v>
      </c>
      <c r="I48" s="80" t="s">
        <v>245</v>
      </c>
      <c r="J48" s="83" t="s">
        <v>246</v>
      </c>
      <c r="K48" s="84" t="s">
        <v>247</v>
      </c>
      <c r="L48" s="85" t="s">
        <v>275</v>
      </c>
      <c r="M48" s="86" t="s">
        <v>367</v>
      </c>
      <c r="N48" s="86" t="s">
        <v>368</v>
      </c>
      <c r="O48" s="84" t="s">
        <v>293</v>
      </c>
      <c r="P48" s="87" t="s">
        <v>369</v>
      </c>
      <c r="Q48" s="88" t="s">
        <v>370</v>
      </c>
      <c r="R48" s="89">
        <v>43826</v>
      </c>
      <c r="S48" s="89">
        <v>43978</v>
      </c>
      <c r="T48" s="89">
        <v>44015</v>
      </c>
      <c r="U48" s="84" t="s">
        <v>390</v>
      </c>
      <c r="V48" s="84" t="s">
        <v>1034</v>
      </c>
      <c r="W48" s="86" t="s">
        <v>542</v>
      </c>
      <c r="X48" s="86">
        <v>0</v>
      </c>
      <c r="Y48" s="86">
        <v>0</v>
      </c>
    </row>
    <row r="49" spans="1:25" s="3" customFormat="1" ht="12" customHeight="1" x14ac:dyDescent="0.2">
      <c r="A49" s="77" t="s">
        <v>1106</v>
      </c>
      <c r="B49" s="78" t="s">
        <v>66</v>
      </c>
      <c r="C49" s="79">
        <v>2</v>
      </c>
      <c r="D49" s="80">
        <v>2019</v>
      </c>
      <c r="E49" s="80" t="s">
        <v>242</v>
      </c>
      <c r="F49" s="81" t="s">
        <v>243</v>
      </c>
      <c r="G49" s="93">
        <v>43796</v>
      </c>
      <c r="H49" s="80" t="s">
        <v>244</v>
      </c>
      <c r="I49" s="80" t="s">
        <v>245</v>
      </c>
      <c r="J49" s="83" t="s">
        <v>248</v>
      </c>
      <c r="K49" s="84" t="s">
        <v>249</v>
      </c>
      <c r="L49" s="85" t="s">
        <v>275</v>
      </c>
      <c r="M49" s="86" t="s">
        <v>371</v>
      </c>
      <c r="N49" s="86" t="s">
        <v>372</v>
      </c>
      <c r="O49" s="84" t="s">
        <v>293</v>
      </c>
      <c r="P49" s="87" t="s">
        <v>369</v>
      </c>
      <c r="Q49" s="88" t="s">
        <v>373</v>
      </c>
      <c r="R49" s="89">
        <v>43826</v>
      </c>
      <c r="S49" s="89">
        <v>43978</v>
      </c>
      <c r="T49" s="89">
        <v>44015</v>
      </c>
      <c r="U49" s="84" t="s">
        <v>390</v>
      </c>
      <c r="V49" s="84" t="s">
        <v>1035</v>
      </c>
      <c r="W49" s="86" t="s">
        <v>542</v>
      </c>
      <c r="X49" s="86">
        <v>0</v>
      </c>
      <c r="Y49" s="86">
        <v>0</v>
      </c>
    </row>
    <row r="50" spans="1:25" s="3" customFormat="1" ht="12" customHeight="1" x14ac:dyDescent="0.2">
      <c r="A50" s="77" t="s">
        <v>1106</v>
      </c>
      <c r="B50" s="78" t="s">
        <v>68</v>
      </c>
      <c r="C50" s="79">
        <v>2</v>
      </c>
      <c r="D50" s="80">
        <v>2019</v>
      </c>
      <c r="E50" s="80" t="s">
        <v>192</v>
      </c>
      <c r="F50" s="81" t="s">
        <v>430</v>
      </c>
      <c r="G50" s="93">
        <v>43812</v>
      </c>
      <c r="H50" s="80" t="s">
        <v>259</v>
      </c>
      <c r="I50" s="80" t="s">
        <v>260</v>
      </c>
      <c r="J50" s="83" t="s">
        <v>263</v>
      </c>
      <c r="K50" s="84" t="s">
        <v>264</v>
      </c>
      <c r="L50" s="85" t="s">
        <v>275</v>
      </c>
      <c r="M50" s="86" t="s">
        <v>383</v>
      </c>
      <c r="N50" s="86">
        <v>1</v>
      </c>
      <c r="O50" s="84" t="s">
        <v>317</v>
      </c>
      <c r="P50" s="87" t="s">
        <v>326</v>
      </c>
      <c r="Q50" s="88" t="s">
        <v>384</v>
      </c>
      <c r="R50" s="89">
        <v>43831</v>
      </c>
      <c r="S50" s="89">
        <v>44012</v>
      </c>
      <c r="T50" s="89">
        <v>44018</v>
      </c>
      <c r="U50" s="84" t="s">
        <v>395</v>
      </c>
      <c r="V50" s="84" t="s">
        <v>1084</v>
      </c>
      <c r="W50" s="86" t="s">
        <v>542</v>
      </c>
      <c r="X50" s="86">
        <v>0</v>
      </c>
      <c r="Y50" s="86">
        <v>0</v>
      </c>
    </row>
    <row r="51" spans="1:25" s="3" customFormat="1" ht="12" customHeight="1" x14ac:dyDescent="0.2">
      <c r="A51" s="77" t="s">
        <v>1106</v>
      </c>
      <c r="B51" s="78" t="s">
        <v>69</v>
      </c>
      <c r="C51" s="79">
        <v>1</v>
      </c>
      <c r="D51" s="80">
        <v>2019</v>
      </c>
      <c r="E51" s="80" t="s">
        <v>192</v>
      </c>
      <c r="F51" s="81" t="s">
        <v>430</v>
      </c>
      <c r="G51" s="93">
        <v>43812</v>
      </c>
      <c r="H51" s="80" t="s">
        <v>265</v>
      </c>
      <c r="I51" s="80" t="s">
        <v>260</v>
      </c>
      <c r="J51" s="83" t="s">
        <v>266</v>
      </c>
      <c r="K51" s="84" t="s">
        <v>267</v>
      </c>
      <c r="L51" s="85" t="s">
        <v>275</v>
      </c>
      <c r="M51" s="86" t="s">
        <v>385</v>
      </c>
      <c r="N51" s="86">
        <v>1</v>
      </c>
      <c r="O51" s="84" t="s">
        <v>317</v>
      </c>
      <c r="P51" s="87" t="s">
        <v>326</v>
      </c>
      <c r="Q51" s="88" t="s">
        <v>386</v>
      </c>
      <c r="R51" s="89">
        <v>43831</v>
      </c>
      <c r="S51" s="89">
        <v>44012</v>
      </c>
      <c r="T51" s="89">
        <v>44018</v>
      </c>
      <c r="U51" s="84" t="s">
        <v>395</v>
      </c>
      <c r="V51" s="84" t="s">
        <v>1085</v>
      </c>
      <c r="W51" s="86" t="s">
        <v>542</v>
      </c>
      <c r="X51" s="86">
        <v>0</v>
      </c>
      <c r="Y51" s="86">
        <v>0</v>
      </c>
    </row>
    <row r="52" spans="1:25" s="3" customFormat="1" ht="12" customHeight="1" x14ac:dyDescent="0.2">
      <c r="A52" s="77" t="s">
        <v>1106</v>
      </c>
      <c r="B52" s="78" t="s">
        <v>483</v>
      </c>
      <c r="C52" s="79">
        <v>1</v>
      </c>
      <c r="D52" s="80">
        <v>2020</v>
      </c>
      <c r="E52" s="80" t="s">
        <v>176</v>
      </c>
      <c r="F52" s="81" t="s">
        <v>484</v>
      </c>
      <c r="G52" s="93">
        <v>43782</v>
      </c>
      <c r="H52" s="80" t="s">
        <v>507</v>
      </c>
      <c r="I52" s="80" t="s">
        <v>511</v>
      </c>
      <c r="J52" s="83" t="s">
        <v>519</v>
      </c>
      <c r="K52" s="84" t="s">
        <v>475</v>
      </c>
      <c r="L52" s="85" t="s">
        <v>298</v>
      </c>
      <c r="M52" s="86" t="s">
        <v>476</v>
      </c>
      <c r="N52" s="86">
        <v>1</v>
      </c>
      <c r="O52" s="84" t="s">
        <v>302</v>
      </c>
      <c r="P52" s="87" t="s">
        <v>460</v>
      </c>
      <c r="Q52" s="88" t="s">
        <v>461</v>
      </c>
      <c r="R52" s="89">
        <v>43871</v>
      </c>
      <c r="S52" s="89">
        <v>44196</v>
      </c>
      <c r="T52" s="89">
        <v>44019</v>
      </c>
      <c r="U52" s="84" t="s">
        <v>393</v>
      </c>
      <c r="V52" s="84" t="s">
        <v>1086</v>
      </c>
      <c r="W52" s="86" t="s">
        <v>542</v>
      </c>
      <c r="X52" s="86">
        <v>0</v>
      </c>
      <c r="Y52" s="86">
        <v>0</v>
      </c>
    </row>
    <row r="53" spans="1:25" s="3" customFormat="1" ht="12" customHeight="1" x14ac:dyDescent="0.2">
      <c r="A53" s="77" t="s">
        <v>1106</v>
      </c>
      <c r="B53" s="78" t="s">
        <v>562</v>
      </c>
      <c r="C53" s="79">
        <v>1</v>
      </c>
      <c r="D53" s="80">
        <v>2020</v>
      </c>
      <c r="E53" s="80" t="s">
        <v>564</v>
      </c>
      <c r="F53" s="81" t="s">
        <v>565</v>
      </c>
      <c r="G53" s="93">
        <v>43901</v>
      </c>
      <c r="H53" s="80" t="s">
        <v>568</v>
      </c>
      <c r="I53" s="80" t="s">
        <v>555</v>
      </c>
      <c r="J53" s="83" t="s">
        <v>556</v>
      </c>
      <c r="K53" s="84" t="s">
        <v>557</v>
      </c>
      <c r="L53" s="85" t="s">
        <v>558</v>
      </c>
      <c r="M53" s="86" t="s">
        <v>552</v>
      </c>
      <c r="N53" s="86">
        <v>1</v>
      </c>
      <c r="O53" s="84" t="s">
        <v>570</v>
      </c>
      <c r="P53" s="87" t="s">
        <v>570</v>
      </c>
      <c r="Q53" s="88" t="s">
        <v>559</v>
      </c>
      <c r="R53" s="89">
        <v>43903</v>
      </c>
      <c r="S53" s="89">
        <v>44012</v>
      </c>
      <c r="T53" s="89">
        <v>44012</v>
      </c>
      <c r="U53" s="84" t="s">
        <v>394</v>
      </c>
      <c r="V53" s="84" t="s">
        <v>1037</v>
      </c>
      <c r="W53" s="86" t="s">
        <v>542</v>
      </c>
      <c r="X53" s="86">
        <v>0</v>
      </c>
      <c r="Y53" s="86">
        <v>0</v>
      </c>
    </row>
    <row r="54" spans="1:25" s="3" customFormat="1" ht="12" customHeight="1" x14ac:dyDescent="0.2">
      <c r="A54" s="77" t="s">
        <v>1106</v>
      </c>
      <c r="B54" s="78" t="s">
        <v>659</v>
      </c>
      <c r="C54" s="79">
        <v>1</v>
      </c>
      <c r="D54" s="80">
        <v>2020</v>
      </c>
      <c r="E54" s="80" t="s">
        <v>657</v>
      </c>
      <c r="F54" s="81" t="s">
        <v>663</v>
      </c>
      <c r="G54" s="93">
        <v>43934</v>
      </c>
      <c r="H54" s="80" t="s">
        <v>634</v>
      </c>
      <c r="I54" s="80" t="s">
        <v>627</v>
      </c>
      <c r="J54" s="83" t="s">
        <v>635</v>
      </c>
      <c r="K54" s="84" t="s">
        <v>636</v>
      </c>
      <c r="L54" s="85" t="s">
        <v>637</v>
      </c>
      <c r="M54" s="86" t="s">
        <v>638</v>
      </c>
      <c r="N54" s="86">
        <v>1</v>
      </c>
      <c r="O54" s="84" t="s">
        <v>608</v>
      </c>
      <c r="P54" s="87" t="s">
        <v>664</v>
      </c>
      <c r="Q54" s="88" t="s">
        <v>631</v>
      </c>
      <c r="R54" s="89">
        <v>43955</v>
      </c>
      <c r="S54" s="89">
        <v>44012</v>
      </c>
      <c r="T54" s="89">
        <v>44019</v>
      </c>
      <c r="U54" s="84" t="s">
        <v>732</v>
      </c>
      <c r="V54" s="84" t="s">
        <v>1060</v>
      </c>
      <c r="W54" s="86" t="s">
        <v>542</v>
      </c>
      <c r="X54" s="86">
        <v>0</v>
      </c>
      <c r="Y54" s="86">
        <v>0</v>
      </c>
    </row>
    <row r="55" spans="1:25" s="3" customFormat="1" ht="12" customHeight="1" x14ac:dyDescent="0.2">
      <c r="A55" s="77" t="s">
        <v>1106</v>
      </c>
      <c r="B55" s="78" t="s">
        <v>660</v>
      </c>
      <c r="C55" s="79">
        <v>1</v>
      </c>
      <c r="D55" s="80">
        <v>2020</v>
      </c>
      <c r="E55" s="80" t="s">
        <v>657</v>
      </c>
      <c r="F55" s="81" t="s">
        <v>663</v>
      </c>
      <c r="G55" s="93">
        <v>43934</v>
      </c>
      <c r="H55" s="80" t="s">
        <v>641</v>
      </c>
      <c r="I55" s="80" t="s">
        <v>627</v>
      </c>
      <c r="J55" s="83" t="s">
        <v>642</v>
      </c>
      <c r="K55" s="84" t="s">
        <v>643</v>
      </c>
      <c r="L55" s="85" t="s">
        <v>305</v>
      </c>
      <c r="M55" s="86" t="s">
        <v>644</v>
      </c>
      <c r="N55" s="86">
        <v>1</v>
      </c>
      <c r="O55" s="84" t="s">
        <v>608</v>
      </c>
      <c r="P55" s="87" t="s">
        <v>664</v>
      </c>
      <c r="Q55" s="88" t="s">
        <v>631</v>
      </c>
      <c r="R55" s="89">
        <v>43955</v>
      </c>
      <c r="S55" s="89">
        <v>43980</v>
      </c>
      <c r="T55" s="89">
        <v>44000</v>
      </c>
      <c r="U55" s="84" t="s">
        <v>732</v>
      </c>
      <c r="V55" s="84" t="s">
        <v>898</v>
      </c>
      <c r="W55" s="86" t="s">
        <v>542</v>
      </c>
      <c r="X55" s="86">
        <v>0</v>
      </c>
      <c r="Y55" s="86">
        <v>0</v>
      </c>
    </row>
    <row r="56" spans="1:25" s="3" customFormat="1" ht="12" customHeight="1" x14ac:dyDescent="0.2">
      <c r="A56" s="77" t="s">
        <v>1106</v>
      </c>
      <c r="B56" s="78" t="s">
        <v>661</v>
      </c>
      <c r="C56" s="79">
        <v>1</v>
      </c>
      <c r="D56" s="80">
        <v>2020</v>
      </c>
      <c r="E56" s="80" t="s">
        <v>657</v>
      </c>
      <c r="F56" s="81" t="s">
        <v>663</v>
      </c>
      <c r="G56" s="93">
        <v>43934</v>
      </c>
      <c r="H56" s="80" t="s">
        <v>645</v>
      </c>
      <c r="I56" s="80" t="s">
        <v>627</v>
      </c>
      <c r="J56" s="83" t="s">
        <v>646</v>
      </c>
      <c r="K56" s="84" t="s">
        <v>647</v>
      </c>
      <c r="L56" s="85" t="s">
        <v>637</v>
      </c>
      <c r="M56" s="86" t="s">
        <v>648</v>
      </c>
      <c r="N56" s="86">
        <v>1</v>
      </c>
      <c r="O56" s="84" t="s">
        <v>608</v>
      </c>
      <c r="P56" s="87" t="s">
        <v>664</v>
      </c>
      <c r="Q56" s="88" t="s">
        <v>631</v>
      </c>
      <c r="R56" s="89">
        <v>43955</v>
      </c>
      <c r="S56" s="89">
        <v>44012</v>
      </c>
      <c r="T56" s="89">
        <v>44000</v>
      </c>
      <c r="U56" s="84" t="s">
        <v>732</v>
      </c>
      <c r="V56" s="84" t="s">
        <v>897</v>
      </c>
      <c r="W56" s="86" t="s">
        <v>542</v>
      </c>
      <c r="X56" s="86">
        <v>0</v>
      </c>
      <c r="Y56" s="86">
        <v>0</v>
      </c>
    </row>
    <row r="57" spans="1:25" s="3" customFormat="1" ht="12" customHeight="1" x14ac:dyDescent="0.2">
      <c r="A57" s="77" t="s">
        <v>1106</v>
      </c>
      <c r="B57" s="78" t="s">
        <v>801</v>
      </c>
      <c r="C57" s="79">
        <v>1</v>
      </c>
      <c r="D57" s="80">
        <v>2020</v>
      </c>
      <c r="E57" s="80" t="s">
        <v>252</v>
      </c>
      <c r="F57" s="81" t="s">
        <v>727</v>
      </c>
      <c r="G57" s="93">
        <v>43972</v>
      </c>
      <c r="H57" s="80" t="s">
        <v>752</v>
      </c>
      <c r="I57" s="80" t="s">
        <v>753</v>
      </c>
      <c r="J57" s="83" t="s">
        <v>754</v>
      </c>
      <c r="K57" s="84" t="s">
        <v>755</v>
      </c>
      <c r="L57" s="85" t="s">
        <v>298</v>
      </c>
      <c r="M57" s="86" t="s">
        <v>756</v>
      </c>
      <c r="N57" s="86">
        <v>1</v>
      </c>
      <c r="O57" s="84" t="s">
        <v>379</v>
      </c>
      <c r="P57" s="87" t="s">
        <v>379</v>
      </c>
      <c r="Q57" s="88" t="s">
        <v>380</v>
      </c>
      <c r="R57" s="89">
        <v>43979</v>
      </c>
      <c r="S57" s="89">
        <v>44012</v>
      </c>
      <c r="T57" s="89">
        <v>44012</v>
      </c>
      <c r="U57" s="84" t="s">
        <v>394</v>
      </c>
      <c r="V57" s="84" t="s">
        <v>1038</v>
      </c>
      <c r="W57" s="86" t="s">
        <v>542</v>
      </c>
      <c r="X57" s="86">
        <v>0</v>
      </c>
      <c r="Y57" s="86">
        <v>0</v>
      </c>
    </row>
    <row r="58" spans="1:25" s="3" customFormat="1" ht="12" customHeight="1" x14ac:dyDescent="0.2">
      <c r="A58" s="77" t="s">
        <v>1106</v>
      </c>
      <c r="B58" s="78" t="s">
        <v>801</v>
      </c>
      <c r="C58" s="79">
        <v>2</v>
      </c>
      <c r="D58" s="80">
        <v>2020</v>
      </c>
      <c r="E58" s="80" t="s">
        <v>252</v>
      </c>
      <c r="F58" s="81" t="s">
        <v>727</v>
      </c>
      <c r="G58" s="93">
        <v>43972</v>
      </c>
      <c r="H58" s="80" t="s">
        <v>752</v>
      </c>
      <c r="I58" s="80" t="s">
        <v>753</v>
      </c>
      <c r="J58" s="83" t="s">
        <v>754</v>
      </c>
      <c r="K58" s="84" t="s">
        <v>757</v>
      </c>
      <c r="L58" s="85" t="s">
        <v>527</v>
      </c>
      <c r="M58" s="86" t="s">
        <v>756</v>
      </c>
      <c r="N58" s="86">
        <v>1</v>
      </c>
      <c r="O58" s="84" t="s">
        <v>379</v>
      </c>
      <c r="P58" s="87" t="s">
        <v>379</v>
      </c>
      <c r="Q58" s="88" t="s">
        <v>380</v>
      </c>
      <c r="R58" s="89">
        <v>43979</v>
      </c>
      <c r="S58" s="89">
        <v>44012</v>
      </c>
      <c r="T58" s="89">
        <v>44012</v>
      </c>
      <c r="U58" s="84" t="s">
        <v>394</v>
      </c>
      <c r="V58" s="84" t="s">
        <v>1039</v>
      </c>
      <c r="W58" s="86" t="s">
        <v>542</v>
      </c>
      <c r="X58" s="86">
        <v>0</v>
      </c>
      <c r="Y58" s="86">
        <v>0</v>
      </c>
    </row>
    <row r="59" spans="1:25" s="3" customFormat="1" ht="12" customHeight="1" x14ac:dyDescent="0.2">
      <c r="A59" s="77" t="s">
        <v>1106</v>
      </c>
      <c r="B59" s="78" t="s">
        <v>1054</v>
      </c>
      <c r="C59" s="79">
        <v>1</v>
      </c>
      <c r="D59" s="80">
        <v>2020</v>
      </c>
      <c r="E59" s="80" t="s">
        <v>252</v>
      </c>
      <c r="F59" s="81" t="s">
        <v>1055</v>
      </c>
      <c r="G59" s="93">
        <v>43969</v>
      </c>
      <c r="H59" s="80" t="s">
        <v>1040</v>
      </c>
      <c r="I59" s="80" t="s">
        <v>1041</v>
      </c>
      <c r="J59" s="83" t="s">
        <v>1053</v>
      </c>
      <c r="K59" s="84" t="s">
        <v>1042</v>
      </c>
      <c r="L59" s="85" t="s">
        <v>527</v>
      </c>
      <c r="M59" s="86" t="s">
        <v>1043</v>
      </c>
      <c r="N59" s="86">
        <v>1</v>
      </c>
      <c r="O59" s="84" t="s">
        <v>379</v>
      </c>
      <c r="P59" s="87" t="s">
        <v>379</v>
      </c>
      <c r="Q59" s="88" t="s">
        <v>380</v>
      </c>
      <c r="R59" s="89">
        <v>44001</v>
      </c>
      <c r="S59" s="89">
        <v>44012</v>
      </c>
      <c r="T59" s="89">
        <v>44015</v>
      </c>
      <c r="U59" s="84" t="s">
        <v>394</v>
      </c>
      <c r="V59" s="84" t="s">
        <v>1044</v>
      </c>
      <c r="W59" s="86" t="s">
        <v>542</v>
      </c>
      <c r="X59" s="86">
        <v>0</v>
      </c>
      <c r="Y59" s="86">
        <v>0</v>
      </c>
    </row>
    <row r="60" spans="1:25" s="3" customFormat="1" ht="12" customHeight="1" x14ac:dyDescent="0.2">
      <c r="A60" s="77" t="s">
        <v>1106</v>
      </c>
      <c r="B60" s="78" t="s">
        <v>1054</v>
      </c>
      <c r="C60" s="79">
        <v>3</v>
      </c>
      <c r="D60" s="80">
        <v>2020</v>
      </c>
      <c r="E60" s="80" t="s">
        <v>252</v>
      </c>
      <c r="F60" s="81" t="s">
        <v>1055</v>
      </c>
      <c r="G60" s="93">
        <v>43969</v>
      </c>
      <c r="H60" s="80" t="s">
        <v>1040</v>
      </c>
      <c r="I60" s="80" t="s">
        <v>1041</v>
      </c>
      <c r="J60" s="83" t="s">
        <v>1053</v>
      </c>
      <c r="K60" s="84" t="s">
        <v>1048</v>
      </c>
      <c r="L60" s="85" t="s">
        <v>527</v>
      </c>
      <c r="M60" s="86" t="s">
        <v>1049</v>
      </c>
      <c r="N60" s="86">
        <v>1</v>
      </c>
      <c r="O60" s="84" t="s">
        <v>1057</v>
      </c>
      <c r="P60" s="87" t="s">
        <v>1057</v>
      </c>
      <c r="Q60" s="88" t="s">
        <v>1050</v>
      </c>
      <c r="R60" s="89">
        <v>44001</v>
      </c>
      <c r="S60" s="89">
        <v>44012</v>
      </c>
      <c r="T60" s="89">
        <v>44015</v>
      </c>
      <c r="U60" s="84" t="s">
        <v>394</v>
      </c>
      <c r="V60" s="84" t="s">
        <v>1051</v>
      </c>
      <c r="W60" s="86" t="s">
        <v>542</v>
      </c>
      <c r="X60" s="86">
        <v>0</v>
      </c>
      <c r="Y60" s="86">
        <v>0</v>
      </c>
    </row>
    <row r="61" spans="1:25" s="3" customFormat="1" ht="12" customHeight="1" x14ac:dyDescent="0.2">
      <c r="A61" s="19" t="s">
        <v>1123</v>
      </c>
      <c r="B61" s="20" t="s">
        <v>56</v>
      </c>
      <c r="C61" s="21">
        <v>1</v>
      </c>
      <c r="D61" s="22">
        <v>2019</v>
      </c>
      <c r="E61" s="22" t="s">
        <v>884</v>
      </c>
      <c r="F61" s="23" t="s">
        <v>199</v>
      </c>
      <c r="G61" s="72">
        <v>43528</v>
      </c>
      <c r="H61" s="22" t="s">
        <v>200</v>
      </c>
      <c r="I61" s="22" t="s">
        <v>201</v>
      </c>
      <c r="J61" s="24" t="s">
        <v>202</v>
      </c>
      <c r="K61" s="7" t="s">
        <v>203</v>
      </c>
      <c r="L61" s="25" t="s">
        <v>298</v>
      </c>
      <c r="M61" s="26" t="s">
        <v>347</v>
      </c>
      <c r="N61" s="26">
        <v>1</v>
      </c>
      <c r="O61" s="7" t="s">
        <v>485</v>
      </c>
      <c r="P61" s="27" t="s">
        <v>348</v>
      </c>
      <c r="Q61" s="55" t="s">
        <v>349</v>
      </c>
      <c r="R61" s="56">
        <v>43600</v>
      </c>
      <c r="S61" s="56">
        <v>44012</v>
      </c>
      <c r="T61" s="56">
        <v>44046</v>
      </c>
      <c r="U61" s="7" t="s">
        <v>395</v>
      </c>
      <c r="V61" s="7" t="s">
        <v>1113</v>
      </c>
      <c r="W61" s="26" t="s">
        <v>542</v>
      </c>
      <c r="X61" s="26">
        <v>1</v>
      </c>
      <c r="Y61" s="26">
        <v>0</v>
      </c>
    </row>
    <row r="62" spans="1:25" s="3" customFormat="1" ht="12" customHeight="1" x14ac:dyDescent="0.2">
      <c r="A62" s="19" t="s">
        <v>1123</v>
      </c>
      <c r="B62" s="20" t="s">
        <v>56</v>
      </c>
      <c r="C62" s="21">
        <v>2</v>
      </c>
      <c r="D62" s="22">
        <v>2019</v>
      </c>
      <c r="E62" s="22" t="s">
        <v>884</v>
      </c>
      <c r="F62" s="23" t="s">
        <v>199</v>
      </c>
      <c r="G62" s="72">
        <v>43528</v>
      </c>
      <c r="H62" s="22" t="s">
        <v>200</v>
      </c>
      <c r="I62" s="22" t="s">
        <v>201</v>
      </c>
      <c r="J62" s="24" t="s">
        <v>204</v>
      </c>
      <c r="K62" s="7" t="s">
        <v>205</v>
      </c>
      <c r="L62" s="25" t="s">
        <v>275</v>
      </c>
      <c r="M62" s="26" t="s">
        <v>350</v>
      </c>
      <c r="N62" s="26">
        <v>1</v>
      </c>
      <c r="O62" s="7" t="s">
        <v>485</v>
      </c>
      <c r="P62" s="27" t="s">
        <v>348</v>
      </c>
      <c r="Q62" s="55" t="s">
        <v>349</v>
      </c>
      <c r="R62" s="56">
        <v>43600</v>
      </c>
      <c r="S62" s="56">
        <v>44012</v>
      </c>
      <c r="T62" s="56">
        <v>44046</v>
      </c>
      <c r="U62" s="7" t="s">
        <v>395</v>
      </c>
      <c r="V62" s="7" t="s">
        <v>1114</v>
      </c>
      <c r="W62" s="26" t="s">
        <v>542</v>
      </c>
      <c r="X62" s="26">
        <v>1</v>
      </c>
      <c r="Y62" s="26">
        <v>0</v>
      </c>
    </row>
    <row r="63" spans="1:25" s="3" customFormat="1" ht="12" customHeight="1" x14ac:dyDescent="0.2">
      <c r="A63" s="19" t="s">
        <v>1123</v>
      </c>
      <c r="B63" s="20" t="s">
        <v>67</v>
      </c>
      <c r="C63" s="21">
        <v>4</v>
      </c>
      <c r="D63" s="22">
        <v>2019</v>
      </c>
      <c r="E63" s="22" t="s">
        <v>252</v>
      </c>
      <c r="F63" s="23" t="s">
        <v>253</v>
      </c>
      <c r="G63" s="72">
        <v>43777</v>
      </c>
      <c r="H63" s="22" t="s">
        <v>254</v>
      </c>
      <c r="I63" s="22" t="s">
        <v>255</v>
      </c>
      <c r="J63" s="24" t="s">
        <v>256</v>
      </c>
      <c r="K63" s="7" t="s">
        <v>258</v>
      </c>
      <c r="L63" s="25" t="s">
        <v>275</v>
      </c>
      <c r="M63" s="26" t="s">
        <v>377</v>
      </c>
      <c r="N63" s="26" t="s">
        <v>1110</v>
      </c>
      <c r="O63" s="7" t="s">
        <v>379</v>
      </c>
      <c r="P63" s="27" t="s">
        <v>379</v>
      </c>
      <c r="Q63" s="55" t="s">
        <v>380</v>
      </c>
      <c r="R63" s="56">
        <v>43800</v>
      </c>
      <c r="S63" s="56">
        <v>44042</v>
      </c>
      <c r="T63" s="56">
        <v>44037</v>
      </c>
      <c r="U63" s="7" t="s">
        <v>394</v>
      </c>
      <c r="V63" s="7" t="s">
        <v>1111</v>
      </c>
      <c r="W63" s="26" t="s">
        <v>542</v>
      </c>
      <c r="X63" s="26">
        <v>0</v>
      </c>
      <c r="Y63" s="26">
        <v>0</v>
      </c>
    </row>
    <row r="64" spans="1:25" s="3" customFormat="1" ht="12" customHeight="1" x14ac:dyDescent="0.2">
      <c r="A64" s="19" t="s">
        <v>1123</v>
      </c>
      <c r="B64" s="20" t="s">
        <v>479</v>
      </c>
      <c r="C64" s="21">
        <v>2</v>
      </c>
      <c r="D64" s="22">
        <v>2020</v>
      </c>
      <c r="E64" s="22" t="s">
        <v>176</v>
      </c>
      <c r="F64" s="23" t="s">
        <v>484</v>
      </c>
      <c r="G64" s="72">
        <v>43782</v>
      </c>
      <c r="H64" s="22" t="s">
        <v>503</v>
      </c>
      <c r="I64" s="22" t="s">
        <v>511</v>
      </c>
      <c r="J64" s="24" t="s">
        <v>516</v>
      </c>
      <c r="K64" s="7" t="s">
        <v>462</v>
      </c>
      <c r="L64" s="25" t="s">
        <v>275</v>
      </c>
      <c r="M64" s="26" t="s">
        <v>301</v>
      </c>
      <c r="N64" s="26" t="s">
        <v>463</v>
      </c>
      <c r="O64" s="7" t="s">
        <v>302</v>
      </c>
      <c r="P64" s="27" t="s">
        <v>460</v>
      </c>
      <c r="Q64" s="55" t="s">
        <v>1108</v>
      </c>
      <c r="R64" s="56">
        <v>43871</v>
      </c>
      <c r="S64" s="56">
        <v>44196</v>
      </c>
      <c r="T64" s="56">
        <v>44053</v>
      </c>
      <c r="U64" s="7" t="s">
        <v>393</v>
      </c>
      <c r="V64" s="7" t="s">
        <v>1109</v>
      </c>
      <c r="W64" s="26" t="s">
        <v>542</v>
      </c>
      <c r="X64" s="26">
        <v>0</v>
      </c>
      <c r="Y64" s="26">
        <v>0</v>
      </c>
    </row>
    <row r="65" spans="1:25" s="3" customFormat="1" ht="12" customHeight="1" x14ac:dyDescent="0.2">
      <c r="A65" s="19" t="s">
        <v>1123</v>
      </c>
      <c r="B65" s="20" t="s">
        <v>539</v>
      </c>
      <c r="C65" s="21">
        <v>1</v>
      </c>
      <c r="D65" s="22">
        <v>2020</v>
      </c>
      <c r="E65" s="22" t="s">
        <v>252</v>
      </c>
      <c r="F65" s="23" t="s">
        <v>535</v>
      </c>
      <c r="G65" s="72">
        <v>43822</v>
      </c>
      <c r="H65" s="22" t="s">
        <v>536</v>
      </c>
      <c r="I65" s="22" t="s">
        <v>537</v>
      </c>
      <c r="J65" s="24" t="s">
        <v>574</v>
      </c>
      <c r="K65" s="7" t="s">
        <v>575</v>
      </c>
      <c r="L65" s="25" t="s">
        <v>527</v>
      </c>
      <c r="M65" s="26" t="s">
        <v>576</v>
      </c>
      <c r="N65" s="26">
        <v>1</v>
      </c>
      <c r="O65" s="7" t="s">
        <v>540</v>
      </c>
      <c r="P65" s="27" t="s">
        <v>540</v>
      </c>
      <c r="Q65" s="55" t="s">
        <v>538</v>
      </c>
      <c r="R65" s="56">
        <v>43832</v>
      </c>
      <c r="S65" s="56">
        <v>44042</v>
      </c>
      <c r="T65" s="56">
        <v>44037</v>
      </c>
      <c r="U65" s="7" t="s">
        <v>394</v>
      </c>
      <c r="V65" s="7" t="s">
        <v>1112</v>
      </c>
      <c r="W65" s="26" t="s">
        <v>542</v>
      </c>
      <c r="X65" s="26">
        <v>1</v>
      </c>
      <c r="Y65" s="26">
        <v>1</v>
      </c>
    </row>
    <row r="66" spans="1:25" s="3" customFormat="1" ht="12" customHeight="1" x14ac:dyDescent="0.2">
      <c r="A66" s="19" t="s">
        <v>1123</v>
      </c>
      <c r="B66" s="20" t="s">
        <v>708</v>
      </c>
      <c r="C66" s="21">
        <v>1</v>
      </c>
      <c r="D66" s="22">
        <v>2020</v>
      </c>
      <c r="E66" s="22" t="s">
        <v>705</v>
      </c>
      <c r="F66" s="23" t="s">
        <v>1088</v>
      </c>
      <c r="G66" s="72">
        <v>43948</v>
      </c>
      <c r="H66" s="22" t="s">
        <v>691</v>
      </c>
      <c r="I66" s="22" t="s">
        <v>487</v>
      </c>
      <c r="J66" s="24" t="s">
        <v>692</v>
      </c>
      <c r="K66" s="7" t="s">
        <v>693</v>
      </c>
      <c r="L66" s="25" t="s">
        <v>694</v>
      </c>
      <c r="M66" s="26" t="s">
        <v>695</v>
      </c>
      <c r="N66" s="26">
        <v>1</v>
      </c>
      <c r="O66" s="7" t="s">
        <v>317</v>
      </c>
      <c r="P66" s="27" t="s">
        <v>326</v>
      </c>
      <c r="Q66" s="55" t="s">
        <v>696</v>
      </c>
      <c r="R66" s="56">
        <v>43977</v>
      </c>
      <c r="S66" s="56">
        <v>44043</v>
      </c>
      <c r="T66" s="56">
        <v>44046</v>
      </c>
      <c r="U66" s="7" t="s">
        <v>395</v>
      </c>
      <c r="V66" s="7" t="s">
        <v>1115</v>
      </c>
      <c r="W66" s="26" t="s">
        <v>542</v>
      </c>
      <c r="X66" s="26">
        <v>0</v>
      </c>
      <c r="Y66" s="26">
        <v>0</v>
      </c>
    </row>
    <row r="67" spans="1:25" s="3" customFormat="1" ht="12" customHeight="1" x14ac:dyDescent="0.2">
      <c r="A67" s="19" t="s">
        <v>1123</v>
      </c>
      <c r="B67" s="20" t="s">
        <v>728</v>
      </c>
      <c r="C67" s="21">
        <v>1</v>
      </c>
      <c r="D67" s="22">
        <v>2020</v>
      </c>
      <c r="E67" s="22" t="s">
        <v>726</v>
      </c>
      <c r="F67" s="23" t="s">
        <v>229</v>
      </c>
      <c r="G67" s="72">
        <v>43971</v>
      </c>
      <c r="H67" s="22" t="s">
        <v>713</v>
      </c>
      <c r="I67" s="22" t="s">
        <v>714</v>
      </c>
      <c r="J67" s="24" t="s">
        <v>715</v>
      </c>
      <c r="K67" s="7" t="s">
        <v>716</v>
      </c>
      <c r="L67" s="25" t="s">
        <v>527</v>
      </c>
      <c r="M67" s="26" t="s">
        <v>717</v>
      </c>
      <c r="N67" s="26">
        <v>1</v>
      </c>
      <c r="O67" s="7" t="s">
        <v>730</v>
      </c>
      <c r="P67" s="27" t="s">
        <v>730</v>
      </c>
      <c r="Q67" s="55" t="s">
        <v>718</v>
      </c>
      <c r="R67" s="56">
        <v>43983</v>
      </c>
      <c r="S67" s="56">
        <v>44042</v>
      </c>
      <c r="T67" s="56">
        <v>44027</v>
      </c>
      <c r="U67" s="7" t="s">
        <v>1118</v>
      </c>
      <c r="V67" s="7" t="s">
        <v>1119</v>
      </c>
      <c r="W67" s="26" t="s">
        <v>542</v>
      </c>
      <c r="X67" s="26">
        <v>0</v>
      </c>
      <c r="Y67" s="26">
        <v>0</v>
      </c>
    </row>
    <row r="68" spans="1:25" s="3" customFormat="1" ht="12" customHeight="1" x14ac:dyDescent="0.2">
      <c r="A68" s="19" t="s">
        <v>1123</v>
      </c>
      <c r="B68" s="20" t="s">
        <v>1077</v>
      </c>
      <c r="C68" s="21">
        <v>1</v>
      </c>
      <c r="D68" s="22">
        <v>2020</v>
      </c>
      <c r="E68" s="22" t="s">
        <v>192</v>
      </c>
      <c r="F68" s="23" t="s">
        <v>1087</v>
      </c>
      <c r="G68" s="72">
        <v>43952</v>
      </c>
      <c r="H68" s="22" t="s">
        <v>1067</v>
      </c>
      <c r="I68" s="22" t="s">
        <v>1068</v>
      </c>
      <c r="J68" s="24" t="s">
        <v>1069</v>
      </c>
      <c r="K68" s="7" t="s">
        <v>1070</v>
      </c>
      <c r="L68" s="25" t="s">
        <v>1071</v>
      </c>
      <c r="M68" s="26" t="s">
        <v>1072</v>
      </c>
      <c r="N68" s="26">
        <v>1</v>
      </c>
      <c r="O68" s="7" t="s">
        <v>317</v>
      </c>
      <c r="P68" s="27" t="s">
        <v>326</v>
      </c>
      <c r="Q68" s="55" t="s">
        <v>1073</v>
      </c>
      <c r="R68" s="56">
        <v>43987</v>
      </c>
      <c r="S68" s="56">
        <v>44042</v>
      </c>
      <c r="T68" s="56">
        <v>44046</v>
      </c>
      <c r="U68" s="7" t="s">
        <v>395</v>
      </c>
      <c r="V68" s="7" t="s">
        <v>1116</v>
      </c>
      <c r="W68" s="26" t="s">
        <v>542</v>
      </c>
      <c r="X68" s="26">
        <v>0</v>
      </c>
      <c r="Y68" s="26">
        <v>0</v>
      </c>
    </row>
    <row r="69" spans="1:25" s="3" customFormat="1" ht="12" customHeight="1" x14ac:dyDescent="0.2">
      <c r="A69" s="19" t="s">
        <v>1123</v>
      </c>
      <c r="B69" s="20" t="s">
        <v>1077</v>
      </c>
      <c r="C69" s="21">
        <v>2</v>
      </c>
      <c r="D69" s="22">
        <v>2020</v>
      </c>
      <c r="E69" s="22" t="s">
        <v>192</v>
      </c>
      <c r="F69" s="23" t="s">
        <v>1087</v>
      </c>
      <c r="G69" s="72">
        <v>43952</v>
      </c>
      <c r="H69" s="22" t="s">
        <v>1067</v>
      </c>
      <c r="I69" s="22" t="s">
        <v>1068</v>
      </c>
      <c r="J69" s="24" t="s">
        <v>1069</v>
      </c>
      <c r="K69" s="7" t="s">
        <v>1074</v>
      </c>
      <c r="L69" s="25" t="s">
        <v>694</v>
      </c>
      <c r="M69" s="26" t="s">
        <v>1075</v>
      </c>
      <c r="N69" s="26">
        <v>1</v>
      </c>
      <c r="O69" s="7" t="s">
        <v>317</v>
      </c>
      <c r="P69" s="27" t="s">
        <v>326</v>
      </c>
      <c r="Q69" s="55" t="s">
        <v>1073</v>
      </c>
      <c r="R69" s="56">
        <v>43987</v>
      </c>
      <c r="S69" s="56">
        <v>44180</v>
      </c>
      <c r="T69" s="56">
        <v>44046</v>
      </c>
      <c r="U69" s="7" t="s">
        <v>395</v>
      </c>
      <c r="V69" s="7" t="s">
        <v>1117</v>
      </c>
      <c r="W69" s="26" t="s">
        <v>542</v>
      </c>
      <c r="X69" s="26">
        <v>0</v>
      </c>
      <c r="Y69" s="26">
        <v>0</v>
      </c>
    </row>
    <row r="70" spans="1:25" s="3" customFormat="1" ht="12" customHeight="1" x14ac:dyDescent="0.2">
      <c r="A70" s="77" t="s">
        <v>1176</v>
      </c>
      <c r="B70" s="78" t="s">
        <v>30</v>
      </c>
      <c r="C70" s="79">
        <v>1</v>
      </c>
      <c r="D70" s="80">
        <v>2016</v>
      </c>
      <c r="E70" s="80" t="s">
        <v>70</v>
      </c>
      <c r="F70" s="81" t="s">
        <v>71</v>
      </c>
      <c r="G70" s="93">
        <v>42047</v>
      </c>
      <c r="H70" s="80" t="s">
        <v>76</v>
      </c>
      <c r="I70" s="80" t="s">
        <v>77</v>
      </c>
      <c r="J70" s="83" t="s">
        <v>78</v>
      </c>
      <c r="K70" s="84" t="s">
        <v>79</v>
      </c>
      <c r="L70" s="85" t="s">
        <v>275</v>
      </c>
      <c r="M70" s="86" t="s">
        <v>280</v>
      </c>
      <c r="N70" s="86" t="s">
        <v>281</v>
      </c>
      <c r="O70" s="84" t="s">
        <v>277</v>
      </c>
      <c r="P70" s="87" t="s">
        <v>278</v>
      </c>
      <c r="Q70" s="88" t="s">
        <v>279</v>
      </c>
      <c r="R70" s="89">
        <v>42492</v>
      </c>
      <c r="S70" s="89">
        <v>44073</v>
      </c>
      <c r="T70" s="89">
        <v>44078</v>
      </c>
      <c r="U70" s="84" t="s">
        <v>390</v>
      </c>
      <c r="V70" s="84" t="s">
        <v>1124</v>
      </c>
      <c r="W70" s="86" t="s">
        <v>542</v>
      </c>
      <c r="X70" s="86">
        <v>6</v>
      </c>
      <c r="Y70" s="86">
        <v>1</v>
      </c>
    </row>
    <row r="71" spans="1:25" s="3" customFormat="1" ht="12" customHeight="1" x14ac:dyDescent="0.2">
      <c r="A71" s="77" t="s">
        <v>1176</v>
      </c>
      <c r="B71" s="78" t="s">
        <v>40</v>
      </c>
      <c r="C71" s="79">
        <v>4</v>
      </c>
      <c r="D71" s="80">
        <v>2018</v>
      </c>
      <c r="E71" s="80" t="s">
        <v>117</v>
      </c>
      <c r="F71" s="81" t="s">
        <v>429</v>
      </c>
      <c r="G71" s="93">
        <v>43418</v>
      </c>
      <c r="H71" s="80" t="s">
        <v>118</v>
      </c>
      <c r="I71" s="80" t="s">
        <v>107</v>
      </c>
      <c r="J71" s="83" t="s">
        <v>119</v>
      </c>
      <c r="K71" s="84" t="s">
        <v>120</v>
      </c>
      <c r="L71" s="85" t="s">
        <v>275</v>
      </c>
      <c r="M71" s="86" t="s">
        <v>310</v>
      </c>
      <c r="N71" s="86">
        <v>1</v>
      </c>
      <c r="O71" s="84" t="s">
        <v>293</v>
      </c>
      <c r="P71" s="87" t="s">
        <v>293</v>
      </c>
      <c r="Q71" s="88" t="s">
        <v>447</v>
      </c>
      <c r="R71" s="89">
        <v>43466</v>
      </c>
      <c r="S71" s="89">
        <v>43799</v>
      </c>
      <c r="T71" s="89">
        <v>44078</v>
      </c>
      <c r="U71" s="84" t="s">
        <v>390</v>
      </c>
      <c r="V71" s="84" t="s">
        <v>1170</v>
      </c>
      <c r="W71" s="86" t="s">
        <v>542</v>
      </c>
      <c r="X71" s="86">
        <v>1</v>
      </c>
      <c r="Y71" s="86">
        <v>0</v>
      </c>
    </row>
    <row r="72" spans="1:25" s="3" customFormat="1" ht="12" customHeight="1" x14ac:dyDescent="0.2">
      <c r="A72" s="77" t="s">
        <v>1176</v>
      </c>
      <c r="B72" s="78" t="s">
        <v>40</v>
      </c>
      <c r="C72" s="79">
        <v>6</v>
      </c>
      <c r="D72" s="80">
        <v>2018</v>
      </c>
      <c r="E72" s="80" t="s">
        <v>117</v>
      </c>
      <c r="F72" s="81" t="s">
        <v>429</v>
      </c>
      <c r="G72" s="93">
        <v>43418</v>
      </c>
      <c r="H72" s="80" t="s">
        <v>118</v>
      </c>
      <c r="I72" s="80" t="s">
        <v>107</v>
      </c>
      <c r="J72" s="83" t="s">
        <v>119</v>
      </c>
      <c r="K72" s="84" t="s">
        <v>121</v>
      </c>
      <c r="L72" s="85" t="s">
        <v>298</v>
      </c>
      <c r="M72" s="86" t="s">
        <v>313</v>
      </c>
      <c r="N72" s="86">
        <v>0.8</v>
      </c>
      <c r="O72" s="84" t="s">
        <v>293</v>
      </c>
      <c r="P72" s="87" t="s">
        <v>293</v>
      </c>
      <c r="Q72" s="88" t="s">
        <v>447</v>
      </c>
      <c r="R72" s="89">
        <v>43466</v>
      </c>
      <c r="S72" s="89">
        <v>43799</v>
      </c>
      <c r="T72" s="89">
        <v>44078</v>
      </c>
      <c r="U72" s="84" t="s">
        <v>390</v>
      </c>
      <c r="V72" s="84" t="s">
        <v>1129</v>
      </c>
      <c r="W72" s="86" t="s">
        <v>542</v>
      </c>
      <c r="X72" s="86">
        <v>1</v>
      </c>
      <c r="Y72" s="86">
        <v>0</v>
      </c>
    </row>
    <row r="73" spans="1:25" s="3" customFormat="1" ht="12" customHeight="1" x14ac:dyDescent="0.2">
      <c r="A73" s="77" t="s">
        <v>1176</v>
      </c>
      <c r="B73" s="78" t="s">
        <v>57</v>
      </c>
      <c r="C73" s="79">
        <v>1</v>
      </c>
      <c r="D73" s="80">
        <v>2019</v>
      </c>
      <c r="E73" s="80" t="s">
        <v>884</v>
      </c>
      <c r="F73" s="81" t="s">
        <v>199</v>
      </c>
      <c r="G73" s="93">
        <v>43528</v>
      </c>
      <c r="H73" s="80" t="s">
        <v>206</v>
      </c>
      <c r="I73" s="80" t="s">
        <v>201</v>
      </c>
      <c r="J73" s="83" t="s">
        <v>207</v>
      </c>
      <c r="K73" s="84" t="s">
        <v>208</v>
      </c>
      <c r="L73" s="85" t="s">
        <v>298</v>
      </c>
      <c r="M73" s="86" t="s">
        <v>350</v>
      </c>
      <c r="N73" s="86">
        <v>1</v>
      </c>
      <c r="O73" s="84" t="s">
        <v>485</v>
      </c>
      <c r="P73" s="87" t="s">
        <v>348</v>
      </c>
      <c r="Q73" s="88" t="s">
        <v>349</v>
      </c>
      <c r="R73" s="89">
        <v>43600</v>
      </c>
      <c r="S73" s="89">
        <v>44012</v>
      </c>
      <c r="T73" s="89">
        <v>44061</v>
      </c>
      <c r="U73" s="84" t="s">
        <v>395</v>
      </c>
      <c r="V73" s="84" t="s">
        <v>1171</v>
      </c>
      <c r="W73" s="86" t="s">
        <v>542</v>
      </c>
      <c r="X73" s="86">
        <v>1</v>
      </c>
      <c r="Y73" s="86">
        <v>0</v>
      </c>
    </row>
    <row r="74" spans="1:25" s="3" customFormat="1" ht="12" customHeight="1" x14ac:dyDescent="0.2">
      <c r="A74" s="77" t="s">
        <v>1176</v>
      </c>
      <c r="B74" s="78" t="s">
        <v>57</v>
      </c>
      <c r="C74" s="79">
        <v>2</v>
      </c>
      <c r="D74" s="80">
        <v>2019</v>
      </c>
      <c r="E74" s="80" t="s">
        <v>884</v>
      </c>
      <c r="F74" s="81" t="s">
        <v>199</v>
      </c>
      <c r="G74" s="93">
        <v>43528</v>
      </c>
      <c r="H74" s="80" t="s">
        <v>206</v>
      </c>
      <c r="I74" s="80" t="s">
        <v>201</v>
      </c>
      <c r="J74" s="83" t="s">
        <v>207</v>
      </c>
      <c r="K74" s="84" t="s">
        <v>209</v>
      </c>
      <c r="L74" s="85" t="s">
        <v>275</v>
      </c>
      <c r="M74" s="86" t="s">
        <v>351</v>
      </c>
      <c r="N74" s="86">
        <v>1</v>
      </c>
      <c r="O74" s="84" t="s">
        <v>485</v>
      </c>
      <c r="P74" s="87" t="s">
        <v>348</v>
      </c>
      <c r="Q74" s="88" t="s">
        <v>349</v>
      </c>
      <c r="R74" s="89">
        <v>43600</v>
      </c>
      <c r="S74" s="89">
        <v>44012</v>
      </c>
      <c r="T74" s="89">
        <v>44061</v>
      </c>
      <c r="U74" s="84" t="s">
        <v>395</v>
      </c>
      <c r="V74" s="84" t="s">
        <v>1171</v>
      </c>
      <c r="W74" s="86" t="s">
        <v>542</v>
      </c>
      <c r="X74" s="86">
        <v>1</v>
      </c>
      <c r="Y74" s="86">
        <v>0</v>
      </c>
    </row>
    <row r="75" spans="1:25" s="3" customFormat="1" ht="12" customHeight="1" x14ac:dyDescent="0.2">
      <c r="A75" s="77" t="s">
        <v>1176</v>
      </c>
      <c r="B75" s="78" t="s">
        <v>533</v>
      </c>
      <c r="C75" s="79">
        <v>3</v>
      </c>
      <c r="D75" s="80">
        <v>2020</v>
      </c>
      <c r="E75" s="80" t="s">
        <v>252</v>
      </c>
      <c r="F75" s="81" t="s">
        <v>535</v>
      </c>
      <c r="G75" s="93">
        <v>43822</v>
      </c>
      <c r="H75" s="80" t="s">
        <v>523</v>
      </c>
      <c r="I75" s="80" t="s">
        <v>524</v>
      </c>
      <c r="J75" s="83" t="s">
        <v>525</v>
      </c>
      <c r="K75" s="84" t="s">
        <v>531</v>
      </c>
      <c r="L75" s="85" t="s">
        <v>527</v>
      </c>
      <c r="M75" s="86" t="s">
        <v>532</v>
      </c>
      <c r="N75" s="86">
        <v>1</v>
      </c>
      <c r="O75" s="84" t="s">
        <v>379</v>
      </c>
      <c r="P75" s="87" t="s">
        <v>379</v>
      </c>
      <c r="Q75" s="88" t="s">
        <v>380</v>
      </c>
      <c r="R75" s="89">
        <v>43952</v>
      </c>
      <c r="S75" s="89">
        <v>44073</v>
      </c>
      <c r="T75" s="89">
        <v>44070</v>
      </c>
      <c r="U75" s="84" t="s">
        <v>394</v>
      </c>
      <c r="V75" s="84" t="s">
        <v>1130</v>
      </c>
      <c r="W75" s="86" t="s">
        <v>542</v>
      </c>
      <c r="X75" s="86">
        <v>0</v>
      </c>
      <c r="Y75" s="86">
        <v>0</v>
      </c>
    </row>
    <row r="76" spans="1:25" s="3" customFormat="1" ht="12" customHeight="1" x14ac:dyDescent="0.2">
      <c r="A76" s="77" t="s">
        <v>1176</v>
      </c>
      <c r="B76" s="78" t="s">
        <v>604</v>
      </c>
      <c r="C76" s="79">
        <v>1</v>
      </c>
      <c r="D76" s="80">
        <v>2020</v>
      </c>
      <c r="E76" s="80" t="s">
        <v>580</v>
      </c>
      <c r="F76" s="81" t="s">
        <v>229</v>
      </c>
      <c r="G76" s="93">
        <v>43921</v>
      </c>
      <c r="H76" s="80" t="s">
        <v>581</v>
      </c>
      <c r="I76" s="80" t="s">
        <v>582</v>
      </c>
      <c r="J76" s="83" t="s">
        <v>583</v>
      </c>
      <c r="K76" s="84" t="s">
        <v>584</v>
      </c>
      <c r="L76" s="85" t="s">
        <v>298</v>
      </c>
      <c r="M76" s="86" t="s">
        <v>585</v>
      </c>
      <c r="N76" s="86">
        <v>1</v>
      </c>
      <c r="O76" s="84" t="s">
        <v>608</v>
      </c>
      <c r="P76" s="87" t="s">
        <v>615</v>
      </c>
      <c r="Q76" s="88" t="s">
        <v>586</v>
      </c>
      <c r="R76" s="89">
        <v>43917</v>
      </c>
      <c r="S76" s="89">
        <v>44073</v>
      </c>
      <c r="T76" s="89">
        <v>44076</v>
      </c>
      <c r="U76" s="84" t="s">
        <v>732</v>
      </c>
      <c r="V76" s="84" t="s">
        <v>1128</v>
      </c>
      <c r="W76" s="86" t="s">
        <v>542</v>
      </c>
      <c r="X76" s="86">
        <v>0</v>
      </c>
      <c r="Y76" s="86">
        <v>0</v>
      </c>
    </row>
    <row r="77" spans="1:25" s="3" customFormat="1" ht="12" customHeight="1" x14ac:dyDescent="0.2">
      <c r="A77" s="77" t="s">
        <v>1176</v>
      </c>
      <c r="B77" s="78" t="s">
        <v>728</v>
      </c>
      <c r="C77" s="79">
        <v>2</v>
      </c>
      <c r="D77" s="80">
        <v>2020</v>
      </c>
      <c r="E77" s="80" t="s">
        <v>726</v>
      </c>
      <c r="F77" s="81" t="s">
        <v>229</v>
      </c>
      <c r="G77" s="93">
        <v>43971</v>
      </c>
      <c r="H77" s="80" t="s">
        <v>713</v>
      </c>
      <c r="I77" s="80" t="s">
        <v>714</v>
      </c>
      <c r="J77" s="83" t="s">
        <v>715</v>
      </c>
      <c r="K77" s="84" t="s">
        <v>719</v>
      </c>
      <c r="L77" s="85" t="s">
        <v>527</v>
      </c>
      <c r="M77" s="86" t="s">
        <v>720</v>
      </c>
      <c r="N77" s="86">
        <v>1</v>
      </c>
      <c r="O77" s="84" t="s">
        <v>730</v>
      </c>
      <c r="P77" s="87" t="s">
        <v>730</v>
      </c>
      <c r="Q77" s="88" t="s">
        <v>718</v>
      </c>
      <c r="R77" s="89">
        <v>43983</v>
      </c>
      <c r="S77" s="89">
        <v>44042</v>
      </c>
      <c r="T77" s="89">
        <v>44067</v>
      </c>
      <c r="U77" s="84" t="s">
        <v>1118</v>
      </c>
      <c r="V77" s="84" t="s">
        <v>1125</v>
      </c>
      <c r="W77" s="86" t="s">
        <v>542</v>
      </c>
      <c r="X77" s="86">
        <v>0</v>
      </c>
      <c r="Y77" s="86">
        <v>0</v>
      </c>
    </row>
    <row r="78" spans="1:25" s="3" customFormat="1" ht="12" customHeight="1" x14ac:dyDescent="0.2">
      <c r="A78" s="77" t="s">
        <v>1176</v>
      </c>
      <c r="B78" s="78" t="s">
        <v>744</v>
      </c>
      <c r="C78" s="79">
        <v>1</v>
      </c>
      <c r="D78" s="80">
        <v>2020</v>
      </c>
      <c r="E78" s="80" t="s">
        <v>745</v>
      </c>
      <c r="F78" s="81" t="s">
        <v>1088</v>
      </c>
      <c r="G78" s="93">
        <v>43948</v>
      </c>
      <c r="H78" s="80" t="s">
        <v>734</v>
      </c>
      <c r="I78" s="80" t="s">
        <v>735</v>
      </c>
      <c r="J78" s="83" t="s">
        <v>736</v>
      </c>
      <c r="K78" s="84" t="s">
        <v>737</v>
      </c>
      <c r="L78" s="85" t="s">
        <v>305</v>
      </c>
      <c r="M78" s="86" t="s">
        <v>738</v>
      </c>
      <c r="N78" s="86">
        <v>1</v>
      </c>
      <c r="O78" s="84" t="s">
        <v>277</v>
      </c>
      <c r="P78" s="87" t="s">
        <v>746</v>
      </c>
      <c r="Q78" s="88" t="s">
        <v>739</v>
      </c>
      <c r="R78" s="89">
        <v>43991</v>
      </c>
      <c r="S78" s="89">
        <v>44073</v>
      </c>
      <c r="T78" s="89">
        <v>44081</v>
      </c>
      <c r="U78" s="84" t="s">
        <v>1155</v>
      </c>
      <c r="V78" s="84" t="s">
        <v>1156</v>
      </c>
      <c r="W78" s="86" t="s">
        <v>542</v>
      </c>
      <c r="X78" s="86">
        <v>0</v>
      </c>
      <c r="Y78" s="86">
        <v>0</v>
      </c>
    </row>
    <row r="79" spans="1:25" s="3" customFormat="1" ht="12" customHeight="1" x14ac:dyDescent="0.2">
      <c r="A79" s="77" t="s">
        <v>1176</v>
      </c>
      <c r="B79" s="78" t="s">
        <v>744</v>
      </c>
      <c r="C79" s="79">
        <v>2</v>
      </c>
      <c r="D79" s="80">
        <v>2020</v>
      </c>
      <c r="E79" s="80" t="s">
        <v>745</v>
      </c>
      <c r="F79" s="81" t="s">
        <v>1088</v>
      </c>
      <c r="G79" s="93">
        <v>43948</v>
      </c>
      <c r="H79" s="80" t="s">
        <v>734</v>
      </c>
      <c r="I79" s="80" t="s">
        <v>735</v>
      </c>
      <c r="J79" s="83" t="s">
        <v>736</v>
      </c>
      <c r="K79" s="84" t="s">
        <v>740</v>
      </c>
      <c r="L79" s="85" t="s">
        <v>305</v>
      </c>
      <c r="M79" s="86" t="s">
        <v>741</v>
      </c>
      <c r="N79" s="86">
        <v>1</v>
      </c>
      <c r="O79" s="84" t="s">
        <v>277</v>
      </c>
      <c r="P79" s="87" t="s">
        <v>746</v>
      </c>
      <c r="Q79" s="88" t="s">
        <v>739</v>
      </c>
      <c r="R79" s="89">
        <v>43991</v>
      </c>
      <c r="S79" s="89">
        <v>44104</v>
      </c>
      <c r="T79" s="89">
        <v>44081</v>
      </c>
      <c r="U79" s="84" t="s">
        <v>1155</v>
      </c>
      <c r="V79" s="84" t="s">
        <v>1157</v>
      </c>
      <c r="W79" s="86" t="s">
        <v>542</v>
      </c>
      <c r="X79" s="86">
        <v>0</v>
      </c>
      <c r="Y79" s="86">
        <v>0</v>
      </c>
    </row>
    <row r="80" spans="1:25" s="3" customFormat="1" ht="12" customHeight="1" x14ac:dyDescent="0.2">
      <c r="A80" s="77" t="s">
        <v>1176</v>
      </c>
      <c r="B80" s="78" t="s">
        <v>882</v>
      </c>
      <c r="C80" s="79">
        <v>1</v>
      </c>
      <c r="D80" s="80">
        <v>2020</v>
      </c>
      <c r="E80" s="80" t="s">
        <v>70</v>
      </c>
      <c r="F80" s="81" t="s">
        <v>727</v>
      </c>
      <c r="G80" s="93">
        <v>43972</v>
      </c>
      <c r="H80" s="80" t="s">
        <v>873</v>
      </c>
      <c r="I80" s="80" t="s">
        <v>874</v>
      </c>
      <c r="J80" s="83" t="s">
        <v>875</v>
      </c>
      <c r="K80" s="84" t="s">
        <v>876</v>
      </c>
      <c r="L80" s="85" t="s">
        <v>275</v>
      </c>
      <c r="M80" s="86" t="s">
        <v>877</v>
      </c>
      <c r="N80" s="86" t="s">
        <v>877</v>
      </c>
      <c r="O80" s="84" t="s">
        <v>277</v>
      </c>
      <c r="P80" s="87" t="s">
        <v>278</v>
      </c>
      <c r="Q80" s="88"/>
      <c r="R80" s="89">
        <v>43983</v>
      </c>
      <c r="S80" s="89">
        <v>44042</v>
      </c>
      <c r="T80" s="89">
        <v>44061</v>
      </c>
      <c r="U80" s="84" t="s">
        <v>395</v>
      </c>
      <c r="V80" s="84" t="s">
        <v>1172</v>
      </c>
      <c r="W80" s="86" t="s">
        <v>542</v>
      </c>
      <c r="X80" s="86">
        <v>0</v>
      </c>
      <c r="Y80" s="86">
        <v>0</v>
      </c>
    </row>
    <row r="81" spans="1:25" s="3" customFormat="1" ht="12" customHeight="1" x14ac:dyDescent="0.2">
      <c r="A81" s="77" t="s">
        <v>1176</v>
      </c>
      <c r="B81" s="78" t="s">
        <v>895</v>
      </c>
      <c r="C81" s="79">
        <v>1</v>
      </c>
      <c r="D81" s="80">
        <v>2020</v>
      </c>
      <c r="E81" s="80" t="s">
        <v>745</v>
      </c>
      <c r="F81" s="81" t="s">
        <v>1089</v>
      </c>
      <c r="G81" s="93">
        <v>43952</v>
      </c>
      <c r="H81" s="80" t="s">
        <v>885</v>
      </c>
      <c r="I81" s="80" t="s">
        <v>886</v>
      </c>
      <c r="J81" s="83" t="s">
        <v>887</v>
      </c>
      <c r="K81" s="84" t="s">
        <v>888</v>
      </c>
      <c r="L81" s="85" t="s">
        <v>305</v>
      </c>
      <c r="M81" s="86" t="s">
        <v>889</v>
      </c>
      <c r="N81" s="86">
        <v>1</v>
      </c>
      <c r="O81" s="84" t="s">
        <v>277</v>
      </c>
      <c r="P81" s="87" t="s">
        <v>746</v>
      </c>
      <c r="Q81" s="88" t="s">
        <v>890</v>
      </c>
      <c r="R81" s="89">
        <v>44013</v>
      </c>
      <c r="S81" s="89">
        <v>44074</v>
      </c>
      <c r="T81" s="89">
        <v>44081</v>
      </c>
      <c r="U81" s="84" t="s">
        <v>1155</v>
      </c>
      <c r="V81" s="84" t="s">
        <v>1158</v>
      </c>
      <c r="W81" s="86" t="s">
        <v>542</v>
      </c>
      <c r="X81" s="86">
        <v>0</v>
      </c>
      <c r="Y81" s="86">
        <v>0</v>
      </c>
    </row>
    <row r="82" spans="1:25" s="3" customFormat="1" ht="12" customHeight="1" x14ac:dyDescent="0.2">
      <c r="A82" s="77" t="s">
        <v>1176</v>
      </c>
      <c r="B82" s="78" t="s">
        <v>895</v>
      </c>
      <c r="C82" s="79">
        <v>2</v>
      </c>
      <c r="D82" s="80">
        <v>2020</v>
      </c>
      <c r="E82" s="80" t="s">
        <v>745</v>
      </c>
      <c r="F82" s="81" t="s">
        <v>1089</v>
      </c>
      <c r="G82" s="93">
        <v>43952</v>
      </c>
      <c r="H82" s="80" t="s">
        <v>885</v>
      </c>
      <c r="I82" s="80" t="s">
        <v>886</v>
      </c>
      <c r="J82" s="83" t="s">
        <v>887</v>
      </c>
      <c r="K82" s="84" t="s">
        <v>891</v>
      </c>
      <c r="L82" s="85" t="s">
        <v>305</v>
      </c>
      <c r="M82" s="86" t="s">
        <v>892</v>
      </c>
      <c r="N82" s="86">
        <v>1</v>
      </c>
      <c r="O82" s="84" t="s">
        <v>277</v>
      </c>
      <c r="P82" s="87" t="s">
        <v>746</v>
      </c>
      <c r="Q82" s="88" t="s">
        <v>890</v>
      </c>
      <c r="R82" s="89">
        <v>44013</v>
      </c>
      <c r="S82" s="89">
        <v>44104</v>
      </c>
      <c r="T82" s="89">
        <v>44081</v>
      </c>
      <c r="U82" s="84" t="s">
        <v>1155</v>
      </c>
      <c r="V82" s="84" t="s">
        <v>1159</v>
      </c>
      <c r="W82" s="86" t="s">
        <v>542</v>
      </c>
      <c r="X82" s="86">
        <v>0</v>
      </c>
      <c r="Y82" s="86">
        <v>0</v>
      </c>
    </row>
    <row r="83" spans="1:25" s="3" customFormat="1" ht="12" customHeight="1" x14ac:dyDescent="0.2">
      <c r="A83" s="77" t="s">
        <v>1176</v>
      </c>
      <c r="B83" s="78" t="s">
        <v>939</v>
      </c>
      <c r="C83" s="79">
        <v>1</v>
      </c>
      <c r="D83" s="80">
        <v>2020</v>
      </c>
      <c r="E83" s="80" t="s">
        <v>938</v>
      </c>
      <c r="F83" s="81" t="s">
        <v>727</v>
      </c>
      <c r="G83" s="93">
        <v>43972</v>
      </c>
      <c r="H83" s="80" t="s">
        <v>922</v>
      </c>
      <c r="I83" s="80" t="s">
        <v>923</v>
      </c>
      <c r="J83" s="83" t="s">
        <v>924</v>
      </c>
      <c r="K83" s="84" t="s">
        <v>925</v>
      </c>
      <c r="L83" s="85" t="s">
        <v>305</v>
      </c>
      <c r="M83" s="86" t="s">
        <v>926</v>
      </c>
      <c r="N83" s="86">
        <v>1</v>
      </c>
      <c r="O83" s="84" t="s">
        <v>302</v>
      </c>
      <c r="P83" s="87" t="s">
        <v>303</v>
      </c>
      <c r="Q83" s="88" t="s">
        <v>1107</v>
      </c>
      <c r="R83" s="89">
        <v>44014</v>
      </c>
      <c r="S83" s="89">
        <v>44073</v>
      </c>
      <c r="T83" s="89">
        <v>44082</v>
      </c>
      <c r="U83" s="84" t="s">
        <v>393</v>
      </c>
      <c r="V83" s="84" t="s">
        <v>1160</v>
      </c>
      <c r="W83" s="86" t="s">
        <v>542</v>
      </c>
      <c r="X83" s="86">
        <v>0</v>
      </c>
      <c r="Y83" s="86">
        <v>0</v>
      </c>
    </row>
    <row r="84" spans="1:25" s="3" customFormat="1" ht="12" customHeight="1" x14ac:dyDescent="0.2">
      <c r="A84" s="77" t="s">
        <v>1176</v>
      </c>
      <c r="B84" s="78" t="s">
        <v>940</v>
      </c>
      <c r="C84" s="79">
        <v>1</v>
      </c>
      <c r="D84" s="80">
        <v>2020</v>
      </c>
      <c r="E84" s="80" t="s">
        <v>938</v>
      </c>
      <c r="F84" s="81" t="s">
        <v>727</v>
      </c>
      <c r="G84" s="93">
        <v>43972</v>
      </c>
      <c r="H84" s="80" t="s">
        <v>929</v>
      </c>
      <c r="I84" s="80" t="s">
        <v>930</v>
      </c>
      <c r="J84" s="83" t="s">
        <v>931</v>
      </c>
      <c r="K84" s="84" t="s">
        <v>932</v>
      </c>
      <c r="L84" s="85" t="s">
        <v>305</v>
      </c>
      <c r="M84" s="86" t="s">
        <v>933</v>
      </c>
      <c r="N84" s="86">
        <v>1</v>
      </c>
      <c r="O84" s="84" t="s">
        <v>302</v>
      </c>
      <c r="P84" s="87" t="s">
        <v>303</v>
      </c>
      <c r="Q84" s="88" t="s">
        <v>1107</v>
      </c>
      <c r="R84" s="89">
        <v>44014</v>
      </c>
      <c r="S84" s="89">
        <v>44073</v>
      </c>
      <c r="T84" s="89">
        <v>44082</v>
      </c>
      <c r="U84" s="84" t="s">
        <v>393</v>
      </c>
      <c r="V84" s="84" t="s">
        <v>1161</v>
      </c>
      <c r="W84" s="86" t="s">
        <v>542</v>
      </c>
      <c r="X84" s="86">
        <v>0</v>
      </c>
      <c r="Y84" s="86">
        <v>0</v>
      </c>
    </row>
    <row r="85" spans="1:25" s="3" customFormat="1" ht="12" customHeight="1" x14ac:dyDescent="0.2">
      <c r="A85" s="77" t="s">
        <v>1176</v>
      </c>
      <c r="B85" s="78" t="s">
        <v>1022</v>
      </c>
      <c r="C85" s="79">
        <v>1</v>
      </c>
      <c r="D85" s="80">
        <v>2020</v>
      </c>
      <c r="E85" s="80" t="s">
        <v>192</v>
      </c>
      <c r="F85" s="81" t="s">
        <v>727</v>
      </c>
      <c r="G85" s="93">
        <v>43972</v>
      </c>
      <c r="H85" s="80" t="s">
        <v>970</v>
      </c>
      <c r="I85" s="80" t="s">
        <v>961</v>
      </c>
      <c r="J85" s="83" t="s">
        <v>971</v>
      </c>
      <c r="K85" s="84" t="s">
        <v>972</v>
      </c>
      <c r="L85" s="85" t="s">
        <v>298</v>
      </c>
      <c r="M85" s="86" t="s">
        <v>973</v>
      </c>
      <c r="N85" s="86">
        <v>1</v>
      </c>
      <c r="O85" s="84" t="s">
        <v>317</v>
      </c>
      <c r="P85" s="87" t="s">
        <v>326</v>
      </c>
      <c r="Q85" s="88" t="s">
        <v>965</v>
      </c>
      <c r="R85" s="89">
        <v>44013</v>
      </c>
      <c r="S85" s="89">
        <v>44074</v>
      </c>
      <c r="T85" s="89">
        <v>44081</v>
      </c>
      <c r="U85" s="84" t="s">
        <v>395</v>
      </c>
      <c r="V85" s="84" t="s">
        <v>1168</v>
      </c>
      <c r="W85" s="86" t="s">
        <v>542</v>
      </c>
      <c r="X85" s="86">
        <v>0</v>
      </c>
      <c r="Y85" s="86">
        <v>0</v>
      </c>
    </row>
    <row r="86" spans="1:25" s="3" customFormat="1" ht="12" customHeight="1" x14ac:dyDescent="0.2">
      <c r="A86" s="77" t="s">
        <v>1176</v>
      </c>
      <c r="B86" s="78" t="s">
        <v>1054</v>
      </c>
      <c r="C86" s="79">
        <v>2</v>
      </c>
      <c r="D86" s="80">
        <v>2020</v>
      </c>
      <c r="E86" s="80" t="s">
        <v>252</v>
      </c>
      <c r="F86" s="81" t="s">
        <v>1055</v>
      </c>
      <c r="G86" s="93">
        <v>43969</v>
      </c>
      <c r="H86" s="80" t="s">
        <v>1040</v>
      </c>
      <c r="I86" s="80" t="s">
        <v>1041</v>
      </c>
      <c r="J86" s="83" t="s">
        <v>1053</v>
      </c>
      <c r="K86" s="84" t="s">
        <v>1045</v>
      </c>
      <c r="L86" s="85" t="s">
        <v>527</v>
      </c>
      <c r="M86" s="86" t="s">
        <v>1046</v>
      </c>
      <c r="N86" s="86">
        <v>1</v>
      </c>
      <c r="O86" s="84" t="s">
        <v>1056</v>
      </c>
      <c r="P86" s="87" t="s">
        <v>1056</v>
      </c>
      <c r="Q86" s="88" t="s">
        <v>1126</v>
      </c>
      <c r="R86" s="89">
        <v>44001</v>
      </c>
      <c r="S86" s="89">
        <v>44042</v>
      </c>
      <c r="T86" s="89">
        <v>44067</v>
      </c>
      <c r="U86" s="84" t="s">
        <v>1118</v>
      </c>
      <c r="V86" s="84" t="s">
        <v>1127</v>
      </c>
      <c r="W86" s="86" t="s">
        <v>542</v>
      </c>
      <c r="X86" s="86">
        <v>0</v>
      </c>
      <c r="Y86" s="86">
        <v>0</v>
      </c>
    </row>
    <row r="87" spans="1:25" s="3" customFormat="1" ht="12" customHeight="1" x14ac:dyDescent="0.2">
      <c r="A87" s="77" t="s">
        <v>1176</v>
      </c>
      <c r="B87" s="78" t="s">
        <v>1054</v>
      </c>
      <c r="C87" s="79">
        <v>4</v>
      </c>
      <c r="D87" s="80">
        <v>2020</v>
      </c>
      <c r="E87" s="80" t="s">
        <v>252</v>
      </c>
      <c r="F87" s="81" t="s">
        <v>1055</v>
      </c>
      <c r="G87" s="93">
        <v>43969</v>
      </c>
      <c r="H87" s="80" t="s">
        <v>1040</v>
      </c>
      <c r="I87" s="80" t="s">
        <v>1041</v>
      </c>
      <c r="J87" s="83" t="s">
        <v>1053</v>
      </c>
      <c r="K87" s="84" t="s">
        <v>1153</v>
      </c>
      <c r="L87" s="85" t="s">
        <v>527</v>
      </c>
      <c r="M87" s="86" t="s">
        <v>1052</v>
      </c>
      <c r="N87" s="86">
        <v>1</v>
      </c>
      <c r="O87" s="84" t="s">
        <v>379</v>
      </c>
      <c r="P87" s="87" t="s">
        <v>379</v>
      </c>
      <c r="Q87" s="88" t="s">
        <v>380</v>
      </c>
      <c r="R87" s="89">
        <v>44044</v>
      </c>
      <c r="S87" s="89">
        <v>44079</v>
      </c>
      <c r="T87" s="89">
        <v>44081</v>
      </c>
      <c r="U87" s="84" t="s">
        <v>394</v>
      </c>
      <c r="V87" s="84" t="s">
        <v>1154</v>
      </c>
      <c r="W87" s="86" t="s">
        <v>542</v>
      </c>
      <c r="X87" s="86">
        <v>0</v>
      </c>
      <c r="Y87" s="86">
        <v>0</v>
      </c>
    </row>
    <row r="88" spans="1:25" s="3" customFormat="1" ht="12" customHeight="1" x14ac:dyDescent="0.2">
      <c r="A88" s="19" t="s">
        <v>1202</v>
      </c>
      <c r="B88" s="20" t="s">
        <v>39</v>
      </c>
      <c r="C88" s="21">
        <v>1</v>
      </c>
      <c r="D88" s="22">
        <v>2018</v>
      </c>
      <c r="E88" s="22" t="s">
        <v>70</v>
      </c>
      <c r="F88" s="23" t="s">
        <v>109</v>
      </c>
      <c r="G88" s="72">
        <v>43395</v>
      </c>
      <c r="H88" s="22" t="s">
        <v>114</v>
      </c>
      <c r="I88" s="22" t="s">
        <v>111</v>
      </c>
      <c r="J88" s="24" t="s">
        <v>115</v>
      </c>
      <c r="K88" s="7" t="s">
        <v>116</v>
      </c>
      <c r="L88" s="25" t="s">
        <v>275</v>
      </c>
      <c r="M88" s="26" t="s">
        <v>308</v>
      </c>
      <c r="N88" s="26" t="s">
        <v>309</v>
      </c>
      <c r="O88" s="7" t="s">
        <v>277</v>
      </c>
      <c r="P88" s="27" t="s">
        <v>278</v>
      </c>
      <c r="Q88" s="55" t="s">
        <v>279</v>
      </c>
      <c r="R88" s="56">
        <v>43497</v>
      </c>
      <c r="S88" s="56">
        <v>44073</v>
      </c>
      <c r="T88" s="56">
        <v>44098</v>
      </c>
      <c r="U88" s="7" t="s">
        <v>390</v>
      </c>
      <c r="V88" s="7" t="s">
        <v>1201</v>
      </c>
      <c r="W88" s="26" t="s">
        <v>542</v>
      </c>
      <c r="X88" s="26">
        <v>4</v>
      </c>
      <c r="Y88" s="26">
        <v>0</v>
      </c>
    </row>
    <row r="89" spans="1:25" s="3" customFormat="1" ht="12" customHeight="1" x14ac:dyDescent="0.2">
      <c r="A89" s="19" t="s">
        <v>1202</v>
      </c>
      <c r="B89" s="20" t="s">
        <v>48</v>
      </c>
      <c r="C89" s="21">
        <v>1</v>
      </c>
      <c r="D89" s="22">
        <v>2019</v>
      </c>
      <c r="E89" s="22" t="s">
        <v>91</v>
      </c>
      <c r="F89" s="23" t="s">
        <v>141</v>
      </c>
      <c r="G89" s="72">
        <v>43418</v>
      </c>
      <c r="H89" s="22" t="s">
        <v>160</v>
      </c>
      <c r="I89" s="22" t="s">
        <v>487</v>
      </c>
      <c r="J89" s="24" t="s">
        <v>161</v>
      </c>
      <c r="K89" s="7" t="s">
        <v>162</v>
      </c>
      <c r="L89" s="25" t="s">
        <v>305</v>
      </c>
      <c r="M89" s="26" t="s">
        <v>331</v>
      </c>
      <c r="N89" s="26">
        <v>1</v>
      </c>
      <c r="O89" s="7" t="s">
        <v>317</v>
      </c>
      <c r="P89" s="27" t="s">
        <v>326</v>
      </c>
      <c r="Q89" s="55" t="s">
        <v>401</v>
      </c>
      <c r="R89" s="56">
        <v>43488</v>
      </c>
      <c r="S89" s="56">
        <v>44104</v>
      </c>
      <c r="T89" s="56">
        <v>44109</v>
      </c>
      <c r="U89" s="7" t="s">
        <v>395</v>
      </c>
      <c r="V89" s="7" t="s">
        <v>1197</v>
      </c>
      <c r="W89" s="26" t="s">
        <v>542</v>
      </c>
      <c r="X89" s="26">
        <v>2</v>
      </c>
      <c r="Y89" s="26">
        <v>0</v>
      </c>
    </row>
    <row r="90" spans="1:25" s="3" customFormat="1" ht="12" customHeight="1" x14ac:dyDescent="0.2">
      <c r="A90" s="19" t="s">
        <v>1202</v>
      </c>
      <c r="B90" s="20" t="s">
        <v>49</v>
      </c>
      <c r="C90" s="21">
        <v>1</v>
      </c>
      <c r="D90" s="22">
        <v>2019</v>
      </c>
      <c r="E90" s="22" t="s">
        <v>91</v>
      </c>
      <c r="F90" s="23" t="s">
        <v>141</v>
      </c>
      <c r="G90" s="72">
        <v>43418</v>
      </c>
      <c r="H90" s="22" t="s">
        <v>163</v>
      </c>
      <c r="I90" s="22" t="s">
        <v>487</v>
      </c>
      <c r="J90" s="24" t="s">
        <v>164</v>
      </c>
      <c r="K90" s="7" t="s">
        <v>165</v>
      </c>
      <c r="L90" s="25" t="s">
        <v>298</v>
      </c>
      <c r="M90" s="26" t="s">
        <v>332</v>
      </c>
      <c r="N90" s="26">
        <v>1</v>
      </c>
      <c r="O90" s="7" t="s">
        <v>317</v>
      </c>
      <c r="P90" s="27" t="s">
        <v>326</v>
      </c>
      <c r="Q90" s="55" t="s">
        <v>401</v>
      </c>
      <c r="R90" s="56">
        <v>43488</v>
      </c>
      <c r="S90" s="56">
        <v>44104</v>
      </c>
      <c r="T90" s="56">
        <v>44109</v>
      </c>
      <c r="U90" s="7" t="s">
        <v>395</v>
      </c>
      <c r="V90" s="7" t="s">
        <v>1198</v>
      </c>
      <c r="W90" s="26" t="s">
        <v>542</v>
      </c>
      <c r="X90" s="26">
        <v>2</v>
      </c>
      <c r="Y90" s="26">
        <v>0</v>
      </c>
    </row>
    <row r="91" spans="1:25" s="3" customFormat="1" ht="12" customHeight="1" x14ac:dyDescent="0.2">
      <c r="A91" s="19" t="s">
        <v>1202</v>
      </c>
      <c r="B91" s="20" t="s">
        <v>59</v>
      </c>
      <c r="C91" s="21">
        <v>1</v>
      </c>
      <c r="D91" s="22">
        <v>2019</v>
      </c>
      <c r="E91" s="22" t="s">
        <v>70</v>
      </c>
      <c r="F91" s="23" t="s">
        <v>213</v>
      </c>
      <c r="G91" s="72">
        <v>43657</v>
      </c>
      <c r="H91" s="22" t="s">
        <v>214</v>
      </c>
      <c r="I91" s="22"/>
      <c r="J91" s="24" t="s">
        <v>215</v>
      </c>
      <c r="K91" s="7" t="s">
        <v>216</v>
      </c>
      <c r="L91" s="25" t="s">
        <v>298</v>
      </c>
      <c r="M91" s="26" t="s">
        <v>355</v>
      </c>
      <c r="N91" s="26" t="s">
        <v>356</v>
      </c>
      <c r="O91" s="7" t="s">
        <v>277</v>
      </c>
      <c r="P91" s="27" t="s">
        <v>278</v>
      </c>
      <c r="Q91" s="55" t="s">
        <v>357</v>
      </c>
      <c r="R91" s="56">
        <v>43664</v>
      </c>
      <c r="S91" s="56">
        <v>44012</v>
      </c>
      <c r="T91" s="56">
        <v>44105</v>
      </c>
      <c r="U91" s="7" t="s">
        <v>1155</v>
      </c>
      <c r="V91" s="7" t="s">
        <v>1194</v>
      </c>
      <c r="W91" s="26" t="s">
        <v>542</v>
      </c>
      <c r="X91" s="26">
        <v>1</v>
      </c>
      <c r="Y91" s="26">
        <v>0</v>
      </c>
    </row>
    <row r="92" spans="1:25" s="3" customFormat="1" ht="12" customHeight="1" x14ac:dyDescent="0.2">
      <c r="A92" s="19" t="s">
        <v>1202</v>
      </c>
      <c r="B92" s="20" t="s">
        <v>560</v>
      </c>
      <c r="C92" s="21">
        <v>1</v>
      </c>
      <c r="D92" s="22">
        <v>2020</v>
      </c>
      <c r="E92" s="22" t="s">
        <v>563</v>
      </c>
      <c r="F92" s="23" t="s">
        <v>565</v>
      </c>
      <c r="G92" s="72">
        <v>43901</v>
      </c>
      <c r="H92" s="22" t="s">
        <v>566</v>
      </c>
      <c r="I92" s="22" t="s">
        <v>549</v>
      </c>
      <c r="J92" s="24" t="s">
        <v>550</v>
      </c>
      <c r="K92" s="7" t="s">
        <v>551</v>
      </c>
      <c r="L92" s="25" t="s">
        <v>305</v>
      </c>
      <c r="M92" s="26" t="s">
        <v>552</v>
      </c>
      <c r="N92" s="26">
        <v>1</v>
      </c>
      <c r="O92" s="7" t="s">
        <v>293</v>
      </c>
      <c r="P92" s="27" t="s">
        <v>569</v>
      </c>
      <c r="Q92" s="55" t="s">
        <v>553</v>
      </c>
      <c r="R92" s="56">
        <v>43908</v>
      </c>
      <c r="S92" s="56">
        <v>43980</v>
      </c>
      <c r="T92" s="56">
        <v>44104</v>
      </c>
      <c r="U92" s="7" t="s">
        <v>390</v>
      </c>
      <c r="V92" s="7" t="s">
        <v>1180</v>
      </c>
      <c r="W92" s="26" t="s">
        <v>542</v>
      </c>
      <c r="X92" s="26">
        <v>0</v>
      </c>
      <c r="Y92" s="26">
        <v>0</v>
      </c>
    </row>
    <row r="93" spans="1:25" s="3" customFormat="1" ht="12" customHeight="1" x14ac:dyDescent="0.2">
      <c r="A93" s="19" t="s">
        <v>1202</v>
      </c>
      <c r="B93" s="20" t="s">
        <v>561</v>
      </c>
      <c r="C93" s="21">
        <v>1</v>
      </c>
      <c r="D93" s="22">
        <v>2020</v>
      </c>
      <c r="E93" s="22" t="s">
        <v>563</v>
      </c>
      <c r="F93" s="23" t="s">
        <v>565</v>
      </c>
      <c r="G93" s="72">
        <v>43901</v>
      </c>
      <c r="H93" s="22" t="s">
        <v>567</v>
      </c>
      <c r="I93" s="22" t="s">
        <v>549</v>
      </c>
      <c r="J93" s="24" t="s">
        <v>554</v>
      </c>
      <c r="K93" s="7" t="s">
        <v>551</v>
      </c>
      <c r="L93" s="25" t="s">
        <v>305</v>
      </c>
      <c r="M93" s="26" t="s">
        <v>552</v>
      </c>
      <c r="N93" s="26">
        <v>1</v>
      </c>
      <c r="O93" s="7" t="s">
        <v>293</v>
      </c>
      <c r="P93" s="27" t="s">
        <v>569</v>
      </c>
      <c r="Q93" s="55" t="s">
        <v>553</v>
      </c>
      <c r="R93" s="56">
        <v>43908</v>
      </c>
      <c r="S93" s="56">
        <v>43980</v>
      </c>
      <c r="T93" s="56">
        <v>44104</v>
      </c>
      <c r="U93" s="7" t="s">
        <v>390</v>
      </c>
      <c r="V93" s="7" t="s">
        <v>1180</v>
      </c>
      <c r="W93" s="26" t="s">
        <v>542</v>
      </c>
      <c r="X93" s="26">
        <v>0</v>
      </c>
      <c r="Y93" s="26">
        <v>0</v>
      </c>
    </row>
    <row r="94" spans="1:25" s="3" customFormat="1" ht="12" customHeight="1" x14ac:dyDescent="0.2">
      <c r="A94" s="19" t="s">
        <v>1202</v>
      </c>
      <c r="B94" s="20" t="s">
        <v>605</v>
      </c>
      <c r="C94" s="21">
        <v>1</v>
      </c>
      <c r="D94" s="22">
        <v>2020</v>
      </c>
      <c r="E94" s="22" t="s">
        <v>580</v>
      </c>
      <c r="F94" s="23" t="s">
        <v>229</v>
      </c>
      <c r="G94" s="72">
        <v>43921</v>
      </c>
      <c r="H94" s="22" t="s">
        <v>587</v>
      </c>
      <c r="I94" s="22" t="s">
        <v>588</v>
      </c>
      <c r="J94" s="24" t="s">
        <v>589</v>
      </c>
      <c r="K94" s="7" t="s">
        <v>590</v>
      </c>
      <c r="L94" s="25" t="s">
        <v>305</v>
      </c>
      <c r="M94" s="26" t="s">
        <v>591</v>
      </c>
      <c r="N94" s="26">
        <v>0.9</v>
      </c>
      <c r="O94" s="7" t="s">
        <v>608</v>
      </c>
      <c r="P94" s="27" t="s">
        <v>615</v>
      </c>
      <c r="Q94" s="55" t="s">
        <v>592</v>
      </c>
      <c r="R94" s="56">
        <v>43917</v>
      </c>
      <c r="S94" s="56">
        <v>44104</v>
      </c>
      <c r="T94" s="56">
        <v>44104</v>
      </c>
      <c r="U94" s="7" t="s">
        <v>732</v>
      </c>
      <c r="V94" s="7" t="s">
        <v>1181</v>
      </c>
      <c r="W94" s="26" t="s">
        <v>542</v>
      </c>
      <c r="X94" s="26">
        <v>0</v>
      </c>
      <c r="Y94" s="26">
        <v>0</v>
      </c>
    </row>
    <row r="95" spans="1:25" s="3" customFormat="1" ht="12" customHeight="1" x14ac:dyDescent="0.2">
      <c r="A95" s="19" t="s">
        <v>1202</v>
      </c>
      <c r="B95" s="20" t="s">
        <v>658</v>
      </c>
      <c r="C95" s="21">
        <v>1</v>
      </c>
      <c r="D95" s="22">
        <v>2020</v>
      </c>
      <c r="E95" s="22" t="s">
        <v>657</v>
      </c>
      <c r="F95" s="23" t="s">
        <v>663</v>
      </c>
      <c r="G95" s="72">
        <v>43934</v>
      </c>
      <c r="H95" s="22" t="s">
        <v>626</v>
      </c>
      <c r="I95" s="22" t="s">
        <v>627</v>
      </c>
      <c r="J95" s="24" t="s">
        <v>628</v>
      </c>
      <c r="K95" s="7" t="s">
        <v>629</v>
      </c>
      <c r="L95" s="25" t="s">
        <v>305</v>
      </c>
      <c r="M95" s="26" t="s">
        <v>630</v>
      </c>
      <c r="N95" s="26">
        <v>1</v>
      </c>
      <c r="O95" s="7" t="s">
        <v>608</v>
      </c>
      <c r="P95" s="27" t="s">
        <v>664</v>
      </c>
      <c r="Q95" s="55" t="s">
        <v>631</v>
      </c>
      <c r="R95" s="56">
        <v>43955</v>
      </c>
      <c r="S95" s="56">
        <v>44104</v>
      </c>
      <c r="T95" s="56">
        <v>44110</v>
      </c>
      <c r="U95" s="7" t="s">
        <v>1184</v>
      </c>
      <c r="V95" s="7" t="s">
        <v>1185</v>
      </c>
      <c r="W95" s="26" t="s">
        <v>542</v>
      </c>
      <c r="X95" s="26">
        <v>0</v>
      </c>
      <c r="Y95" s="26">
        <v>0</v>
      </c>
    </row>
    <row r="96" spans="1:25" s="3" customFormat="1" ht="12" customHeight="1" x14ac:dyDescent="0.2">
      <c r="A96" s="19" t="s">
        <v>1202</v>
      </c>
      <c r="B96" s="20" t="s">
        <v>804</v>
      </c>
      <c r="C96" s="21">
        <v>1</v>
      </c>
      <c r="D96" s="22">
        <v>2020</v>
      </c>
      <c r="E96" s="22" t="s">
        <v>187</v>
      </c>
      <c r="F96" s="23" t="s">
        <v>727</v>
      </c>
      <c r="G96" s="72">
        <v>43972</v>
      </c>
      <c r="H96" s="22" t="s">
        <v>774</v>
      </c>
      <c r="I96" s="22" t="s">
        <v>218</v>
      </c>
      <c r="J96" s="24" t="s">
        <v>775</v>
      </c>
      <c r="K96" s="7" t="s">
        <v>776</v>
      </c>
      <c r="L96" s="25" t="s">
        <v>305</v>
      </c>
      <c r="M96" s="26" t="s">
        <v>777</v>
      </c>
      <c r="N96" s="26">
        <v>1</v>
      </c>
      <c r="O96" s="7" t="s">
        <v>810</v>
      </c>
      <c r="P96" s="27" t="s">
        <v>810</v>
      </c>
      <c r="Q96" s="55" t="s">
        <v>770</v>
      </c>
      <c r="R96" s="56">
        <v>43997</v>
      </c>
      <c r="S96" s="56">
        <v>44089</v>
      </c>
      <c r="T96" s="56">
        <v>44091</v>
      </c>
      <c r="U96" s="7" t="s">
        <v>394</v>
      </c>
      <c r="V96" s="7" t="s">
        <v>1178</v>
      </c>
      <c r="W96" s="26" t="s">
        <v>542</v>
      </c>
      <c r="X96" s="26">
        <v>0</v>
      </c>
      <c r="Y96" s="26">
        <v>0</v>
      </c>
    </row>
    <row r="97" spans="1:25" s="3" customFormat="1" ht="12" customHeight="1" x14ac:dyDescent="0.2">
      <c r="A97" s="19" t="s">
        <v>1202</v>
      </c>
      <c r="B97" s="20" t="s">
        <v>919</v>
      </c>
      <c r="C97" s="21">
        <v>1</v>
      </c>
      <c r="D97" s="22">
        <v>2020</v>
      </c>
      <c r="E97" s="22" t="s">
        <v>745</v>
      </c>
      <c r="F97" s="23" t="s">
        <v>727</v>
      </c>
      <c r="G97" s="72">
        <v>43972</v>
      </c>
      <c r="H97" s="22" t="s">
        <v>899</v>
      </c>
      <c r="I97" s="22" t="s">
        <v>900</v>
      </c>
      <c r="J97" s="24" t="s">
        <v>901</v>
      </c>
      <c r="K97" s="7" t="s">
        <v>902</v>
      </c>
      <c r="L97" s="25" t="s">
        <v>305</v>
      </c>
      <c r="M97" s="26" t="s">
        <v>903</v>
      </c>
      <c r="N97" s="26">
        <v>1</v>
      </c>
      <c r="O97" s="7" t="s">
        <v>277</v>
      </c>
      <c r="P97" s="27" t="s">
        <v>746</v>
      </c>
      <c r="Q97" s="55" t="s">
        <v>739</v>
      </c>
      <c r="R97" s="56">
        <v>44013</v>
      </c>
      <c r="S97" s="56">
        <v>44104</v>
      </c>
      <c r="T97" s="56">
        <v>44105</v>
      </c>
      <c r="U97" s="7" t="s">
        <v>1155</v>
      </c>
      <c r="V97" s="7" t="s">
        <v>1195</v>
      </c>
      <c r="W97" s="26" t="s">
        <v>542</v>
      </c>
      <c r="X97" s="26">
        <v>0</v>
      </c>
      <c r="Y97" s="26">
        <v>0</v>
      </c>
    </row>
    <row r="98" spans="1:25" s="3" customFormat="1" ht="12" customHeight="1" x14ac:dyDescent="0.2">
      <c r="A98" s="19" t="s">
        <v>1202</v>
      </c>
      <c r="B98" s="20" t="s">
        <v>920</v>
      </c>
      <c r="C98" s="21">
        <v>1</v>
      </c>
      <c r="D98" s="22">
        <v>2020</v>
      </c>
      <c r="E98" s="22" t="s">
        <v>745</v>
      </c>
      <c r="F98" s="23" t="s">
        <v>727</v>
      </c>
      <c r="G98" s="72">
        <v>43972</v>
      </c>
      <c r="H98" s="22" t="s">
        <v>907</v>
      </c>
      <c r="I98" s="22" t="s">
        <v>900</v>
      </c>
      <c r="J98" s="24" t="s">
        <v>908</v>
      </c>
      <c r="K98" s="7" t="s">
        <v>909</v>
      </c>
      <c r="L98" s="25" t="s">
        <v>305</v>
      </c>
      <c r="M98" s="26" t="s">
        <v>910</v>
      </c>
      <c r="N98" s="26">
        <v>1</v>
      </c>
      <c r="O98" s="7" t="s">
        <v>277</v>
      </c>
      <c r="P98" s="27" t="s">
        <v>746</v>
      </c>
      <c r="Q98" s="55" t="s">
        <v>739</v>
      </c>
      <c r="R98" s="56">
        <v>44013</v>
      </c>
      <c r="S98" s="56">
        <v>44104</v>
      </c>
      <c r="T98" s="56">
        <v>44110</v>
      </c>
      <c r="U98" s="7" t="s">
        <v>1155</v>
      </c>
      <c r="V98" s="7" t="s">
        <v>1196</v>
      </c>
      <c r="W98" s="26" t="s">
        <v>542</v>
      </c>
      <c r="X98" s="26">
        <v>0</v>
      </c>
      <c r="Y98" s="26">
        <v>0</v>
      </c>
    </row>
    <row r="99" spans="1:25" s="3" customFormat="1" ht="12" customHeight="1" x14ac:dyDescent="0.2">
      <c r="A99" s="19" t="s">
        <v>1202</v>
      </c>
      <c r="B99" s="20" t="s">
        <v>1026</v>
      </c>
      <c r="C99" s="21">
        <v>1</v>
      </c>
      <c r="D99" s="22">
        <v>2020</v>
      </c>
      <c r="E99" s="22" t="s">
        <v>192</v>
      </c>
      <c r="F99" s="23" t="s">
        <v>727</v>
      </c>
      <c r="G99" s="72">
        <v>43972</v>
      </c>
      <c r="H99" s="22" t="s">
        <v>979</v>
      </c>
      <c r="I99" s="22" t="s">
        <v>980</v>
      </c>
      <c r="J99" s="24" t="s">
        <v>981</v>
      </c>
      <c r="K99" s="7" t="s">
        <v>982</v>
      </c>
      <c r="L99" s="25" t="s">
        <v>983</v>
      </c>
      <c r="M99" s="26" t="s">
        <v>984</v>
      </c>
      <c r="N99" s="26">
        <v>1</v>
      </c>
      <c r="O99" s="7" t="s">
        <v>317</v>
      </c>
      <c r="P99" s="27" t="s">
        <v>326</v>
      </c>
      <c r="Q99" s="55" t="s">
        <v>965</v>
      </c>
      <c r="R99" s="56">
        <v>44013</v>
      </c>
      <c r="S99" s="56">
        <v>44104</v>
      </c>
      <c r="T99" s="56">
        <v>44109</v>
      </c>
      <c r="U99" s="7" t="s">
        <v>395</v>
      </c>
      <c r="V99" s="7" t="s">
        <v>1199</v>
      </c>
      <c r="W99" s="26" t="s">
        <v>542</v>
      </c>
      <c r="X99" s="26">
        <v>0</v>
      </c>
      <c r="Y99" s="26">
        <v>0</v>
      </c>
    </row>
    <row r="100" spans="1:25" s="3" customFormat="1" ht="12" customHeight="1" x14ac:dyDescent="0.2">
      <c r="A100" s="19" t="s">
        <v>1202</v>
      </c>
      <c r="B100" s="20" t="s">
        <v>1033</v>
      </c>
      <c r="C100" s="21">
        <v>1</v>
      </c>
      <c r="D100" s="22">
        <v>2020</v>
      </c>
      <c r="E100" s="22" t="s">
        <v>192</v>
      </c>
      <c r="F100" s="23" t="s">
        <v>727</v>
      </c>
      <c r="G100" s="72">
        <v>43972</v>
      </c>
      <c r="H100" s="22" t="s">
        <v>1016</v>
      </c>
      <c r="I100" s="22" t="s">
        <v>975</v>
      </c>
      <c r="J100" s="24" t="s">
        <v>1017</v>
      </c>
      <c r="K100" s="7" t="s">
        <v>1018</v>
      </c>
      <c r="L100" s="25" t="s">
        <v>298</v>
      </c>
      <c r="M100" s="26" t="s">
        <v>1019</v>
      </c>
      <c r="N100" s="26">
        <v>1</v>
      </c>
      <c r="O100" s="7" t="s">
        <v>317</v>
      </c>
      <c r="P100" s="27" t="s">
        <v>326</v>
      </c>
      <c r="Q100" s="55" t="s">
        <v>965</v>
      </c>
      <c r="R100" s="56">
        <v>44013</v>
      </c>
      <c r="S100" s="56">
        <v>44104</v>
      </c>
      <c r="T100" s="56">
        <v>44109</v>
      </c>
      <c r="U100" s="7" t="s">
        <v>395</v>
      </c>
      <c r="V100" s="7" t="s">
        <v>1200</v>
      </c>
      <c r="W100" s="26" t="s">
        <v>542</v>
      </c>
      <c r="X100" s="26">
        <v>0</v>
      </c>
      <c r="Y100" s="26">
        <v>0</v>
      </c>
    </row>
    <row r="101" spans="1:25" s="3" customFormat="1" ht="12" customHeight="1" x14ac:dyDescent="0.2">
      <c r="A101" s="77" t="s">
        <v>1468</v>
      </c>
      <c r="B101" s="78" t="s">
        <v>37</v>
      </c>
      <c r="C101" s="79">
        <v>2</v>
      </c>
      <c r="D101" s="80">
        <v>2018</v>
      </c>
      <c r="E101" s="80" t="s">
        <v>104</v>
      </c>
      <c r="F101" s="81" t="s">
        <v>105</v>
      </c>
      <c r="G101" s="93">
        <v>43364</v>
      </c>
      <c r="H101" s="80" t="s">
        <v>106</v>
      </c>
      <c r="I101" s="80" t="s">
        <v>107</v>
      </c>
      <c r="J101" s="83" t="s">
        <v>108</v>
      </c>
      <c r="K101" s="84" t="s">
        <v>454</v>
      </c>
      <c r="L101" s="85" t="s">
        <v>305</v>
      </c>
      <c r="M101" s="86" t="s">
        <v>455</v>
      </c>
      <c r="N101" s="86">
        <v>0.9</v>
      </c>
      <c r="O101" s="84" t="s">
        <v>302</v>
      </c>
      <c r="P101" s="87" t="s">
        <v>303</v>
      </c>
      <c r="Q101" s="88" t="s">
        <v>1107</v>
      </c>
      <c r="R101" s="89">
        <v>43388</v>
      </c>
      <c r="S101" s="89">
        <v>43921</v>
      </c>
      <c r="T101" s="89">
        <v>44144</v>
      </c>
      <c r="U101" s="84" t="s">
        <v>1391</v>
      </c>
      <c r="V101" s="84" t="s">
        <v>1392</v>
      </c>
      <c r="W101" s="86" t="s">
        <v>542</v>
      </c>
      <c r="X101" s="86">
        <v>2</v>
      </c>
      <c r="Y101" s="86">
        <v>1</v>
      </c>
    </row>
    <row r="102" spans="1:25" s="3" customFormat="1" ht="12" customHeight="1" x14ac:dyDescent="0.2">
      <c r="A102" s="77" t="s">
        <v>1468</v>
      </c>
      <c r="B102" s="78" t="s">
        <v>424</v>
      </c>
      <c r="C102" s="79">
        <v>1</v>
      </c>
      <c r="D102" s="80">
        <v>2020</v>
      </c>
      <c r="E102" s="80" t="s">
        <v>176</v>
      </c>
      <c r="F102" s="81" t="s">
        <v>428</v>
      </c>
      <c r="G102" s="93">
        <v>43741</v>
      </c>
      <c r="H102" s="80" t="s">
        <v>499</v>
      </c>
      <c r="I102" s="80" t="s">
        <v>509</v>
      </c>
      <c r="J102" s="83" t="s">
        <v>513</v>
      </c>
      <c r="K102" s="84" t="s">
        <v>413</v>
      </c>
      <c r="L102" s="85" t="s">
        <v>305</v>
      </c>
      <c r="M102" s="86" t="s">
        <v>419</v>
      </c>
      <c r="N102" s="86">
        <v>1</v>
      </c>
      <c r="O102" s="84" t="s">
        <v>302</v>
      </c>
      <c r="P102" s="87" t="s">
        <v>303</v>
      </c>
      <c r="Q102" s="88" t="s">
        <v>1107</v>
      </c>
      <c r="R102" s="89">
        <v>43829</v>
      </c>
      <c r="S102" s="89">
        <v>43921</v>
      </c>
      <c r="T102" s="89">
        <v>44144</v>
      </c>
      <c r="U102" s="84" t="s">
        <v>1391</v>
      </c>
      <c r="V102" s="84" t="s">
        <v>1396</v>
      </c>
      <c r="W102" s="86" t="s">
        <v>542</v>
      </c>
      <c r="X102" s="86">
        <v>0</v>
      </c>
      <c r="Y102" s="86">
        <v>0</v>
      </c>
    </row>
    <row r="103" spans="1:25" s="3" customFormat="1" ht="12" customHeight="1" x14ac:dyDescent="0.2">
      <c r="A103" s="77" t="s">
        <v>1468</v>
      </c>
      <c r="B103" s="78" t="s">
        <v>425</v>
      </c>
      <c r="C103" s="79">
        <v>1</v>
      </c>
      <c r="D103" s="80">
        <v>2020</v>
      </c>
      <c r="E103" s="80" t="s">
        <v>176</v>
      </c>
      <c r="F103" s="81" t="s">
        <v>428</v>
      </c>
      <c r="G103" s="93">
        <v>43741</v>
      </c>
      <c r="H103" s="80" t="s">
        <v>500</v>
      </c>
      <c r="I103" s="80" t="s">
        <v>509</v>
      </c>
      <c r="J103" s="83" t="s">
        <v>513</v>
      </c>
      <c r="K103" s="84" t="s">
        <v>413</v>
      </c>
      <c r="L103" s="85" t="s">
        <v>305</v>
      </c>
      <c r="M103" s="86" t="s">
        <v>419</v>
      </c>
      <c r="N103" s="86">
        <v>1</v>
      </c>
      <c r="O103" s="84" t="s">
        <v>302</v>
      </c>
      <c r="P103" s="87" t="s">
        <v>303</v>
      </c>
      <c r="Q103" s="88" t="s">
        <v>1107</v>
      </c>
      <c r="R103" s="89">
        <v>43829</v>
      </c>
      <c r="S103" s="89">
        <v>43921</v>
      </c>
      <c r="T103" s="89">
        <v>44144</v>
      </c>
      <c r="U103" s="84" t="s">
        <v>1391</v>
      </c>
      <c r="V103" s="84" t="s">
        <v>1397</v>
      </c>
      <c r="W103" s="86" t="s">
        <v>542</v>
      </c>
      <c r="X103" s="86">
        <v>0</v>
      </c>
      <c r="Y103" s="86">
        <v>0</v>
      </c>
    </row>
    <row r="104" spans="1:25" s="3" customFormat="1" ht="12" customHeight="1" x14ac:dyDescent="0.2">
      <c r="A104" s="77" t="s">
        <v>1468</v>
      </c>
      <c r="B104" s="78" t="s">
        <v>707</v>
      </c>
      <c r="C104" s="79">
        <v>1</v>
      </c>
      <c r="D104" s="80">
        <v>2020</v>
      </c>
      <c r="E104" s="80" t="s">
        <v>896</v>
      </c>
      <c r="F104" s="81" t="s">
        <v>1088</v>
      </c>
      <c r="G104" s="93">
        <v>43948</v>
      </c>
      <c r="H104" s="80" t="s">
        <v>676</v>
      </c>
      <c r="I104" s="80" t="s">
        <v>677</v>
      </c>
      <c r="J104" s="83" t="s">
        <v>678</v>
      </c>
      <c r="K104" s="84" t="s">
        <v>679</v>
      </c>
      <c r="L104" s="85" t="s">
        <v>305</v>
      </c>
      <c r="M104" s="86" t="s">
        <v>680</v>
      </c>
      <c r="N104" s="86">
        <v>2</v>
      </c>
      <c r="O104" s="84" t="s">
        <v>710</v>
      </c>
      <c r="P104" s="87" t="s">
        <v>710</v>
      </c>
      <c r="Q104" s="88" t="s">
        <v>681</v>
      </c>
      <c r="R104" s="89">
        <v>43957</v>
      </c>
      <c r="S104" s="89">
        <v>44167</v>
      </c>
      <c r="T104" s="89">
        <v>44132</v>
      </c>
      <c r="U104" s="84" t="s">
        <v>394</v>
      </c>
      <c r="V104" s="84" t="s">
        <v>1340</v>
      </c>
      <c r="W104" s="86" t="s">
        <v>542</v>
      </c>
      <c r="X104" s="86">
        <v>0</v>
      </c>
      <c r="Y104" s="86">
        <v>0</v>
      </c>
    </row>
    <row r="105" spans="1:25" s="3" customFormat="1" ht="12" customHeight="1" x14ac:dyDescent="0.2">
      <c r="A105" s="77" t="s">
        <v>1468</v>
      </c>
      <c r="B105" s="78" t="s">
        <v>707</v>
      </c>
      <c r="C105" s="79">
        <v>2</v>
      </c>
      <c r="D105" s="80">
        <v>2020</v>
      </c>
      <c r="E105" s="80" t="s">
        <v>896</v>
      </c>
      <c r="F105" s="81" t="s">
        <v>1088</v>
      </c>
      <c r="G105" s="93">
        <v>43948</v>
      </c>
      <c r="H105" s="80" t="s">
        <v>676</v>
      </c>
      <c r="I105" s="80" t="s">
        <v>677</v>
      </c>
      <c r="J105" s="83" t="s">
        <v>678</v>
      </c>
      <c r="K105" s="84" t="s">
        <v>682</v>
      </c>
      <c r="L105" s="85" t="s">
        <v>305</v>
      </c>
      <c r="M105" s="86" t="s">
        <v>683</v>
      </c>
      <c r="N105" s="86">
        <v>2</v>
      </c>
      <c r="O105" s="84" t="s">
        <v>710</v>
      </c>
      <c r="P105" s="87" t="s">
        <v>710</v>
      </c>
      <c r="Q105" s="88" t="s">
        <v>681</v>
      </c>
      <c r="R105" s="89">
        <v>43990</v>
      </c>
      <c r="S105" s="89">
        <v>44169</v>
      </c>
      <c r="T105" s="89">
        <v>44132</v>
      </c>
      <c r="U105" s="84" t="s">
        <v>394</v>
      </c>
      <c r="V105" s="84" t="s">
        <v>1341</v>
      </c>
      <c r="W105" s="86" t="s">
        <v>542</v>
      </c>
      <c r="X105" s="86">
        <v>0</v>
      </c>
      <c r="Y105" s="86">
        <v>0</v>
      </c>
    </row>
    <row r="106" spans="1:25" s="3" customFormat="1" ht="12" customHeight="1" x14ac:dyDescent="0.2">
      <c r="A106" s="77" t="s">
        <v>1468</v>
      </c>
      <c r="B106" s="78" t="s">
        <v>707</v>
      </c>
      <c r="C106" s="79">
        <v>3</v>
      </c>
      <c r="D106" s="80">
        <v>2020</v>
      </c>
      <c r="E106" s="80" t="s">
        <v>896</v>
      </c>
      <c r="F106" s="81" t="s">
        <v>1088</v>
      </c>
      <c r="G106" s="93">
        <v>43948</v>
      </c>
      <c r="H106" s="80" t="s">
        <v>684</v>
      </c>
      <c r="I106" s="80" t="s">
        <v>685</v>
      </c>
      <c r="J106" s="83" t="s">
        <v>686</v>
      </c>
      <c r="K106" s="84" t="s">
        <v>687</v>
      </c>
      <c r="L106" s="85" t="s">
        <v>305</v>
      </c>
      <c r="M106" s="86" t="s">
        <v>688</v>
      </c>
      <c r="N106" s="86">
        <v>2</v>
      </c>
      <c r="O106" s="84" t="s">
        <v>710</v>
      </c>
      <c r="P106" s="87" t="s">
        <v>710</v>
      </c>
      <c r="Q106" s="88" t="s">
        <v>681</v>
      </c>
      <c r="R106" s="89">
        <v>43957</v>
      </c>
      <c r="S106" s="89">
        <v>44167</v>
      </c>
      <c r="T106" s="89">
        <v>44132</v>
      </c>
      <c r="U106" s="84" t="s">
        <v>394</v>
      </c>
      <c r="V106" s="84" t="s">
        <v>1342</v>
      </c>
      <c r="W106" s="86" t="s">
        <v>542</v>
      </c>
      <c r="X106" s="86">
        <v>0</v>
      </c>
      <c r="Y106" s="86">
        <v>0</v>
      </c>
    </row>
    <row r="107" spans="1:25" s="3" customFormat="1" ht="12" customHeight="1" x14ac:dyDescent="0.2">
      <c r="A107" s="77" t="s">
        <v>1468</v>
      </c>
      <c r="B107" s="78" t="s">
        <v>707</v>
      </c>
      <c r="C107" s="79">
        <v>4</v>
      </c>
      <c r="D107" s="80">
        <v>2020</v>
      </c>
      <c r="E107" s="80" t="s">
        <v>896</v>
      </c>
      <c r="F107" s="81" t="s">
        <v>1088</v>
      </c>
      <c r="G107" s="93">
        <v>43948</v>
      </c>
      <c r="H107" s="80" t="s">
        <v>684</v>
      </c>
      <c r="I107" s="80" t="s">
        <v>685</v>
      </c>
      <c r="J107" s="83" t="s">
        <v>686</v>
      </c>
      <c r="K107" s="84" t="s">
        <v>689</v>
      </c>
      <c r="L107" s="85" t="s">
        <v>305</v>
      </c>
      <c r="M107" s="86" t="s">
        <v>690</v>
      </c>
      <c r="N107" s="86">
        <v>2</v>
      </c>
      <c r="O107" s="84" t="s">
        <v>710</v>
      </c>
      <c r="P107" s="87" t="s">
        <v>710</v>
      </c>
      <c r="Q107" s="88" t="s">
        <v>681</v>
      </c>
      <c r="R107" s="89">
        <v>43990</v>
      </c>
      <c r="S107" s="89">
        <v>44169</v>
      </c>
      <c r="T107" s="89">
        <v>44132</v>
      </c>
      <c r="U107" s="84" t="s">
        <v>394</v>
      </c>
      <c r="V107" s="84" t="s">
        <v>1343</v>
      </c>
      <c r="W107" s="86" t="s">
        <v>542</v>
      </c>
      <c r="X107" s="86">
        <v>0</v>
      </c>
      <c r="Y107" s="86">
        <v>0</v>
      </c>
    </row>
    <row r="108" spans="1:25" s="3" customFormat="1" ht="12" customHeight="1" x14ac:dyDescent="0.2">
      <c r="A108" s="77" t="s">
        <v>1468</v>
      </c>
      <c r="B108" s="78" t="s">
        <v>709</v>
      </c>
      <c r="C108" s="79">
        <v>2</v>
      </c>
      <c r="D108" s="80">
        <v>2020</v>
      </c>
      <c r="E108" s="80" t="s">
        <v>706</v>
      </c>
      <c r="F108" s="81" t="s">
        <v>1088</v>
      </c>
      <c r="G108" s="93">
        <v>43948</v>
      </c>
      <c r="H108" s="80" t="s">
        <v>697</v>
      </c>
      <c r="I108" s="80" t="s">
        <v>698</v>
      </c>
      <c r="J108" s="83" t="s">
        <v>699</v>
      </c>
      <c r="K108" s="84" t="s">
        <v>703</v>
      </c>
      <c r="L108" s="85" t="s">
        <v>305</v>
      </c>
      <c r="M108" s="86" t="s">
        <v>704</v>
      </c>
      <c r="N108" s="86">
        <v>1</v>
      </c>
      <c r="O108" s="84" t="s">
        <v>712</v>
      </c>
      <c r="P108" s="87" t="s">
        <v>711</v>
      </c>
      <c r="Q108" s="88" t="s">
        <v>702</v>
      </c>
      <c r="R108" s="89">
        <v>43983</v>
      </c>
      <c r="S108" s="89">
        <v>44136</v>
      </c>
      <c r="T108" s="89">
        <v>44138</v>
      </c>
      <c r="U108" s="84" t="s">
        <v>394</v>
      </c>
      <c r="V108" s="84" t="s">
        <v>1344</v>
      </c>
      <c r="W108" s="86" t="s">
        <v>542</v>
      </c>
      <c r="X108" s="86">
        <v>0</v>
      </c>
      <c r="Y108" s="86">
        <v>0</v>
      </c>
    </row>
    <row r="109" spans="1:25" s="3" customFormat="1" ht="12" customHeight="1" x14ac:dyDescent="0.2">
      <c r="A109" s="77" t="s">
        <v>1468</v>
      </c>
      <c r="B109" s="78" t="s">
        <v>744</v>
      </c>
      <c r="C109" s="79">
        <v>3</v>
      </c>
      <c r="D109" s="80">
        <v>2020</v>
      </c>
      <c r="E109" s="80" t="s">
        <v>745</v>
      </c>
      <c r="F109" s="81" t="s">
        <v>1088</v>
      </c>
      <c r="G109" s="93">
        <v>43948</v>
      </c>
      <c r="H109" s="80" t="s">
        <v>734</v>
      </c>
      <c r="I109" s="80" t="s">
        <v>735</v>
      </c>
      <c r="J109" s="83" t="s">
        <v>736</v>
      </c>
      <c r="K109" s="84" t="s">
        <v>742</v>
      </c>
      <c r="L109" s="85" t="s">
        <v>305</v>
      </c>
      <c r="M109" s="86" t="s">
        <v>743</v>
      </c>
      <c r="N109" s="86">
        <v>2</v>
      </c>
      <c r="O109" s="84" t="s">
        <v>277</v>
      </c>
      <c r="P109" s="87" t="s">
        <v>746</v>
      </c>
      <c r="Q109" s="88" t="s">
        <v>739</v>
      </c>
      <c r="R109" s="89">
        <v>44013</v>
      </c>
      <c r="S109" s="89">
        <v>44211</v>
      </c>
      <c r="T109" s="89">
        <v>44139</v>
      </c>
      <c r="U109" s="84" t="s">
        <v>1155</v>
      </c>
      <c r="V109" s="84" t="s">
        <v>1356</v>
      </c>
      <c r="W109" s="86" t="s">
        <v>542</v>
      </c>
      <c r="X109" s="86">
        <v>0</v>
      </c>
      <c r="Y109" s="86">
        <v>0</v>
      </c>
    </row>
    <row r="110" spans="1:25" s="3" customFormat="1" ht="12" customHeight="1" x14ac:dyDescent="0.2">
      <c r="A110" s="77" t="s">
        <v>1468</v>
      </c>
      <c r="B110" s="78" t="s">
        <v>803</v>
      </c>
      <c r="C110" s="79">
        <v>2</v>
      </c>
      <c r="D110" s="80">
        <v>2020</v>
      </c>
      <c r="E110" s="80" t="s">
        <v>187</v>
      </c>
      <c r="F110" s="81" t="s">
        <v>727</v>
      </c>
      <c r="G110" s="93">
        <v>43972</v>
      </c>
      <c r="H110" s="80" t="s">
        <v>766</v>
      </c>
      <c r="I110" s="80" t="s">
        <v>218</v>
      </c>
      <c r="J110" s="83" t="s">
        <v>771</v>
      </c>
      <c r="K110" s="84" t="s">
        <v>772</v>
      </c>
      <c r="L110" s="85" t="s">
        <v>305</v>
      </c>
      <c r="M110" s="86" t="s">
        <v>773</v>
      </c>
      <c r="N110" s="86">
        <v>1</v>
      </c>
      <c r="O110" s="84" t="s">
        <v>810</v>
      </c>
      <c r="P110" s="87" t="s">
        <v>810</v>
      </c>
      <c r="Q110" s="88" t="s">
        <v>770</v>
      </c>
      <c r="R110" s="89">
        <v>44013</v>
      </c>
      <c r="S110" s="89">
        <v>44138</v>
      </c>
      <c r="T110" s="89">
        <v>44140</v>
      </c>
      <c r="U110" s="84" t="s">
        <v>394</v>
      </c>
      <c r="V110" s="84" t="s">
        <v>1351</v>
      </c>
      <c r="W110" s="86" t="s">
        <v>542</v>
      </c>
      <c r="X110" s="86">
        <v>0</v>
      </c>
      <c r="Y110" s="86">
        <v>0</v>
      </c>
    </row>
    <row r="111" spans="1:25" s="3" customFormat="1" ht="12" customHeight="1" x14ac:dyDescent="0.2">
      <c r="A111" s="77" t="s">
        <v>1468</v>
      </c>
      <c r="B111" s="78" t="s">
        <v>805</v>
      </c>
      <c r="C111" s="79">
        <v>1</v>
      </c>
      <c r="D111" s="80">
        <v>2020</v>
      </c>
      <c r="E111" s="80" t="s">
        <v>780</v>
      </c>
      <c r="F111" s="81" t="s">
        <v>727</v>
      </c>
      <c r="G111" s="93">
        <v>43964</v>
      </c>
      <c r="H111" s="80" t="s">
        <v>781</v>
      </c>
      <c r="I111" s="80" t="s">
        <v>73</v>
      </c>
      <c r="J111" s="83" t="s">
        <v>782</v>
      </c>
      <c r="K111" s="84" t="s">
        <v>783</v>
      </c>
      <c r="L111" s="85" t="s">
        <v>305</v>
      </c>
      <c r="M111" s="86" t="s">
        <v>784</v>
      </c>
      <c r="N111" s="86">
        <v>3</v>
      </c>
      <c r="O111" s="84" t="s">
        <v>785</v>
      </c>
      <c r="P111" s="87" t="s">
        <v>785</v>
      </c>
      <c r="Q111" s="88" t="s">
        <v>786</v>
      </c>
      <c r="R111" s="89">
        <v>44013</v>
      </c>
      <c r="S111" s="89">
        <v>44165</v>
      </c>
      <c r="T111" s="89">
        <v>44139</v>
      </c>
      <c r="U111" s="84" t="s">
        <v>394</v>
      </c>
      <c r="V111" s="84" t="s">
        <v>1345</v>
      </c>
      <c r="W111" s="86" t="s">
        <v>542</v>
      </c>
      <c r="X111" s="86">
        <v>0</v>
      </c>
      <c r="Y111" s="86">
        <v>0</v>
      </c>
    </row>
    <row r="112" spans="1:25" s="3" customFormat="1" ht="12" customHeight="1" x14ac:dyDescent="0.2">
      <c r="A112" s="77" t="s">
        <v>1468</v>
      </c>
      <c r="B112" s="78" t="s">
        <v>806</v>
      </c>
      <c r="C112" s="79">
        <v>1</v>
      </c>
      <c r="D112" s="80">
        <v>2020</v>
      </c>
      <c r="E112" s="80" t="s">
        <v>780</v>
      </c>
      <c r="F112" s="81" t="s">
        <v>727</v>
      </c>
      <c r="G112" s="93">
        <v>43964</v>
      </c>
      <c r="H112" s="80" t="s">
        <v>787</v>
      </c>
      <c r="I112" s="80" t="s">
        <v>73</v>
      </c>
      <c r="J112" s="83" t="s">
        <v>788</v>
      </c>
      <c r="K112" s="84" t="s">
        <v>789</v>
      </c>
      <c r="L112" s="85" t="s">
        <v>305</v>
      </c>
      <c r="M112" s="86" t="s">
        <v>790</v>
      </c>
      <c r="N112" s="86">
        <v>1</v>
      </c>
      <c r="O112" s="84" t="s">
        <v>785</v>
      </c>
      <c r="P112" s="87" t="s">
        <v>785</v>
      </c>
      <c r="Q112" s="88" t="s">
        <v>786</v>
      </c>
      <c r="R112" s="89">
        <v>44013</v>
      </c>
      <c r="S112" s="89">
        <v>44165</v>
      </c>
      <c r="T112" s="89">
        <v>44139</v>
      </c>
      <c r="U112" s="84" t="s">
        <v>394</v>
      </c>
      <c r="V112" s="84" t="s">
        <v>1346</v>
      </c>
      <c r="W112" s="86" t="s">
        <v>542</v>
      </c>
      <c r="X112" s="86">
        <v>0</v>
      </c>
      <c r="Y112" s="86">
        <v>0</v>
      </c>
    </row>
    <row r="113" spans="1:25" s="3" customFormat="1" ht="12" customHeight="1" x14ac:dyDescent="0.2">
      <c r="A113" s="77" t="s">
        <v>1468</v>
      </c>
      <c r="B113" s="78" t="s">
        <v>807</v>
      </c>
      <c r="C113" s="79">
        <v>1</v>
      </c>
      <c r="D113" s="80">
        <v>2020</v>
      </c>
      <c r="E113" s="80" t="s">
        <v>780</v>
      </c>
      <c r="F113" s="81" t="s">
        <v>727</v>
      </c>
      <c r="G113" s="93">
        <v>43964</v>
      </c>
      <c r="H113" s="80" t="s">
        <v>791</v>
      </c>
      <c r="I113" s="80" t="s">
        <v>101</v>
      </c>
      <c r="J113" s="83" t="s">
        <v>792</v>
      </c>
      <c r="K113" s="84" t="s">
        <v>793</v>
      </c>
      <c r="L113" s="85" t="s">
        <v>305</v>
      </c>
      <c r="M113" s="86" t="s">
        <v>794</v>
      </c>
      <c r="N113" s="86">
        <v>1</v>
      </c>
      <c r="O113" s="84" t="s">
        <v>785</v>
      </c>
      <c r="P113" s="87" t="s">
        <v>785</v>
      </c>
      <c r="Q113" s="88" t="s">
        <v>786</v>
      </c>
      <c r="R113" s="89">
        <v>44013</v>
      </c>
      <c r="S113" s="89">
        <v>44165</v>
      </c>
      <c r="T113" s="89">
        <v>44139</v>
      </c>
      <c r="U113" s="84" t="s">
        <v>394</v>
      </c>
      <c r="V113" s="84" t="s">
        <v>1347</v>
      </c>
      <c r="W113" s="86" t="s">
        <v>542</v>
      </c>
      <c r="X113" s="86">
        <v>0</v>
      </c>
      <c r="Y113" s="86">
        <v>0</v>
      </c>
    </row>
    <row r="114" spans="1:25" s="3" customFormat="1" ht="12" customHeight="1" x14ac:dyDescent="0.2">
      <c r="A114" s="77" t="s">
        <v>1468</v>
      </c>
      <c r="B114" s="78" t="s">
        <v>808</v>
      </c>
      <c r="C114" s="79">
        <v>1</v>
      </c>
      <c r="D114" s="80">
        <v>2020</v>
      </c>
      <c r="E114" s="80" t="s">
        <v>780</v>
      </c>
      <c r="F114" s="81" t="s">
        <v>727</v>
      </c>
      <c r="G114" s="93">
        <v>43964</v>
      </c>
      <c r="H114" s="80" t="s">
        <v>795</v>
      </c>
      <c r="I114" s="80" t="s">
        <v>101</v>
      </c>
      <c r="J114" s="83" t="s">
        <v>796</v>
      </c>
      <c r="K114" s="84" t="s">
        <v>797</v>
      </c>
      <c r="L114" s="85" t="s">
        <v>305</v>
      </c>
      <c r="M114" s="86" t="s">
        <v>310</v>
      </c>
      <c r="N114" s="86">
        <v>2</v>
      </c>
      <c r="O114" s="84" t="s">
        <v>785</v>
      </c>
      <c r="P114" s="87" t="s">
        <v>785</v>
      </c>
      <c r="Q114" s="88" t="s">
        <v>786</v>
      </c>
      <c r="R114" s="89">
        <v>44013</v>
      </c>
      <c r="S114" s="89">
        <v>44165</v>
      </c>
      <c r="T114" s="89">
        <v>44139</v>
      </c>
      <c r="U114" s="84" t="s">
        <v>394</v>
      </c>
      <c r="V114" s="84" t="s">
        <v>1348</v>
      </c>
      <c r="W114" s="86" t="s">
        <v>542</v>
      </c>
      <c r="X114" s="86">
        <v>0</v>
      </c>
      <c r="Y114" s="86">
        <v>0</v>
      </c>
    </row>
    <row r="115" spans="1:25" s="3" customFormat="1" ht="12" customHeight="1" x14ac:dyDescent="0.2">
      <c r="A115" s="77" t="s">
        <v>1468</v>
      </c>
      <c r="B115" s="78" t="s">
        <v>839</v>
      </c>
      <c r="C115" s="79">
        <v>1</v>
      </c>
      <c r="D115" s="80">
        <v>2020</v>
      </c>
      <c r="E115" s="80" t="s">
        <v>563</v>
      </c>
      <c r="F115" s="81" t="s">
        <v>837</v>
      </c>
      <c r="G115" s="93">
        <v>43979</v>
      </c>
      <c r="H115" s="80" t="s">
        <v>820</v>
      </c>
      <c r="I115" s="80" t="s">
        <v>821</v>
      </c>
      <c r="J115" s="83" t="s">
        <v>822</v>
      </c>
      <c r="K115" s="84" t="s">
        <v>823</v>
      </c>
      <c r="L115" s="85" t="s">
        <v>305</v>
      </c>
      <c r="M115" s="86" t="s">
        <v>824</v>
      </c>
      <c r="N115" s="86">
        <v>1</v>
      </c>
      <c r="O115" s="84" t="s">
        <v>293</v>
      </c>
      <c r="P115" s="87" t="s">
        <v>841</v>
      </c>
      <c r="Q115" s="88" t="s">
        <v>825</v>
      </c>
      <c r="R115" s="89">
        <v>43959</v>
      </c>
      <c r="S115" s="89">
        <v>44176</v>
      </c>
      <c r="T115" s="89">
        <v>44139</v>
      </c>
      <c r="U115" s="84" t="s">
        <v>390</v>
      </c>
      <c r="V115" s="84" t="s">
        <v>1310</v>
      </c>
      <c r="W115" s="86" t="s">
        <v>542</v>
      </c>
      <c r="X115" s="86">
        <v>0</v>
      </c>
      <c r="Y115" s="86">
        <v>0</v>
      </c>
    </row>
    <row r="116" spans="1:25" s="3" customFormat="1" ht="12" customHeight="1" x14ac:dyDescent="0.2">
      <c r="A116" s="77" t="s">
        <v>1468</v>
      </c>
      <c r="B116" s="78" t="s">
        <v>840</v>
      </c>
      <c r="C116" s="79">
        <v>1</v>
      </c>
      <c r="D116" s="80">
        <v>2020</v>
      </c>
      <c r="E116" s="80" t="s">
        <v>563</v>
      </c>
      <c r="F116" s="81" t="s">
        <v>837</v>
      </c>
      <c r="G116" s="93">
        <v>43979</v>
      </c>
      <c r="H116" s="80" t="s">
        <v>833</v>
      </c>
      <c r="I116" s="80" t="s">
        <v>812</v>
      </c>
      <c r="J116" s="83" t="s">
        <v>834</v>
      </c>
      <c r="K116" s="84" t="s">
        <v>835</v>
      </c>
      <c r="L116" s="85" t="s">
        <v>298</v>
      </c>
      <c r="M116" s="86" t="s">
        <v>836</v>
      </c>
      <c r="N116" s="86">
        <v>1</v>
      </c>
      <c r="O116" s="84" t="s">
        <v>293</v>
      </c>
      <c r="P116" s="87" t="s">
        <v>841</v>
      </c>
      <c r="Q116" s="88" t="s">
        <v>816</v>
      </c>
      <c r="R116" s="89">
        <v>43959</v>
      </c>
      <c r="S116" s="89">
        <v>44165</v>
      </c>
      <c r="T116" s="89">
        <v>44139</v>
      </c>
      <c r="U116" s="84" t="s">
        <v>390</v>
      </c>
      <c r="V116" s="84" t="s">
        <v>1311</v>
      </c>
      <c r="W116" s="86" t="s">
        <v>542</v>
      </c>
      <c r="X116" s="86">
        <v>0</v>
      </c>
      <c r="Y116" s="86">
        <v>0</v>
      </c>
    </row>
    <row r="117" spans="1:25" s="3" customFormat="1" ht="12" customHeight="1" x14ac:dyDescent="0.2">
      <c r="A117" s="77" t="s">
        <v>1468</v>
      </c>
      <c r="B117" s="78" t="s">
        <v>871</v>
      </c>
      <c r="C117" s="79">
        <v>1</v>
      </c>
      <c r="D117" s="80">
        <v>2020</v>
      </c>
      <c r="E117" s="80" t="s">
        <v>780</v>
      </c>
      <c r="F117" s="81" t="s">
        <v>1088</v>
      </c>
      <c r="G117" s="93">
        <v>43948</v>
      </c>
      <c r="H117" s="80" t="s">
        <v>862</v>
      </c>
      <c r="I117" s="80" t="s">
        <v>735</v>
      </c>
      <c r="J117" s="83" t="s">
        <v>863</v>
      </c>
      <c r="K117" s="84" t="s">
        <v>864</v>
      </c>
      <c r="L117" s="85" t="s">
        <v>305</v>
      </c>
      <c r="M117" s="86" t="s">
        <v>872</v>
      </c>
      <c r="N117" s="86" t="s">
        <v>865</v>
      </c>
      <c r="O117" s="84" t="s">
        <v>785</v>
      </c>
      <c r="P117" s="87" t="s">
        <v>785</v>
      </c>
      <c r="Q117" s="88" t="s">
        <v>786</v>
      </c>
      <c r="R117" s="89">
        <v>44027</v>
      </c>
      <c r="S117" s="89">
        <v>44165</v>
      </c>
      <c r="T117" s="89">
        <v>44139</v>
      </c>
      <c r="U117" s="84" t="s">
        <v>394</v>
      </c>
      <c r="V117" s="84" t="s">
        <v>1349</v>
      </c>
      <c r="W117" s="86" t="s">
        <v>542</v>
      </c>
      <c r="X117" s="86">
        <v>0</v>
      </c>
      <c r="Y117" s="86">
        <v>0</v>
      </c>
    </row>
    <row r="118" spans="1:25" s="3" customFormat="1" ht="12" customHeight="1" x14ac:dyDescent="0.2">
      <c r="A118" s="77" t="s">
        <v>1468</v>
      </c>
      <c r="B118" s="78" t="s">
        <v>871</v>
      </c>
      <c r="C118" s="79">
        <v>2</v>
      </c>
      <c r="D118" s="80">
        <v>2020</v>
      </c>
      <c r="E118" s="80" t="s">
        <v>780</v>
      </c>
      <c r="F118" s="81" t="s">
        <v>1088</v>
      </c>
      <c r="G118" s="93">
        <v>43948</v>
      </c>
      <c r="H118" s="80" t="s">
        <v>862</v>
      </c>
      <c r="I118" s="80" t="s">
        <v>735</v>
      </c>
      <c r="J118" s="83" t="s">
        <v>863</v>
      </c>
      <c r="K118" s="84" t="s">
        <v>866</v>
      </c>
      <c r="L118" s="85" t="s">
        <v>305</v>
      </c>
      <c r="M118" s="86" t="s">
        <v>867</v>
      </c>
      <c r="N118" s="86" t="s">
        <v>865</v>
      </c>
      <c r="O118" s="84" t="s">
        <v>785</v>
      </c>
      <c r="P118" s="87" t="s">
        <v>785</v>
      </c>
      <c r="Q118" s="88" t="s">
        <v>786</v>
      </c>
      <c r="R118" s="89">
        <v>44027</v>
      </c>
      <c r="S118" s="89">
        <v>44165</v>
      </c>
      <c r="T118" s="89">
        <v>44139</v>
      </c>
      <c r="U118" s="84" t="s">
        <v>394</v>
      </c>
      <c r="V118" s="84" t="s">
        <v>1350</v>
      </c>
      <c r="W118" s="86" t="s">
        <v>542</v>
      </c>
      <c r="X118" s="86">
        <v>0</v>
      </c>
      <c r="Y118" s="86">
        <v>0</v>
      </c>
    </row>
    <row r="119" spans="1:25" s="3" customFormat="1" ht="12" customHeight="1" x14ac:dyDescent="0.2">
      <c r="A119" s="77" t="s">
        <v>1468</v>
      </c>
      <c r="B119" s="78" t="s">
        <v>941</v>
      </c>
      <c r="C119" s="79">
        <v>1</v>
      </c>
      <c r="D119" s="80">
        <v>2020</v>
      </c>
      <c r="E119" s="80" t="s">
        <v>938</v>
      </c>
      <c r="F119" s="81" t="s">
        <v>727</v>
      </c>
      <c r="G119" s="93">
        <v>43972</v>
      </c>
      <c r="H119" s="80" t="s">
        <v>934</v>
      </c>
      <c r="I119" s="80" t="s">
        <v>930</v>
      </c>
      <c r="J119" s="83" t="s">
        <v>935</v>
      </c>
      <c r="K119" s="84" t="s">
        <v>936</v>
      </c>
      <c r="L119" s="85" t="s">
        <v>305</v>
      </c>
      <c r="M119" s="86" t="s">
        <v>937</v>
      </c>
      <c r="N119" s="86">
        <v>1</v>
      </c>
      <c r="O119" s="84" t="s">
        <v>302</v>
      </c>
      <c r="P119" s="87" t="s">
        <v>303</v>
      </c>
      <c r="Q119" s="88" t="s">
        <v>1107</v>
      </c>
      <c r="R119" s="89">
        <v>44014</v>
      </c>
      <c r="S119" s="89">
        <v>44104</v>
      </c>
      <c r="T119" s="89">
        <v>44144</v>
      </c>
      <c r="U119" s="84" t="s">
        <v>1391</v>
      </c>
      <c r="V119" s="84" t="s">
        <v>1403</v>
      </c>
      <c r="W119" s="86" t="s">
        <v>542</v>
      </c>
      <c r="X119" s="86">
        <v>0</v>
      </c>
      <c r="Y119" s="86">
        <v>0</v>
      </c>
    </row>
    <row r="120" spans="1:25" s="3" customFormat="1" ht="12" customHeight="1" x14ac:dyDescent="0.2">
      <c r="A120" s="77" t="s">
        <v>1468</v>
      </c>
      <c r="B120" s="78" t="s">
        <v>1027</v>
      </c>
      <c r="C120" s="79">
        <v>1</v>
      </c>
      <c r="D120" s="80">
        <v>2020</v>
      </c>
      <c r="E120" s="80" t="s">
        <v>192</v>
      </c>
      <c r="F120" s="81" t="s">
        <v>727</v>
      </c>
      <c r="G120" s="93">
        <v>43972</v>
      </c>
      <c r="H120" s="80" t="s">
        <v>985</v>
      </c>
      <c r="I120" s="80" t="s">
        <v>961</v>
      </c>
      <c r="J120" s="83" t="s">
        <v>986</v>
      </c>
      <c r="K120" s="84" t="s">
        <v>987</v>
      </c>
      <c r="L120" s="85" t="s">
        <v>298</v>
      </c>
      <c r="M120" s="86" t="s">
        <v>988</v>
      </c>
      <c r="N120" s="86">
        <v>1</v>
      </c>
      <c r="O120" s="84" t="s">
        <v>317</v>
      </c>
      <c r="P120" s="87" t="s">
        <v>326</v>
      </c>
      <c r="Q120" s="88" t="s">
        <v>965</v>
      </c>
      <c r="R120" s="89">
        <v>44013</v>
      </c>
      <c r="S120" s="89">
        <v>44134</v>
      </c>
      <c r="T120" s="89">
        <v>44140</v>
      </c>
      <c r="U120" s="84" t="s">
        <v>395</v>
      </c>
      <c r="V120" s="84" t="s">
        <v>1406</v>
      </c>
      <c r="W120" s="86" t="s">
        <v>542</v>
      </c>
      <c r="X120" s="86">
        <v>0</v>
      </c>
      <c r="Y120" s="86">
        <v>0</v>
      </c>
    </row>
    <row r="121" spans="1:25" s="3" customFormat="1" ht="12" customHeight="1" x14ac:dyDescent="0.2">
      <c r="A121" s="77" t="s">
        <v>1468</v>
      </c>
      <c r="B121" s="78" t="s">
        <v>1024</v>
      </c>
      <c r="C121" s="79">
        <v>1</v>
      </c>
      <c r="D121" s="80">
        <v>2020</v>
      </c>
      <c r="E121" s="80" t="s">
        <v>192</v>
      </c>
      <c r="F121" s="81" t="s">
        <v>727</v>
      </c>
      <c r="G121" s="93">
        <v>43972</v>
      </c>
      <c r="H121" s="80" t="s">
        <v>989</v>
      </c>
      <c r="I121" s="80" t="s">
        <v>961</v>
      </c>
      <c r="J121" s="83" t="s">
        <v>990</v>
      </c>
      <c r="K121" s="84" t="s">
        <v>991</v>
      </c>
      <c r="L121" s="85" t="s">
        <v>298</v>
      </c>
      <c r="M121" s="86" t="s">
        <v>988</v>
      </c>
      <c r="N121" s="86">
        <v>1</v>
      </c>
      <c r="O121" s="84" t="s">
        <v>317</v>
      </c>
      <c r="P121" s="87" t="s">
        <v>326</v>
      </c>
      <c r="Q121" s="88" t="s">
        <v>965</v>
      </c>
      <c r="R121" s="89">
        <v>44013</v>
      </c>
      <c r="S121" s="89">
        <v>44134</v>
      </c>
      <c r="T121" s="89">
        <v>44140</v>
      </c>
      <c r="U121" s="84" t="s">
        <v>395</v>
      </c>
      <c r="V121" s="84" t="s">
        <v>1406</v>
      </c>
      <c r="W121" s="86" t="s">
        <v>542</v>
      </c>
      <c r="X121" s="86">
        <v>0</v>
      </c>
      <c r="Y121" s="86">
        <v>0</v>
      </c>
    </row>
    <row r="122" spans="1:25" s="3" customFormat="1" ht="12" customHeight="1" x14ac:dyDescent="0.2">
      <c r="A122" s="77" t="s">
        <v>1468</v>
      </c>
      <c r="B122" s="78" t="s">
        <v>1028</v>
      </c>
      <c r="C122" s="79">
        <v>1</v>
      </c>
      <c r="D122" s="80">
        <v>2020</v>
      </c>
      <c r="E122" s="80" t="s">
        <v>192</v>
      </c>
      <c r="F122" s="81" t="s">
        <v>727</v>
      </c>
      <c r="G122" s="93">
        <v>43972</v>
      </c>
      <c r="H122" s="80" t="s">
        <v>992</v>
      </c>
      <c r="I122" s="80" t="s">
        <v>961</v>
      </c>
      <c r="J122" s="83" t="s">
        <v>1407</v>
      </c>
      <c r="K122" s="84" t="s">
        <v>993</v>
      </c>
      <c r="L122" s="85" t="s">
        <v>305</v>
      </c>
      <c r="M122" s="86" t="s">
        <v>994</v>
      </c>
      <c r="N122" s="86">
        <v>1</v>
      </c>
      <c r="O122" s="84" t="s">
        <v>317</v>
      </c>
      <c r="P122" s="87" t="s">
        <v>326</v>
      </c>
      <c r="Q122" s="88" t="s">
        <v>965</v>
      </c>
      <c r="R122" s="89">
        <v>44013</v>
      </c>
      <c r="S122" s="89">
        <v>44119</v>
      </c>
      <c r="T122" s="89">
        <v>44140</v>
      </c>
      <c r="U122" s="84" t="s">
        <v>395</v>
      </c>
      <c r="V122" s="84" t="s">
        <v>1408</v>
      </c>
      <c r="W122" s="86" t="s">
        <v>542</v>
      </c>
      <c r="X122" s="86">
        <v>0</v>
      </c>
      <c r="Y122" s="86">
        <v>0</v>
      </c>
    </row>
    <row r="123" spans="1:25" s="3" customFormat="1" ht="12" customHeight="1" x14ac:dyDescent="0.2">
      <c r="A123" s="77" t="s">
        <v>1468</v>
      </c>
      <c r="B123" s="78" t="s">
        <v>1029</v>
      </c>
      <c r="C123" s="79">
        <v>1</v>
      </c>
      <c r="D123" s="80">
        <v>2020</v>
      </c>
      <c r="E123" s="80" t="s">
        <v>192</v>
      </c>
      <c r="F123" s="81" t="s">
        <v>727</v>
      </c>
      <c r="G123" s="93">
        <v>43972</v>
      </c>
      <c r="H123" s="80" t="s">
        <v>995</v>
      </c>
      <c r="I123" s="80" t="s">
        <v>961</v>
      </c>
      <c r="J123" s="83" t="s">
        <v>996</v>
      </c>
      <c r="K123" s="84" t="s">
        <v>997</v>
      </c>
      <c r="L123" s="85" t="s">
        <v>305</v>
      </c>
      <c r="M123" s="86" t="s">
        <v>998</v>
      </c>
      <c r="N123" s="86">
        <v>1</v>
      </c>
      <c r="O123" s="84" t="s">
        <v>317</v>
      </c>
      <c r="P123" s="87" t="s">
        <v>326</v>
      </c>
      <c r="Q123" s="88" t="s">
        <v>965</v>
      </c>
      <c r="R123" s="89">
        <v>44013</v>
      </c>
      <c r="S123" s="89">
        <v>44119</v>
      </c>
      <c r="T123" s="89">
        <v>44140</v>
      </c>
      <c r="U123" s="84" t="s">
        <v>395</v>
      </c>
      <c r="V123" s="84" t="s">
        <v>1409</v>
      </c>
      <c r="W123" s="86" t="s">
        <v>542</v>
      </c>
      <c r="X123" s="86">
        <v>0</v>
      </c>
      <c r="Y123" s="86">
        <v>0</v>
      </c>
    </row>
    <row r="124" spans="1:25" s="3" customFormat="1" ht="12" customHeight="1" x14ac:dyDescent="0.2">
      <c r="A124" s="77" t="s">
        <v>1468</v>
      </c>
      <c r="B124" s="78" t="s">
        <v>1077</v>
      </c>
      <c r="C124" s="79">
        <v>1</v>
      </c>
      <c r="D124" s="80">
        <v>2020</v>
      </c>
      <c r="E124" s="80" t="s">
        <v>252</v>
      </c>
      <c r="F124" s="81" t="s">
        <v>1131</v>
      </c>
      <c r="G124" s="93">
        <v>44063</v>
      </c>
      <c r="H124" s="80" t="s">
        <v>1132</v>
      </c>
      <c r="I124" s="80" t="s">
        <v>1133</v>
      </c>
      <c r="J124" s="83" t="s">
        <v>1134</v>
      </c>
      <c r="K124" s="84" t="s">
        <v>1135</v>
      </c>
      <c r="L124" s="85" t="s">
        <v>305</v>
      </c>
      <c r="M124" s="86" t="s">
        <v>1136</v>
      </c>
      <c r="N124" s="86">
        <v>0.8</v>
      </c>
      <c r="O124" s="84" t="s">
        <v>379</v>
      </c>
      <c r="P124" s="87" t="s">
        <v>379</v>
      </c>
      <c r="Q124" s="88" t="s">
        <v>380</v>
      </c>
      <c r="R124" s="89">
        <v>44071</v>
      </c>
      <c r="S124" s="89">
        <v>44165</v>
      </c>
      <c r="T124" s="89">
        <v>44144</v>
      </c>
      <c r="U124" s="84" t="s">
        <v>394</v>
      </c>
      <c r="V124" s="84" t="s">
        <v>1366</v>
      </c>
      <c r="W124" s="86" t="s">
        <v>542</v>
      </c>
      <c r="X124" s="86">
        <v>0</v>
      </c>
      <c r="Y124" s="86">
        <v>0</v>
      </c>
    </row>
    <row r="125" spans="1:25" s="3" customFormat="1" ht="12" customHeight="1" x14ac:dyDescent="0.2">
      <c r="A125" s="77" t="s">
        <v>1468</v>
      </c>
      <c r="B125" s="78" t="s">
        <v>1077</v>
      </c>
      <c r="C125" s="79">
        <v>2</v>
      </c>
      <c r="D125" s="80">
        <v>2020</v>
      </c>
      <c r="E125" s="80" t="s">
        <v>252</v>
      </c>
      <c r="F125" s="81" t="s">
        <v>1131</v>
      </c>
      <c r="G125" s="93">
        <v>44063</v>
      </c>
      <c r="H125" s="80" t="s">
        <v>1132</v>
      </c>
      <c r="I125" s="80" t="s">
        <v>1133</v>
      </c>
      <c r="J125" s="83" t="s">
        <v>1134</v>
      </c>
      <c r="K125" s="84" t="s">
        <v>1150</v>
      </c>
      <c r="L125" s="85" t="s">
        <v>305</v>
      </c>
      <c r="M125" s="86" t="s">
        <v>1137</v>
      </c>
      <c r="N125" s="86">
        <v>17</v>
      </c>
      <c r="O125" s="84" t="s">
        <v>379</v>
      </c>
      <c r="P125" s="87" t="s">
        <v>379</v>
      </c>
      <c r="Q125" s="88" t="s">
        <v>380</v>
      </c>
      <c r="R125" s="89">
        <v>44070</v>
      </c>
      <c r="S125" s="89">
        <v>44165</v>
      </c>
      <c r="T125" s="89">
        <v>44144</v>
      </c>
      <c r="U125" s="84" t="s">
        <v>394</v>
      </c>
      <c r="V125" s="84" t="s">
        <v>1367</v>
      </c>
      <c r="W125" s="86" t="s">
        <v>542</v>
      </c>
      <c r="X125" s="86">
        <v>0</v>
      </c>
      <c r="Y125" s="86">
        <v>0</v>
      </c>
    </row>
    <row r="126" spans="1:25" s="3" customFormat="1" ht="12" customHeight="1" x14ac:dyDescent="0.2">
      <c r="A126" s="77" t="s">
        <v>1468</v>
      </c>
      <c r="B126" s="78" t="s">
        <v>1077</v>
      </c>
      <c r="C126" s="79">
        <v>3</v>
      </c>
      <c r="D126" s="80">
        <v>2020</v>
      </c>
      <c r="E126" s="80" t="s">
        <v>252</v>
      </c>
      <c r="F126" s="81" t="s">
        <v>1131</v>
      </c>
      <c r="G126" s="93">
        <v>44063</v>
      </c>
      <c r="H126" s="80" t="s">
        <v>1132</v>
      </c>
      <c r="I126" s="80" t="s">
        <v>1133</v>
      </c>
      <c r="J126" s="83" t="s">
        <v>1134</v>
      </c>
      <c r="K126" s="84" t="s">
        <v>1138</v>
      </c>
      <c r="L126" s="85" t="s">
        <v>305</v>
      </c>
      <c r="M126" s="86" t="s">
        <v>1139</v>
      </c>
      <c r="N126" s="86">
        <v>1</v>
      </c>
      <c r="O126" s="84" t="s">
        <v>379</v>
      </c>
      <c r="P126" s="87" t="s">
        <v>379</v>
      </c>
      <c r="Q126" s="88" t="s">
        <v>380</v>
      </c>
      <c r="R126" s="89">
        <v>43889</v>
      </c>
      <c r="S126" s="89">
        <v>44196</v>
      </c>
      <c r="T126" s="89">
        <v>44144</v>
      </c>
      <c r="U126" s="84" t="s">
        <v>394</v>
      </c>
      <c r="V126" s="84" t="s">
        <v>1368</v>
      </c>
      <c r="W126" s="86" t="s">
        <v>542</v>
      </c>
      <c r="X126" s="86">
        <v>0</v>
      </c>
      <c r="Y126" s="86">
        <v>0</v>
      </c>
    </row>
    <row r="127" spans="1:25" s="3" customFormat="1" ht="12" customHeight="1" x14ac:dyDescent="0.2">
      <c r="A127" s="77" t="s">
        <v>1468</v>
      </c>
      <c r="B127" s="78" t="s">
        <v>1338</v>
      </c>
      <c r="C127" s="79">
        <v>1</v>
      </c>
      <c r="D127" s="80">
        <v>2020</v>
      </c>
      <c r="E127" s="80" t="s">
        <v>1390</v>
      </c>
      <c r="F127" s="81" t="s">
        <v>1334</v>
      </c>
      <c r="G127" s="93">
        <v>44103</v>
      </c>
      <c r="H127" s="80" t="s">
        <v>1326</v>
      </c>
      <c r="I127" s="80" t="s">
        <v>1323</v>
      </c>
      <c r="J127" s="83" t="s">
        <v>1327</v>
      </c>
      <c r="K127" s="84" t="s">
        <v>1328</v>
      </c>
      <c r="L127" s="85" t="s">
        <v>305</v>
      </c>
      <c r="M127" s="86" t="s">
        <v>1329</v>
      </c>
      <c r="N127" s="86">
        <v>1</v>
      </c>
      <c r="O127" s="84" t="s">
        <v>710</v>
      </c>
      <c r="P127" s="87" t="s">
        <v>710</v>
      </c>
      <c r="Q127" s="88" t="s">
        <v>681</v>
      </c>
      <c r="R127" s="89">
        <v>44117</v>
      </c>
      <c r="S127" s="89">
        <v>44148</v>
      </c>
      <c r="T127" s="89">
        <v>44132</v>
      </c>
      <c r="U127" s="84" t="s">
        <v>394</v>
      </c>
      <c r="V127" s="84" t="s">
        <v>1330</v>
      </c>
      <c r="W127" s="86" t="s">
        <v>542</v>
      </c>
      <c r="X127" s="86">
        <v>0</v>
      </c>
      <c r="Y127" s="86">
        <v>0</v>
      </c>
    </row>
    <row r="128" spans="1:25" s="3" customFormat="1" ht="12" customHeight="1" x14ac:dyDescent="0.2">
      <c r="A128" s="77" t="s">
        <v>1468</v>
      </c>
      <c r="B128" s="78" t="s">
        <v>1466</v>
      </c>
      <c r="C128" s="79">
        <v>1</v>
      </c>
      <c r="D128" s="80">
        <v>2020</v>
      </c>
      <c r="E128" s="80" t="s">
        <v>1411</v>
      </c>
      <c r="F128" s="81" t="s">
        <v>1412</v>
      </c>
      <c r="G128" s="93">
        <v>44091</v>
      </c>
      <c r="H128" s="80" t="s">
        <v>1443</v>
      </c>
      <c r="I128" s="80" t="s">
        <v>1414</v>
      </c>
      <c r="J128" s="83" t="s">
        <v>1438</v>
      </c>
      <c r="K128" s="84" t="s">
        <v>1444</v>
      </c>
      <c r="L128" s="85" t="s">
        <v>305</v>
      </c>
      <c r="M128" s="86" t="s">
        <v>1445</v>
      </c>
      <c r="N128" s="86" t="s">
        <v>1446</v>
      </c>
      <c r="O128" s="84" t="s">
        <v>277</v>
      </c>
      <c r="P128" s="87" t="s">
        <v>1419</v>
      </c>
      <c r="Q128" s="88" t="s">
        <v>1426</v>
      </c>
      <c r="R128" s="89">
        <v>44105</v>
      </c>
      <c r="S128" s="89">
        <v>44135</v>
      </c>
      <c r="T128" s="89">
        <v>44140</v>
      </c>
      <c r="U128" s="84" t="s">
        <v>395</v>
      </c>
      <c r="V128" s="84" t="s">
        <v>1447</v>
      </c>
      <c r="W128" s="86" t="s">
        <v>542</v>
      </c>
      <c r="X128" s="86">
        <v>0</v>
      </c>
      <c r="Y128" s="86">
        <v>0</v>
      </c>
    </row>
    <row r="129" spans="1:25" s="3" customFormat="1" ht="12" customHeight="1" x14ac:dyDescent="0.2">
      <c r="A129" s="77" t="s">
        <v>1468</v>
      </c>
      <c r="B129" s="78" t="s">
        <v>1466</v>
      </c>
      <c r="C129" s="79">
        <v>2</v>
      </c>
      <c r="D129" s="80">
        <v>2020</v>
      </c>
      <c r="E129" s="80" t="s">
        <v>1411</v>
      </c>
      <c r="F129" s="81" t="s">
        <v>1412</v>
      </c>
      <c r="G129" s="93">
        <v>44091</v>
      </c>
      <c r="H129" s="80" t="s">
        <v>1448</v>
      </c>
      <c r="I129" s="80" t="s">
        <v>1414</v>
      </c>
      <c r="J129" s="83" t="s">
        <v>1449</v>
      </c>
      <c r="K129" s="84" t="s">
        <v>1450</v>
      </c>
      <c r="L129" s="85" t="s">
        <v>305</v>
      </c>
      <c r="M129" s="86" t="s">
        <v>1451</v>
      </c>
      <c r="N129" s="86" t="s">
        <v>1452</v>
      </c>
      <c r="O129" s="84" t="s">
        <v>277</v>
      </c>
      <c r="P129" s="87" t="s">
        <v>1419</v>
      </c>
      <c r="Q129" s="88" t="s">
        <v>1426</v>
      </c>
      <c r="R129" s="89">
        <v>44105</v>
      </c>
      <c r="S129" s="89">
        <v>44135</v>
      </c>
      <c r="T129" s="89">
        <v>44140</v>
      </c>
      <c r="U129" s="84" t="s">
        <v>395</v>
      </c>
      <c r="V129" s="84" t="s">
        <v>1453</v>
      </c>
      <c r="W129" s="86" t="s">
        <v>542</v>
      </c>
      <c r="X129" s="86">
        <v>0</v>
      </c>
      <c r="Y129" s="86">
        <v>0</v>
      </c>
    </row>
    <row r="130" spans="1:25" s="3" customFormat="1" ht="12" customHeight="1" x14ac:dyDescent="0.2">
      <c r="A130" s="77" t="s">
        <v>1468</v>
      </c>
      <c r="B130" s="78" t="s">
        <v>1466</v>
      </c>
      <c r="C130" s="79">
        <v>4</v>
      </c>
      <c r="D130" s="80">
        <v>2020</v>
      </c>
      <c r="E130" s="80" t="s">
        <v>1411</v>
      </c>
      <c r="F130" s="81" t="s">
        <v>1412</v>
      </c>
      <c r="G130" s="93">
        <v>44091</v>
      </c>
      <c r="H130" s="80" t="s">
        <v>1459</v>
      </c>
      <c r="I130" s="80" t="s">
        <v>1414</v>
      </c>
      <c r="J130" s="83" t="s">
        <v>1460</v>
      </c>
      <c r="K130" s="84" t="s">
        <v>1461</v>
      </c>
      <c r="L130" s="85" t="s">
        <v>305</v>
      </c>
      <c r="M130" s="86" t="s">
        <v>1457</v>
      </c>
      <c r="N130" s="86" t="s">
        <v>1462</v>
      </c>
      <c r="O130" s="84" t="s">
        <v>277</v>
      </c>
      <c r="P130" s="87" t="s">
        <v>1419</v>
      </c>
      <c r="Q130" s="88" t="s">
        <v>1426</v>
      </c>
      <c r="R130" s="89">
        <v>44105</v>
      </c>
      <c r="S130" s="89">
        <v>44135</v>
      </c>
      <c r="T130" s="89">
        <v>44140</v>
      </c>
      <c r="U130" s="84" t="s">
        <v>395</v>
      </c>
      <c r="V130" s="84" t="s">
        <v>1463</v>
      </c>
      <c r="W130" s="86" t="s">
        <v>542</v>
      </c>
      <c r="X130" s="86">
        <v>0</v>
      </c>
      <c r="Y130" s="86">
        <v>0</v>
      </c>
    </row>
  </sheetData>
  <autoFilter ref="A2:Y60"/>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workbookViewId="0">
      <selection activeCell="F9" sqref="F9"/>
    </sheetView>
  </sheetViews>
  <sheetFormatPr baseColWidth="10" defaultRowHeight="12.75" x14ac:dyDescent="0.2"/>
  <cols>
    <col min="1" max="1" width="8" customWidth="1"/>
    <col min="4" max="4" width="10" customWidth="1"/>
    <col min="7" max="7" width="11.42578125" style="74"/>
    <col min="15" max="15" width="40.28515625" customWidth="1"/>
    <col min="16" max="16" width="29.7109375" customWidth="1"/>
    <col min="17" max="18" width="11.42578125" customWidth="1"/>
    <col min="19" max="19" width="11.42578125" style="73"/>
    <col min="20" max="20" width="11.42578125" style="74"/>
  </cols>
  <sheetData>
    <row r="1" spans="1:26" ht="15.75" x14ac:dyDescent="0.25">
      <c r="A1" s="65" t="s">
        <v>407</v>
      </c>
      <c r="T1" s="74" t="s">
        <v>11</v>
      </c>
    </row>
    <row r="2" spans="1:26" s="9" customFormat="1" ht="49.5" customHeight="1" x14ac:dyDescent="0.2">
      <c r="A2" s="68" t="s">
        <v>521</v>
      </c>
      <c r="B2" s="68" t="s">
        <v>28</v>
      </c>
      <c r="C2" s="68" t="s">
        <v>27</v>
      </c>
      <c r="D2" s="68" t="s">
        <v>26</v>
      </c>
      <c r="E2" s="68" t="s">
        <v>17</v>
      </c>
      <c r="F2" s="68" t="s">
        <v>0</v>
      </c>
      <c r="G2" s="76" t="s">
        <v>8</v>
      </c>
      <c r="H2" s="16" t="s">
        <v>10</v>
      </c>
      <c r="I2" s="68" t="s">
        <v>20</v>
      </c>
      <c r="J2" s="68" t="s">
        <v>19</v>
      </c>
      <c r="K2" s="68" t="s">
        <v>1</v>
      </c>
      <c r="L2" s="68" t="s">
        <v>15</v>
      </c>
      <c r="M2" s="68" t="s">
        <v>2</v>
      </c>
      <c r="N2" s="68" t="s">
        <v>3</v>
      </c>
      <c r="O2" s="68" t="s">
        <v>25</v>
      </c>
      <c r="P2" s="68" t="s">
        <v>4</v>
      </c>
      <c r="Q2" s="53" t="s">
        <v>5</v>
      </c>
      <c r="R2" s="53" t="s">
        <v>6</v>
      </c>
      <c r="S2" s="53" t="s">
        <v>7</v>
      </c>
      <c r="T2" s="75" t="s">
        <v>12</v>
      </c>
      <c r="U2" s="69" t="s">
        <v>18</v>
      </c>
      <c r="V2" s="69" t="s">
        <v>13</v>
      </c>
      <c r="W2" s="69" t="s">
        <v>14</v>
      </c>
      <c r="X2" s="69" t="s">
        <v>399</v>
      </c>
      <c r="Y2" s="90" t="s">
        <v>400</v>
      </c>
      <c r="Z2" s="90" t="s">
        <v>548</v>
      </c>
    </row>
    <row r="3" spans="1:26" s="3" customFormat="1" ht="12" customHeight="1" x14ac:dyDescent="0.2">
      <c r="A3" s="19" t="s">
        <v>522</v>
      </c>
      <c r="B3" s="20" t="s">
        <v>31</v>
      </c>
      <c r="C3" s="21">
        <v>2</v>
      </c>
      <c r="D3" s="22">
        <v>2016</v>
      </c>
      <c r="E3" s="22" t="s">
        <v>70</v>
      </c>
      <c r="F3" s="23" t="s">
        <v>433</v>
      </c>
      <c r="G3" s="57">
        <v>42594</v>
      </c>
      <c r="H3" s="22" t="s">
        <v>80</v>
      </c>
      <c r="I3" s="22" t="s">
        <v>73</v>
      </c>
      <c r="J3" s="24" t="s">
        <v>81</v>
      </c>
      <c r="K3" s="7" t="s">
        <v>82</v>
      </c>
      <c r="L3" s="25" t="s">
        <v>275</v>
      </c>
      <c r="M3" s="26" t="s">
        <v>282</v>
      </c>
      <c r="N3" s="26">
        <v>2</v>
      </c>
      <c r="O3" s="7" t="s">
        <v>277</v>
      </c>
      <c r="P3" s="27" t="s">
        <v>278</v>
      </c>
      <c r="Q3" s="55" t="s">
        <v>279</v>
      </c>
      <c r="R3" s="56">
        <v>42594</v>
      </c>
      <c r="S3" s="67">
        <v>43861</v>
      </c>
      <c r="T3" s="56">
        <v>43868</v>
      </c>
      <c r="U3" s="7" t="s">
        <v>392</v>
      </c>
      <c r="V3" s="7" t="s">
        <v>452</v>
      </c>
      <c r="W3" s="66" t="s">
        <v>453</v>
      </c>
      <c r="X3" s="26">
        <v>5</v>
      </c>
      <c r="Y3" s="26">
        <v>0</v>
      </c>
      <c r="Z3" s="92">
        <f>1/1</f>
        <v>1</v>
      </c>
    </row>
    <row r="4" spans="1:26" s="3" customFormat="1" ht="12" customHeight="1" x14ac:dyDescent="0.2">
      <c r="A4" s="19" t="s">
        <v>522</v>
      </c>
      <c r="B4" s="20" t="s">
        <v>53</v>
      </c>
      <c r="C4" s="21">
        <v>4</v>
      </c>
      <c r="D4" s="22">
        <v>2019</v>
      </c>
      <c r="E4" s="22" t="s">
        <v>176</v>
      </c>
      <c r="F4" s="23" t="s">
        <v>177</v>
      </c>
      <c r="G4" s="57">
        <v>43528</v>
      </c>
      <c r="H4" s="22" t="s">
        <v>182</v>
      </c>
      <c r="I4" s="22" t="s">
        <v>183</v>
      </c>
      <c r="J4" s="24" t="s">
        <v>180</v>
      </c>
      <c r="K4" s="7" t="s">
        <v>184</v>
      </c>
      <c r="L4" s="25" t="s">
        <v>298</v>
      </c>
      <c r="M4" s="26" t="s">
        <v>337</v>
      </c>
      <c r="N4" s="26" t="s">
        <v>338</v>
      </c>
      <c r="O4" s="7" t="s">
        <v>302</v>
      </c>
      <c r="P4" s="27" t="s">
        <v>303</v>
      </c>
      <c r="Q4" s="55" t="s">
        <v>304</v>
      </c>
      <c r="R4" s="56">
        <v>43585</v>
      </c>
      <c r="S4" s="67">
        <v>43861</v>
      </c>
      <c r="T4" s="56">
        <v>43871</v>
      </c>
      <c r="U4" s="7" t="s">
        <v>393</v>
      </c>
      <c r="V4" s="7" t="s">
        <v>456</v>
      </c>
      <c r="W4" s="66" t="s">
        <v>453</v>
      </c>
      <c r="X4" s="26">
        <v>0</v>
      </c>
      <c r="Y4" s="26">
        <v>0</v>
      </c>
      <c r="Z4" s="140">
        <f>1/3</f>
        <v>0.33333333333333331</v>
      </c>
    </row>
    <row r="5" spans="1:26" s="3" customFormat="1" ht="12" customHeight="1" x14ac:dyDescent="0.2">
      <c r="A5" s="19" t="s">
        <v>522</v>
      </c>
      <c r="B5" s="20" t="s">
        <v>53</v>
      </c>
      <c r="C5" s="21">
        <v>5</v>
      </c>
      <c r="D5" s="22">
        <v>2019</v>
      </c>
      <c r="E5" s="22" t="s">
        <v>176</v>
      </c>
      <c r="F5" s="23" t="s">
        <v>177</v>
      </c>
      <c r="G5" s="57">
        <v>43528</v>
      </c>
      <c r="H5" s="22" t="s">
        <v>182</v>
      </c>
      <c r="I5" s="22" t="s">
        <v>185</v>
      </c>
      <c r="J5" s="24" t="s">
        <v>180</v>
      </c>
      <c r="K5" s="7" t="s">
        <v>186</v>
      </c>
      <c r="L5" s="25" t="s">
        <v>298</v>
      </c>
      <c r="M5" s="26" t="s">
        <v>339</v>
      </c>
      <c r="N5" s="26">
        <v>0.6</v>
      </c>
      <c r="O5" s="7" t="s">
        <v>302</v>
      </c>
      <c r="P5" s="27" t="s">
        <v>303</v>
      </c>
      <c r="Q5" s="55" t="s">
        <v>304</v>
      </c>
      <c r="R5" s="56">
        <v>43585</v>
      </c>
      <c r="S5" s="67">
        <v>43861</v>
      </c>
      <c r="T5" s="56">
        <v>43899</v>
      </c>
      <c r="U5" s="7" t="s">
        <v>393</v>
      </c>
      <c r="V5" s="7" t="s">
        <v>544</v>
      </c>
      <c r="W5" s="66" t="s">
        <v>391</v>
      </c>
      <c r="X5" s="26">
        <v>0</v>
      </c>
      <c r="Y5" s="26">
        <v>0</v>
      </c>
      <c r="Z5" s="140"/>
    </row>
    <row r="6" spans="1:26" s="3" customFormat="1" ht="12" customHeight="1" x14ac:dyDescent="0.2">
      <c r="A6" s="19" t="s">
        <v>522</v>
      </c>
      <c r="B6" s="20" t="s">
        <v>52</v>
      </c>
      <c r="C6" s="21">
        <v>3</v>
      </c>
      <c r="D6" s="22">
        <v>2019</v>
      </c>
      <c r="E6" s="22" t="s">
        <v>176</v>
      </c>
      <c r="F6" s="23" t="s">
        <v>177</v>
      </c>
      <c r="G6" s="57">
        <v>43528</v>
      </c>
      <c r="H6" s="22" t="s">
        <v>178</v>
      </c>
      <c r="I6" s="22" t="s">
        <v>179</v>
      </c>
      <c r="J6" s="24" t="s">
        <v>180</v>
      </c>
      <c r="K6" s="7" t="s">
        <v>181</v>
      </c>
      <c r="L6" s="25" t="s">
        <v>298</v>
      </c>
      <c r="M6" s="26" t="s">
        <v>336</v>
      </c>
      <c r="N6" s="26">
        <v>1</v>
      </c>
      <c r="O6" s="7" t="s">
        <v>302</v>
      </c>
      <c r="P6" s="27" t="s">
        <v>303</v>
      </c>
      <c r="Q6" s="55" t="s">
        <v>304</v>
      </c>
      <c r="R6" s="56">
        <v>43585</v>
      </c>
      <c r="S6" s="67">
        <v>43861</v>
      </c>
      <c r="T6" s="56">
        <v>43899</v>
      </c>
      <c r="U6" s="7" t="s">
        <v>393</v>
      </c>
      <c r="V6" s="7" t="s">
        <v>543</v>
      </c>
      <c r="W6" s="66" t="s">
        <v>391</v>
      </c>
      <c r="X6" s="26">
        <v>0</v>
      </c>
      <c r="Y6" s="26">
        <v>0</v>
      </c>
      <c r="Z6" s="140"/>
    </row>
    <row r="7" spans="1:26" s="3" customFormat="1" ht="12" customHeight="1" x14ac:dyDescent="0.2">
      <c r="A7" s="77" t="s">
        <v>547</v>
      </c>
      <c r="B7" s="78" t="s">
        <v>417</v>
      </c>
      <c r="C7" s="79">
        <v>1</v>
      </c>
      <c r="D7" s="80">
        <v>2020</v>
      </c>
      <c r="E7" s="80" t="s">
        <v>176</v>
      </c>
      <c r="F7" s="81" t="s">
        <v>428</v>
      </c>
      <c r="G7" s="82">
        <v>43741</v>
      </c>
      <c r="H7" s="80" t="s">
        <v>498</v>
      </c>
      <c r="I7" s="80" t="s">
        <v>508</v>
      </c>
      <c r="J7" s="83" t="s">
        <v>512</v>
      </c>
      <c r="K7" s="84" t="s">
        <v>412</v>
      </c>
      <c r="L7" s="85" t="s">
        <v>275</v>
      </c>
      <c r="M7" s="86" t="s">
        <v>418</v>
      </c>
      <c r="N7" s="86">
        <v>1</v>
      </c>
      <c r="O7" s="84" t="s">
        <v>302</v>
      </c>
      <c r="P7" s="87" t="s">
        <v>303</v>
      </c>
      <c r="Q7" s="88" t="s">
        <v>423</v>
      </c>
      <c r="R7" s="89">
        <v>43829</v>
      </c>
      <c r="S7" s="67">
        <v>43890</v>
      </c>
      <c r="T7" s="89">
        <v>43899</v>
      </c>
      <c r="U7" s="84" t="s">
        <v>393</v>
      </c>
      <c r="V7" s="84" t="s">
        <v>545</v>
      </c>
      <c r="W7" s="66" t="s">
        <v>391</v>
      </c>
      <c r="X7" s="86">
        <v>0</v>
      </c>
      <c r="Y7" s="86">
        <v>0</v>
      </c>
      <c r="Z7" s="94">
        <f>0/1</f>
        <v>0</v>
      </c>
    </row>
    <row r="8" spans="1:26" s="3" customFormat="1" ht="12" customHeight="1" x14ac:dyDescent="0.2">
      <c r="A8" s="77" t="s">
        <v>547</v>
      </c>
      <c r="B8" s="78" t="s">
        <v>69</v>
      </c>
      <c r="C8" s="79">
        <v>3</v>
      </c>
      <c r="D8" s="80">
        <v>2019</v>
      </c>
      <c r="E8" s="80" t="s">
        <v>192</v>
      </c>
      <c r="F8" s="81" t="s">
        <v>430</v>
      </c>
      <c r="G8" s="82">
        <v>43812</v>
      </c>
      <c r="H8" s="80" t="s">
        <v>272</v>
      </c>
      <c r="I8" s="80" t="s">
        <v>269</v>
      </c>
      <c r="J8" s="83" t="s">
        <v>273</v>
      </c>
      <c r="K8" s="84" t="s">
        <v>274</v>
      </c>
      <c r="L8" s="85" t="s">
        <v>275</v>
      </c>
      <c r="M8" s="86" t="s">
        <v>389</v>
      </c>
      <c r="N8" s="86">
        <v>1</v>
      </c>
      <c r="O8" s="84" t="s">
        <v>317</v>
      </c>
      <c r="P8" s="87" t="s">
        <v>326</v>
      </c>
      <c r="Q8" s="88" t="s">
        <v>388</v>
      </c>
      <c r="R8" s="89">
        <v>43831</v>
      </c>
      <c r="S8" s="67">
        <v>43890</v>
      </c>
      <c r="T8" s="89"/>
      <c r="U8" s="84"/>
      <c r="V8" s="84"/>
      <c r="W8" s="66" t="s">
        <v>391</v>
      </c>
      <c r="X8" s="86">
        <v>0</v>
      </c>
      <c r="Y8" s="86">
        <v>0</v>
      </c>
      <c r="Z8" s="141">
        <f>0/2</f>
        <v>0</v>
      </c>
    </row>
    <row r="9" spans="1:26" s="3" customFormat="1" ht="12" customHeight="1" x14ac:dyDescent="0.2">
      <c r="A9" s="77" t="s">
        <v>547</v>
      </c>
      <c r="B9" s="78" t="s">
        <v>69</v>
      </c>
      <c r="C9" s="79">
        <v>2</v>
      </c>
      <c r="D9" s="80">
        <v>2019</v>
      </c>
      <c r="E9" s="80" t="s">
        <v>192</v>
      </c>
      <c r="F9" s="81" t="s">
        <v>430</v>
      </c>
      <c r="G9" s="82">
        <v>43812</v>
      </c>
      <c r="H9" s="80" t="s">
        <v>268</v>
      </c>
      <c r="I9" s="80" t="s">
        <v>269</v>
      </c>
      <c r="J9" s="83" t="s">
        <v>270</v>
      </c>
      <c r="K9" s="84" t="s">
        <v>271</v>
      </c>
      <c r="L9" s="85" t="s">
        <v>275</v>
      </c>
      <c r="M9" s="86" t="s">
        <v>387</v>
      </c>
      <c r="N9" s="86">
        <v>1</v>
      </c>
      <c r="O9" s="84" t="s">
        <v>317</v>
      </c>
      <c r="P9" s="87" t="s">
        <v>326</v>
      </c>
      <c r="Q9" s="88" t="s">
        <v>388</v>
      </c>
      <c r="R9" s="89">
        <v>43831</v>
      </c>
      <c r="S9" s="67">
        <v>43890</v>
      </c>
      <c r="T9" s="89"/>
      <c r="U9" s="84"/>
      <c r="V9" s="84"/>
      <c r="W9" s="66" t="s">
        <v>391</v>
      </c>
      <c r="X9" s="86">
        <v>0</v>
      </c>
      <c r="Y9" s="91">
        <v>0</v>
      </c>
      <c r="Z9" s="142"/>
    </row>
    <row r="10" spans="1:26" s="3" customFormat="1" ht="12" customHeight="1" x14ac:dyDescent="0.2">
      <c r="A10" s="19" t="s">
        <v>625</v>
      </c>
      <c r="B10" s="20" t="s">
        <v>67</v>
      </c>
      <c r="C10" s="21">
        <v>3</v>
      </c>
      <c r="D10" s="22">
        <v>2019</v>
      </c>
      <c r="E10" s="22" t="s">
        <v>252</v>
      </c>
      <c r="F10" s="23" t="s">
        <v>253</v>
      </c>
      <c r="G10" s="57">
        <v>43777</v>
      </c>
      <c r="H10" s="22" t="s">
        <v>254</v>
      </c>
      <c r="I10" s="22" t="s">
        <v>255</v>
      </c>
      <c r="J10" s="24" t="s">
        <v>256</v>
      </c>
      <c r="K10" s="7" t="s">
        <v>257</v>
      </c>
      <c r="L10" s="25" t="s">
        <v>275</v>
      </c>
      <c r="M10" s="26" t="s">
        <v>377</v>
      </c>
      <c r="N10" s="26" t="s">
        <v>378</v>
      </c>
      <c r="O10" s="7" t="s">
        <v>379</v>
      </c>
      <c r="P10" s="27" t="s">
        <v>379</v>
      </c>
      <c r="Q10" s="55" t="s">
        <v>380</v>
      </c>
      <c r="R10" s="56">
        <v>43800</v>
      </c>
      <c r="S10" s="67">
        <v>43918</v>
      </c>
      <c r="T10" s="56">
        <v>43927</v>
      </c>
      <c r="U10" s="7" t="s">
        <v>394</v>
      </c>
      <c r="V10" s="7" t="s">
        <v>572</v>
      </c>
      <c r="W10" s="66" t="s">
        <v>453</v>
      </c>
      <c r="X10" s="26">
        <v>0</v>
      </c>
      <c r="Y10" s="26">
        <v>0</v>
      </c>
      <c r="Z10" s="143">
        <v>1</v>
      </c>
    </row>
    <row r="11" spans="1:26" s="3" customFormat="1" ht="12" customHeight="1" x14ac:dyDescent="0.2">
      <c r="A11" s="19" t="s">
        <v>625</v>
      </c>
      <c r="B11" s="20" t="s">
        <v>533</v>
      </c>
      <c r="C11" s="21">
        <v>1</v>
      </c>
      <c r="D11" s="22">
        <v>2020</v>
      </c>
      <c r="E11" s="22" t="s">
        <v>534</v>
      </c>
      <c r="F11" s="23" t="s">
        <v>535</v>
      </c>
      <c r="G11" s="57">
        <v>43822</v>
      </c>
      <c r="H11" s="22" t="s">
        <v>523</v>
      </c>
      <c r="I11" s="22" t="s">
        <v>524</v>
      </c>
      <c r="J11" s="24" t="s">
        <v>525</v>
      </c>
      <c r="K11" s="7" t="s">
        <v>526</v>
      </c>
      <c r="L11" s="25" t="s">
        <v>527</v>
      </c>
      <c r="M11" s="26" t="s">
        <v>528</v>
      </c>
      <c r="N11" s="26">
        <v>1</v>
      </c>
      <c r="O11" s="7" t="s">
        <v>379</v>
      </c>
      <c r="P11" s="27" t="s">
        <v>379</v>
      </c>
      <c r="Q11" s="55" t="s">
        <v>380</v>
      </c>
      <c r="R11" s="56">
        <v>43850</v>
      </c>
      <c r="S11" s="67">
        <v>43920</v>
      </c>
      <c r="T11" s="56">
        <v>43927</v>
      </c>
      <c r="U11" s="7" t="s">
        <v>394</v>
      </c>
      <c r="V11" s="7" t="s">
        <v>573</v>
      </c>
      <c r="W11" s="66" t="s">
        <v>453</v>
      </c>
      <c r="X11" s="26">
        <v>0</v>
      </c>
      <c r="Y11" s="26">
        <v>0</v>
      </c>
      <c r="Z11" s="143"/>
    </row>
    <row r="12" spans="1:26" s="3" customFormat="1" ht="12" customHeight="1" x14ac:dyDescent="0.2">
      <c r="A12" s="19" t="s">
        <v>625</v>
      </c>
      <c r="B12" s="20" t="s">
        <v>36</v>
      </c>
      <c r="C12" s="21">
        <v>1</v>
      </c>
      <c r="D12" s="22">
        <v>2018</v>
      </c>
      <c r="E12" s="22" t="s">
        <v>70</v>
      </c>
      <c r="F12" s="23" t="s">
        <v>99</v>
      </c>
      <c r="G12" s="57">
        <v>43263</v>
      </c>
      <c r="H12" s="22" t="s">
        <v>100</v>
      </c>
      <c r="I12" s="22" t="s">
        <v>101</v>
      </c>
      <c r="J12" s="24" t="s">
        <v>102</v>
      </c>
      <c r="K12" s="7" t="s">
        <v>103</v>
      </c>
      <c r="L12" s="25" t="s">
        <v>298</v>
      </c>
      <c r="M12" s="26" t="s">
        <v>299</v>
      </c>
      <c r="N12" s="26" t="s">
        <v>300</v>
      </c>
      <c r="O12" s="7" t="s">
        <v>277</v>
      </c>
      <c r="P12" s="27" t="s">
        <v>278</v>
      </c>
      <c r="Q12" s="55" t="s">
        <v>279</v>
      </c>
      <c r="R12" s="56">
        <v>43304</v>
      </c>
      <c r="S12" s="67">
        <v>43921</v>
      </c>
      <c r="T12" s="56">
        <v>43922</v>
      </c>
      <c r="U12" s="7" t="s">
        <v>392</v>
      </c>
      <c r="V12" s="7" t="s">
        <v>579</v>
      </c>
      <c r="W12" s="66" t="s">
        <v>453</v>
      </c>
      <c r="X12" s="26">
        <v>4</v>
      </c>
      <c r="Y12" s="26">
        <v>1</v>
      </c>
      <c r="Z12" s="137">
        <v>0.33333333333333331</v>
      </c>
    </row>
    <row r="13" spans="1:26" s="3" customFormat="1" ht="12" customHeight="1" x14ac:dyDescent="0.2">
      <c r="A13" s="19" t="s">
        <v>625</v>
      </c>
      <c r="B13" s="20" t="s">
        <v>58</v>
      </c>
      <c r="C13" s="21">
        <v>2</v>
      </c>
      <c r="D13" s="22">
        <v>2019</v>
      </c>
      <c r="E13" s="22" t="s">
        <v>70</v>
      </c>
      <c r="F13" s="23" t="s">
        <v>431</v>
      </c>
      <c r="G13" s="57">
        <v>43586</v>
      </c>
      <c r="H13" s="22" t="s">
        <v>210</v>
      </c>
      <c r="I13" s="22" t="s">
        <v>73</v>
      </c>
      <c r="J13" s="24" t="s">
        <v>211</v>
      </c>
      <c r="K13" s="7" t="s">
        <v>212</v>
      </c>
      <c r="L13" s="25" t="s">
        <v>275</v>
      </c>
      <c r="M13" s="26" t="s">
        <v>352</v>
      </c>
      <c r="N13" s="26" t="s">
        <v>353</v>
      </c>
      <c r="O13" s="7" t="s">
        <v>277</v>
      </c>
      <c r="P13" s="27" t="s">
        <v>278</v>
      </c>
      <c r="Q13" s="55" t="s">
        <v>354</v>
      </c>
      <c r="R13" s="56">
        <v>43626</v>
      </c>
      <c r="S13" s="67">
        <v>43921</v>
      </c>
      <c r="T13" s="56">
        <v>43838</v>
      </c>
      <c r="U13" s="7" t="s">
        <v>392</v>
      </c>
      <c r="V13" s="7" t="s">
        <v>396</v>
      </c>
      <c r="W13" s="66" t="s">
        <v>391</v>
      </c>
      <c r="X13" s="26">
        <v>0</v>
      </c>
      <c r="Y13" s="26">
        <v>0</v>
      </c>
      <c r="Z13" s="138"/>
    </row>
    <row r="14" spans="1:26" s="3" customFormat="1" ht="12" customHeight="1" x14ac:dyDescent="0.2">
      <c r="A14" s="19" t="s">
        <v>625</v>
      </c>
      <c r="B14" s="20" t="s">
        <v>59</v>
      </c>
      <c r="C14" s="21">
        <v>1</v>
      </c>
      <c r="D14" s="22">
        <v>2019</v>
      </c>
      <c r="E14" s="22" t="s">
        <v>70</v>
      </c>
      <c r="F14" s="23" t="s">
        <v>213</v>
      </c>
      <c r="G14" s="57">
        <v>43657</v>
      </c>
      <c r="H14" s="22" t="s">
        <v>214</v>
      </c>
      <c r="I14" s="22"/>
      <c r="J14" s="24" t="s">
        <v>215</v>
      </c>
      <c r="K14" s="7" t="s">
        <v>216</v>
      </c>
      <c r="L14" s="25" t="s">
        <v>298</v>
      </c>
      <c r="M14" s="26" t="s">
        <v>355</v>
      </c>
      <c r="N14" s="26" t="s">
        <v>356</v>
      </c>
      <c r="O14" s="7" t="s">
        <v>277</v>
      </c>
      <c r="P14" s="27" t="s">
        <v>278</v>
      </c>
      <c r="Q14" s="55" t="s">
        <v>357</v>
      </c>
      <c r="R14" s="56">
        <v>43664</v>
      </c>
      <c r="S14" s="67">
        <v>43920</v>
      </c>
      <c r="T14" s="56">
        <v>43838</v>
      </c>
      <c r="U14" s="7" t="s">
        <v>397</v>
      </c>
      <c r="V14" s="7" t="s">
        <v>398</v>
      </c>
      <c r="W14" s="66" t="s">
        <v>391</v>
      </c>
      <c r="X14" s="26">
        <v>1</v>
      </c>
      <c r="Y14" s="26">
        <v>0</v>
      </c>
      <c r="Z14" s="139"/>
    </row>
    <row r="15" spans="1:26" s="3" customFormat="1" ht="12" customHeight="1" x14ac:dyDescent="0.2">
      <c r="A15" s="19" t="s">
        <v>625</v>
      </c>
      <c r="B15" s="20" t="s">
        <v>37</v>
      </c>
      <c r="C15" s="21">
        <v>2</v>
      </c>
      <c r="D15" s="22">
        <v>2018</v>
      </c>
      <c r="E15" s="22" t="s">
        <v>104</v>
      </c>
      <c r="F15" s="23" t="s">
        <v>105</v>
      </c>
      <c r="G15" s="57">
        <v>43364</v>
      </c>
      <c r="H15" s="22" t="s">
        <v>106</v>
      </c>
      <c r="I15" s="22" t="s">
        <v>107</v>
      </c>
      <c r="J15" s="24" t="s">
        <v>108</v>
      </c>
      <c r="K15" s="7" t="s">
        <v>454</v>
      </c>
      <c r="L15" s="25" t="s">
        <v>275</v>
      </c>
      <c r="M15" s="26" t="s">
        <v>455</v>
      </c>
      <c r="N15" s="26">
        <v>0.9</v>
      </c>
      <c r="O15" s="7" t="s">
        <v>302</v>
      </c>
      <c r="P15" s="27" t="s">
        <v>303</v>
      </c>
      <c r="Q15" s="55" t="s">
        <v>304</v>
      </c>
      <c r="R15" s="56">
        <v>43388</v>
      </c>
      <c r="S15" s="67">
        <v>43921</v>
      </c>
      <c r="T15" s="56">
        <v>43928</v>
      </c>
      <c r="U15" s="7" t="s">
        <v>393</v>
      </c>
      <c r="V15" s="7" t="s">
        <v>609</v>
      </c>
      <c r="W15" s="66" t="s">
        <v>391</v>
      </c>
      <c r="X15" s="26">
        <v>1</v>
      </c>
      <c r="Y15" s="26">
        <v>1</v>
      </c>
      <c r="Z15" s="137">
        <f>0/7</f>
        <v>0</v>
      </c>
    </row>
    <row r="16" spans="1:26" s="3" customFormat="1" ht="12" customHeight="1" x14ac:dyDescent="0.2">
      <c r="A16" s="19" t="s">
        <v>625</v>
      </c>
      <c r="B16" s="20" t="s">
        <v>42</v>
      </c>
      <c r="C16" s="21">
        <v>1</v>
      </c>
      <c r="D16" s="22">
        <v>2018</v>
      </c>
      <c r="E16" s="22" t="s">
        <v>117</v>
      </c>
      <c r="F16" s="23" t="s">
        <v>429</v>
      </c>
      <c r="G16" s="57">
        <v>43418</v>
      </c>
      <c r="H16" s="22" t="s">
        <v>126</v>
      </c>
      <c r="I16" s="22" t="s">
        <v>127</v>
      </c>
      <c r="J16" s="24" t="s">
        <v>128</v>
      </c>
      <c r="K16" s="7" t="s">
        <v>129</v>
      </c>
      <c r="L16" s="25" t="s">
        <v>275</v>
      </c>
      <c r="M16" s="26" t="s">
        <v>315</v>
      </c>
      <c r="N16" s="26">
        <v>0.8</v>
      </c>
      <c r="O16" s="7" t="s">
        <v>302</v>
      </c>
      <c r="P16" s="27" t="s">
        <v>303</v>
      </c>
      <c r="Q16" s="55" t="s">
        <v>304</v>
      </c>
      <c r="R16" s="56">
        <v>43466</v>
      </c>
      <c r="S16" s="67">
        <v>43921</v>
      </c>
      <c r="T16" s="56">
        <v>43928</v>
      </c>
      <c r="U16" s="7" t="s">
        <v>393</v>
      </c>
      <c r="V16" s="7" t="s">
        <v>610</v>
      </c>
      <c r="W16" s="66" t="s">
        <v>391</v>
      </c>
      <c r="X16" s="26">
        <v>1</v>
      </c>
      <c r="Y16" s="26">
        <v>0</v>
      </c>
      <c r="Z16" s="138"/>
    </row>
    <row r="17" spans="1:26" s="3" customFormat="1" ht="12" customHeight="1" x14ac:dyDescent="0.2">
      <c r="A17" s="19" t="s">
        <v>625</v>
      </c>
      <c r="B17" s="20" t="s">
        <v>424</v>
      </c>
      <c r="C17" s="21">
        <v>1</v>
      </c>
      <c r="D17" s="22">
        <v>2020</v>
      </c>
      <c r="E17" s="22" t="s">
        <v>176</v>
      </c>
      <c r="F17" s="23" t="s">
        <v>428</v>
      </c>
      <c r="G17" s="57">
        <v>43741</v>
      </c>
      <c r="H17" s="22" t="s">
        <v>499</v>
      </c>
      <c r="I17" s="22" t="s">
        <v>509</v>
      </c>
      <c r="J17" s="24" t="s">
        <v>513</v>
      </c>
      <c r="K17" s="7" t="s">
        <v>413</v>
      </c>
      <c r="L17" s="25" t="s">
        <v>275</v>
      </c>
      <c r="M17" s="26" t="s">
        <v>419</v>
      </c>
      <c r="N17" s="26">
        <v>1</v>
      </c>
      <c r="O17" s="7" t="s">
        <v>302</v>
      </c>
      <c r="P17" s="27" t="s">
        <v>303</v>
      </c>
      <c r="Q17" s="55" t="s">
        <v>423</v>
      </c>
      <c r="R17" s="56">
        <v>43829</v>
      </c>
      <c r="S17" s="67">
        <v>43921</v>
      </c>
      <c r="T17" s="56">
        <v>43928</v>
      </c>
      <c r="U17" s="7" t="s">
        <v>393</v>
      </c>
      <c r="V17" s="7" t="s">
        <v>611</v>
      </c>
      <c r="W17" s="66" t="s">
        <v>391</v>
      </c>
      <c r="X17" s="26">
        <v>0</v>
      </c>
      <c r="Y17" s="26">
        <v>0</v>
      </c>
      <c r="Z17" s="138"/>
    </row>
    <row r="18" spans="1:26" s="3" customFormat="1" ht="12" customHeight="1" x14ac:dyDescent="0.2">
      <c r="A18" s="19" t="s">
        <v>625</v>
      </c>
      <c r="B18" s="20" t="s">
        <v>425</v>
      </c>
      <c r="C18" s="21">
        <v>1</v>
      </c>
      <c r="D18" s="22">
        <v>2020</v>
      </c>
      <c r="E18" s="22" t="s">
        <v>176</v>
      </c>
      <c r="F18" s="23" t="s">
        <v>428</v>
      </c>
      <c r="G18" s="57">
        <v>43741</v>
      </c>
      <c r="H18" s="22" t="s">
        <v>500</v>
      </c>
      <c r="I18" s="22" t="s">
        <v>509</v>
      </c>
      <c r="J18" s="24" t="s">
        <v>513</v>
      </c>
      <c r="K18" s="7" t="s">
        <v>413</v>
      </c>
      <c r="L18" s="25" t="s">
        <v>275</v>
      </c>
      <c r="M18" s="26" t="s">
        <v>419</v>
      </c>
      <c r="N18" s="26">
        <v>1</v>
      </c>
      <c r="O18" s="7" t="s">
        <v>302</v>
      </c>
      <c r="P18" s="27" t="s">
        <v>303</v>
      </c>
      <c r="Q18" s="55" t="s">
        <v>423</v>
      </c>
      <c r="R18" s="56">
        <v>43829</v>
      </c>
      <c r="S18" s="67">
        <v>43921</v>
      </c>
      <c r="T18" s="56">
        <v>43928</v>
      </c>
      <c r="U18" s="7" t="s">
        <v>393</v>
      </c>
      <c r="V18" s="7" t="s">
        <v>612</v>
      </c>
      <c r="W18" s="66" t="s">
        <v>391</v>
      </c>
      <c r="X18" s="26">
        <v>0</v>
      </c>
      <c r="Y18" s="26">
        <v>0</v>
      </c>
      <c r="Z18" s="138"/>
    </row>
    <row r="19" spans="1:26" s="3" customFormat="1" ht="12" customHeight="1" x14ac:dyDescent="0.2">
      <c r="A19" s="19" t="s">
        <v>625</v>
      </c>
      <c r="B19" s="20" t="s">
        <v>426</v>
      </c>
      <c r="C19" s="21">
        <v>1</v>
      </c>
      <c r="D19" s="22">
        <v>2020</v>
      </c>
      <c r="E19" s="22" t="s">
        <v>176</v>
      </c>
      <c r="F19" s="23" t="s">
        <v>428</v>
      </c>
      <c r="G19" s="57">
        <v>43741</v>
      </c>
      <c r="H19" s="22" t="s">
        <v>501</v>
      </c>
      <c r="I19" s="22" t="s">
        <v>509</v>
      </c>
      <c r="J19" s="24" t="s">
        <v>514</v>
      </c>
      <c r="K19" s="7" t="s">
        <v>414</v>
      </c>
      <c r="L19" s="25" t="s">
        <v>275</v>
      </c>
      <c r="M19" s="26" t="s">
        <v>420</v>
      </c>
      <c r="N19" s="26">
        <v>1</v>
      </c>
      <c r="O19" s="7" t="s">
        <v>302</v>
      </c>
      <c r="P19" s="27" t="s">
        <v>303</v>
      </c>
      <c r="Q19" s="55" t="s">
        <v>423</v>
      </c>
      <c r="R19" s="56">
        <v>43829</v>
      </c>
      <c r="S19" s="67">
        <v>43921</v>
      </c>
      <c r="T19" s="56">
        <v>43928</v>
      </c>
      <c r="U19" s="7" t="s">
        <v>393</v>
      </c>
      <c r="V19" s="7" t="s">
        <v>613</v>
      </c>
      <c r="W19" s="66" t="s">
        <v>391</v>
      </c>
      <c r="X19" s="26">
        <v>0</v>
      </c>
      <c r="Y19" s="26">
        <v>0</v>
      </c>
      <c r="Z19" s="138"/>
    </row>
    <row r="20" spans="1:26" s="3" customFormat="1" ht="12" customHeight="1" x14ac:dyDescent="0.2">
      <c r="A20" s="19" t="s">
        <v>625</v>
      </c>
      <c r="B20" s="20" t="s">
        <v>427</v>
      </c>
      <c r="C20" s="21">
        <v>1</v>
      </c>
      <c r="D20" s="22">
        <v>2020</v>
      </c>
      <c r="E20" s="22" t="s">
        <v>176</v>
      </c>
      <c r="F20" s="23" t="s">
        <v>428</v>
      </c>
      <c r="G20" s="57">
        <v>43741</v>
      </c>
      <c r="H20" s="22" t="s">
        <v>502</v>
      </c>
      <c r="I20" s="22" t="s">
        <v>510</v>
      </c>
      <c r="J20" s="24" t="s">
        <v>515</v>
      </c>
      <c r="K20" s="7" t="s">
        <v>415</v>
      </c>
      <c r="L20" s="25" t="s">
        <v>275</v>
      </c>
      <c r="M20" s="26" t="s">
        <v>421</v>
      </c>
      <c r="N20" s="26">
        <v>1</v>
      </c>
      <c r="O20" s="7" t="s">
        <v>302</v>
      </c>
      <c r="P20" s="27" t="s">
        <v>303</v>
      </c>
      <c r="Q20" s="55" t="s">
        <v>423</v>
      </c>
      <c r="R20" s="56">
        <v>43829</v>
      </c>
      <c r="S20" s="67">
        <v>43921</v>
      </c>
      <c r="T20" s="56">
        <v>43899</v>
      </c>
      <c r="U20" s="7" t="s">
        <v>393</v>
      </c>
      <c r="V20" s="7" t="s">
        <v>546</v>
      </c>
      <c r="W20" s="66" t="s">
        <v>391</v>
      </c>
      <c r="X20" s="26">
        <v>0</v>
      </c>
      <c r="Y20" s="26">
        <v>0</v>
      </c>
      <c r="Z20" s="138"/>
    </row>
    <row r="21" spans="1:26" s="3" customFormat="1" ht="12" customHeight="1" x14ac:dyDescent="0.2">
      <c r="A21" s="19" t="s">
        <v>625</v>
      </c>
      <c r="B21" s="20" t="s">
        <v>427</v>
      </c>
      <c r="C21" s="21">
        <v>2</v>
      </c>
      <c r="D21" s="22">
        <v>2020</v>
      </c>
      <c r="E21" s="22" t="s">
        <v>176</v>
      </c>
      <c r="F21" s="23" t="s">
        <v>428</v>
      </c>
      <c r="G21" s="57">
        <v>43741</v>
      </c>
      <c r="H21" s="22" t="s">
        <v>502</v>
      </c>
      <c r="I21" s="22" t="s">
        <v>510</v>
      </c>
      <c r="J21" s="24" t="s">
        <v>515</v>
      </c>
      <c r="K21" s="7" t="s">
        <v>416</v>
      </c>
      <c r="L21" s="25" t="s">
        <v>275</v>
      </c>
      <c r="M21" s="26" t="s">
        <v>422</v>
      </c>
      <c r="N21" s="26">
        <v>0.8</v>
      </c>
      <c r="O21" s="7" t="s">
        <v>302</v>
      </c>
      <c r="P21" s="27" t="s">
        <v>303</v>
      </c>
      <c r="Q21" s="55" t="s">
        <v>423</v>
      </c>
      <c r="R21" s="56">
        <v>43829</v>
      </c>
      <c r="S21" s="67">
        <v>43921</v>
      </c>
      <c r="T21" s="56">
        <v>43928</v>
      </c>
      <c r="U21" s="7" t="s">
        <v>393</v>
      </c>
      <c r="V21" s="7" t="s">
        <v>614</v>
      </c>
      <c r="W21" s="66" t="s">
        <v>391</v>
      </c>
      <c r="X21" s="26">
        <v>0</v>
      </c>
      <c r="Y21" s="26">
        <v>0</v>
      </c>
      <c r="Z21" s="139"/>
    </row>
    <row r="22" spans="1:26" s="3" customFormat="1" ht="12" customHeight="1" x14ac:dyDescent="0.2">
      <c r="A22" s="19" t="s">
        <v>625</v>
      </c>
      <c r="B22" s="20" t="s">
        <v>65</v>
      </c>
      <c r="C22" s="21">
        <v>1</v>
      </c>
      <c r="D22" s="22">
        <v>2019</v>
      </c>
      <c r="E22" s="22" t="s">
        <v>192</v>
      </c>
      <c r="F22" s="23" t="s">
        <v>229</v>
      </c>
      <c r="G22" s="57">
        <v>43714</v>
      </c>
      <c r="H22" s="22" t="s">
        <v>238</v>
      </c>
      <c r="I22" s="22" t="s">
        <v>239</v>
      </c>
      <c r="J22" s="24" t="s">
        <v>240</v>
      </c>
      <c r="K22" s="7" t="s">
        <v>241</v>
      </c>
      <c r="L22" s="25" t="s">
        <v>275</v>
      </c>
      <c r="M22" s="26" t="s">
        <v>366</v>
      </c>
      <c r="N22" s="26">
        <v>1</v>
      </c>
      <c r="O22" s="7" t="s">
        <v>317</v>
      </c>
      <c r="P22" s="27" t="s">
        <v>326</v>
      </c>
      <c r="Q22" s="55" t="s">
        <v>411</v>
      </c>
      <c r="R22" s="56">
        <v>43714</v>
      </c>
      <c r="S22" s="67">
        <v>43920</v>
      </c>
      <c r="T22" s="56">
        <v>43924</v>
      </c>
      <c r="U22" s="7" t="s">
        <v>395</v>
      </c>
      <c r="V22" s="7" t="s">
        <v>619</v>
      </c>
      <c r="W22" s="66" t="s">
        <v>453</v>
      </c>
      <c r="X22" s="26">
        <v>2</v>
      </c>
      <c r="Y22" s="26">
        <v>0</v>
      </c>
      <c r="Z22" s="92">
        <v>1</v>
      </c>
    </row>
    <row r="23" spans="1:26" s="3" customFormat="1" ht="12" customHeight="1" x14ac:dyDescent="0.2">
      <c r="A23" s="77" t="s">
        <v>670</v>
      </c>
      <c r="B23" s="78" t="s">
        <v>30</v>
      </c>
      <c r="C23" s="79">
        <v>1</v>
      </c>
      <c r="D23" s="80">
        <v>2016</v>
      </c>
      <c r="E23" s="80" t="s">
        <v>70</v>
      </c>
      <c r="F23" s="81" t="s">
        <v>71</v>
      </c>
      <c r="G23" s="93">
        <v>42047</v>
      </c>
      <c r="H23" s="80" t="s">
        <v>76</v>
      </c>
      <c r="I23" s="80" t="s">
        <v>77</v>
      </c>
      <c r="J23" s="83" t="s">
        <v>78</v>
      </c>
      <c r="K23" s="84" t="s">
        <v>79</v>
      </c>
      <c r="L23" s="85" t="s">
        <v>275</v>
      </c>
      <c r="M23" s="86" t="s">
        <v>280</v>
      </c>
      <c r="N23" s="86" t="s">
        <v>281</v>
      </c>
      <c r="O23" s="84" t="s">
        <v>277</v>
      </c>
      <c r="P23" s="87" t="s">
        <v>278</v>
      </c>
      <c r="Q23" s="88" t="s">
        <v>279</v>
      </c>
      <c r="R23" s="89">
        <v>42492</v>
      </c>
      <c r="S23" s="67">
        <v>43951</v>
      </c>
      <c r="T23" s="89">
        <v>43927</v>
      </c>
      <c r="U23" s="84" t="s">
        <v>390</v>
      </c>
      <c r="V23" s="84" t="s">
        <v>623</v>
      </c>
      <c r="W23" s="66" t="s">
        <v>391</v>
      </c>
      <c r="X23" s="86">
        <v>5</v>
      </c>
      <c r="Y23" s="86">
        <v>1</v>
      </c>
      <c r="Z23" s="148">
        <f>0/3%</f>
        <v>0</v>
      </c>
    </row>
    <row r="24" spans="1:26" s="3" customFormat="1" ht="12" customHeight="1" x14ac:dyDescent="0.2">
      <c r="A24" s="77" t="s">
        <v>670</v>
      </c>
      <c r="B24" s="78" t="s">
        <v>32</v>
      </c>
      <c r="C24" s="79">
        <v>1</v>
      </c>
      <c r="D24" s="80">
        <v>2016</v>
      </c>
      <c r="E24" s="80" t="s">
        <v>70</v>
      </c>
      <c r="F24" s="81" t="s">
        <v>83</v>
      </c>
      <c r="G24" s="93">
        <v>42724</v>
      </c>
      <c r="H24" s="80" t="s">
        <v>84</v>
      </c>
      <c r="I24" s="80" t="s">
        <v>73</v>
      </c>
      <c r="J24" s="83" t="s">
        <v>85</v>
      </c>
      <c r="K24" s="84" t="s">
        <v>86</v>
      </c>
      <c r="L24" s="85" t="s">
        <v>275</v>
      </c>
      <c r="M24" s="86" t="s">
        <v>283</v>
      </c>
      <c r="N24" s="86" t="s">
        <v>284</v>
      </c>
      <c r="O24" s="84" t="s">
        <v>285</v>
      </c>
      <c r="P24" s="87" t="s">
        <v>286</v>
      </c>
      <c r="Q24" s="88" t="s">
        <v>287</v>
      </c>
      <c r="R24" s="89">
        <v>42781</v>
      </c>
      <c r="S24" s="67">
        <v>43951</v>
      </c>
      <c r="T24" s="89">
        <v>43922</v>
      </c>
      <c r="U24" s="84" t="s">
        <v>392</v>
      </c>
      <c r="V24" s="84" t="s">
        <v>577</v>
      </c>
      <c r="W24" s="66" t="s">
        <v>391</v>
      </c>
      <c r="X24" s="86">
        <v>4</v>
      </c>
      <c r="Y24" s="86">
        <v>0</v>
      </c>
      <c r="Z24" s="148"/>
    </row>
    <row r="25" spans="1:26" s="3" customFormat="1" ht="12" customHeight="1" x14ac:dyDescent="0.2">
      <c r="A25" s="77" t="s">
        <v>670</v>
      </c>
      <c r="B25" s="78" t="s">
        <v>38</v>
      </c>
      <c r="C25" s="79">
        <v>1</v>
      </c>
      <c r="D25" s="80">
        <v>2018</v>
      </c>
      <c r="E25" s="80" t="s">
        <v>70</v>
      </c>
      <c r="F25" s="81" t="s">
        <v>109</v>
      </c>
      <c r="G25" s="93">
        <v>43395</v>
      </c>
      <c r="H25" s="80" t="s">
        <v>110</v>
      </c>
      <c r="I25" s="80" t="s">
        <v>111</v>
      </c>
      <c r="J25" s="83" t="s">
        <v>112</v>
      </c>
      <c r="K25" s="84" t="s">
        <v>113</v>
      </c>
      <c r="L25" s="85" t="s">
        <v>275</v>
      </c>
      <c r="M25" s="86" t="s">
        <v>306</v>
      </c>
      <c r="N25" s="86" t="s">
        <v>307</v>
      </c>
      <c r="O25" s="84" t="s">
        <v>277</v>
      </c>
      <c r="P25" s="87" t="s">
        <v>278</v>
      </c>
      <c r="Q25" s="88" t="s">
        <v>279</v>
      </c>
      <c r="R25" s="89">
        <v>43497</v>
      </c>
      <c r="S25" s="67">
        <v>43951</v>
      </c>
      <c r="T25" s="89">
        <v>43927</v>
      </c>
      <c r="U25" s="84" t="s">
        <v>390</v>
      </c>
      <c r="V25" s="84" t="s">
        <v>624</v>
      </c>
      <c r="W25" s="66" t="s">
        <v>391</v>
      </c>
      <c r="X25" s="86">
        <v>1</v>
      </c>
      <c r="Y25" s="86">
        <v>0</v>
      </c>
      <c r="Z25" s="148"/>
    </row>
    <row r="26" spans="1:26" s="3" customFormat="1" ht="12" customHeight="1" x14ac:dyDescent="0.2">
      <c r="A26" s="77" t="s">
        <v>670</v>
      </c>
      <c r="B26" s="78" t="s">
        <v>533</v>
      </c>
      <c r="C26" s="79">
        <v>2</v>
      </c>
      <c r="D26" s="80">
        <v>2020</v>
      </c>
      <c r="E26" s="80" t="s">
        <v>534</v>
      </c>
      <c r="F26" s="81" t="s">
        <v>535</v>
      </c>
      <c r="G26" s="93">
        <v>43822</v>
      </c>
      <c r="H26" s="80" t="s">
        <v>523</v>
      </c>
      <c r="I26" s="80" t="s">
        <v>524</v>
      </c>
      <c r="J26" s="83" t="s">
        <v>525</v>
      </c>
      <c r="K26" s="84" t="s">
        <v>529</v>
      </c>
      <c r="L26" s="85" t="s">
        <v>298</v>
      </c>
      <c r="M26" s="86" t="s">
        <v>530</v>
      </c>
      <c r="N26" s="86">
        <v>1</v>
      </c>
      <c r="O26" s="84" t="s">
        <v>379</v>
      </c>
      <c r="P26" s="87" t="s">
        <v>379</v>
      </c>
      <c r="Q26" s="88" t="s">
        <v>380</v>
      </c>
      <c r="R26" s="89">
        <v>43905</v>
      </c>
      <c r="S26" s="67">
        <v>43951</v>
      </c>
      <c r="T26" s="89">
        <v>43951</v>
      </c>
      <c r="U26" s="84" t="s">
        <v>394</v>
      </c>
      <c r="V26" s="84" t="s">
        <v>666</v>
      </c>
      <c r="W26" s="66" t="s">
        <v>542</v>
      </c>
      <c r="X26" s="86">
        <v>0</v>
      </c>
      <c r="Y26" s="86">
        <v>0</v>
      </c>
      <c r="Z26" s="96">
        <v>1</v>
      </c>
    </row>
    <row r="27" spans="1:26" s="3" customFormat="1" ht="12" customHeight="1" x14ac:dyDescent="0.2">
      <c r="A27" s="19" t="s">
        <v>843</v>
      </c>
      <c r="B27" s="20" t="s">
        <v>38</v>
      </c>
      <c r="C27" s="21">
        <v>1</v>
      </c>
      <c r="D27" s="22">
        <v>2018</v>
      </c>
      <c r="E27" s="22" t="s">
        <v>70</v>
      </c>
      <c r="F27" s="23" t="s">
        <v>109</v>
      </c>
      <c r="G27" s="57">
        <v>43395</v>
      </c>
      <c r="H27" s="22" t="s">
        <v>110</v>
      </c>
      <c r="I27" s="22" t="s">
        <v>111</v>
      </c>
      <c r="J27" s="24" t="s">
        <v>112</v>
      </c>
      <c r="K27" s="7" t="s">
        <v>113</v>
      </c>
      <c r="L27" s="25" t="s">
        <v>275</v>
      </c>
      <c r="M27" s="26" t="s">
        <v>306</v>
      </c>
      <c r="N27" s="26" t="s">
        <v>307</v>
      </c>
      <c r="O27" s="7" t="s">
        <v>277</v>
      </c>
      <c r="P27" s="27" t="s">
        <v>278</v>
      </c>
      <c r="Q27" s="55" t="s">
        <v>279</v>
      </c>
      <c r="R27" s="56">
        <v>43497</v>
      </c>
      <c r="S27" s="67">
        <v>43981</v>
      </c>
      <c r="T27" s="56">
        <v>43980</v>
      </c>
      <c r="U27" s="7" t="s">
        <v>390</v>
      </c>
      <c r="V27" s="7" t="s">
        <v>842</v>
      </c>
      <c r="W27" s="66" t="s">
        <v>542</v>
      </c>
      <c r="X27" s="26">
        <v>2</v>
      </c>
      <c r="Y27" s="26">
        <v>0</v>
      </c>
      <c r="Z27" s="92">
        <v>1</v>
      </c>
    </row>
    <row r="28" spans="1:26" s="3" customFormat="1" ht="12" customHeight="1" x14ac:dyDescent="0.2">
      <c r="A28" s="19" t="s">
        <v>843</v>
      </c>
      <c r="B28" s="20" t="s">
        <v>56</v>
      </c>
      <c r="C28" s="21">
        <v>1</v>
      </c>
      <c r="D28" s="22">
        <v>2019</v>
      </c>
      <c r="E28" s="22" t="s">
        <v>198</v>
      </c>
      <c r="F28" s="23" t="s">
        <v>199</v>
      </c>
      <c r="G28" s="57">
        <v>43528</v>
      </c>
      <c r="H28" s="22" t="s">
        <v>200</v>
      </c>
      <c r="I28" s="22" t="s">
        <v>201</v>
      </c>
      <c r="J28" s="24" t="s">
        <v>202</v>
      </c>
      <c r="K28" s="7" t="s">
        <v>203</v>
      </c>
      <c r="L28" s="25" t="s">
        <v>298</v>
      </c>
      <c r="M28" s="26" t="s">
        <v>347</v>
      </c>
      <c r="N28" s="26">
        <v>1</v>
      </c>
      <c r="O28" s="7" t="s">
        <v>485</v>
      </c>
      <c r="P28" s="27" t="s">
        <v>348</v>
      </c>
      <c r="Q28" s="55" t="s">
        <v>349</v>
      </c>
      <c r="R28" s="56">
        <v>43600</v>
      </c>
      <c r="S28" s="67">
        <v>43965</v>
      </c>
      <c r="T28" s="56">
        <v>43974</v>
      </c>
      <c r="U28" s="7" t="s">
        <v>392</v>
      </c>
      <c r="V28" s="7" t="s">
        <v>673</v>
      </c>
      <c r="W28" s="66" t="s">
        <v>391</v>
      </c>
      <c r="X28" s="26">
        <v>0</v>
      </c>
      <c r="Y28" s="26">
        <v>0</v>
      </c>
      <c r="Z28" s="145">
        <v>0</v>
      </c>
    </row>
    <row r="29" spans="1:26" s="3" customFormat="1" ht="12" customHeight="1" x14ac:dyDescent="0.2">
      <c r="A29" s="19" t="s">
        <v>843</v>
      </c>
      <c r="B29" s="20" t="s">
        <v>56</v>
      </c>
      <c r="C29" s="21">
        <v>2</v>
      </c>
      <c r="D29" s="22">
        <v>2019</v>
      </c>
      <c r="E29" s="22" t="s">
        <v>198</v>
      </c>
      <c r="F29" s="23" t="s">
        <v>199</v>
      </c>
      <c r="G29" s="57">
        <v>43528</v>
      </c>
      <c r="H29" s="22" t="s">
        <v>200</v>
      </c>
      <c r="I29" s="22" t="s">
        <v>201</v>
      </c>
      <c r="J29" s="24" t="s">
        <v>204</v>
      </c>
      <c r="K29" s="7" t="s">
        <v>205</v>
      </c>
      <c r="L29" s="25" t="s">
        <v>275</v>
      </c>
      <c r="M29" s="26" t="s">
        <v>350</v>
      </c>
      <c r="N29" s="26">
        <v>1</v>
      </c>
      <c r="O29" s="7" t="s">
        <v>485</v>
      </c>
      <c r="P29" s="27" t="s">
        <v>348</v>
      </c>
      <c r="Q29" s="55" t="s">
        <v>349</v>
      </c>
      <c r="R29" s="56">
        <v>43600</v>
      </c>
      <c r="S29" s="67">
        <v>43965</v>
      </c>
      <c r="T29" s="56">
        <v>43974</v>
      </c>
      <c r="U29" s="7" t="s">
        <v>392</v>
      </c>
      <c r="V29" s="7" t="s">
        <v>673</v>
      </c>
      <c r="W29" s="66" t="s">
        <v>391</v>
      </c>
      <c r="X29" s="26">
        <v>0</v>
      </c>
      <c r="Y29" s="26">
        <v>0</v>
      </c>
      <c r="Z29" s="146"/>
    </row>
    <row r="30" spans="1:26" s="3" customFormat="1" ht="12" customHeight="1" x14ac:dyDescent="0.2">
      <c r="A30" s="19" t="s">
        <v>843</v>
      </c>
      <c r="B30" s="20" t="s">
        <v>57</v>
      </c>
      <c r="C30" s="21">
        <v>1</v>
      </c>
      <c r="D30" s="22">
        <v>2019</v>
      </c>
      <c r="E30" s="22" t="s">
        <v>198</v>
      </c>
      <c r="F30" s="23" t="s">
        <v>199</v>
      </c>
      <c r="G30" s="57">
        <v>43528</v>
      </c>
      <c r="H30" s="22" t="s">
        <v>206</v>
      </c>
      <c r="I30" s="22" t="s">
        <v>201</v>
      </c>
      <c r="J30" s="24" t="s">
        <v>207</v>
      </c>
      <c r="K30" s="7" t="s">
        <v>208</v>
      </c>
      <c r="L30" s="25" t="s">
        <v>298</v>
      </c>
      <c r="M30" s="26" t="s">
        <v>350</v>
      </c>
      <c r="N30" s="26">
        <v>1</v>
      </c>
      <c r="O30" s="7" t="s">
        <v>485</v>
      </c>
      <c r="P30" s="27" t="s">
        <v>348</v>
      </c>
      <c r="Q30" s="55" t="s">
        <v>349</v>
      </c>
      <c r="R30" s="56">
        <v>43600</v>
      </c>
      <c r="S30" s="67">
        <v>43965</v>
      </c>
      <c r="T30" s="56">
        <v>43974</v>
      </c>
      <c r="U30" s="7" t="s">
        <v>392</v>
      </c>
      <c r="V30" s="7" t="s">
        <v>673</v>
      </c>
      <c r="W30" s="66" t="s">
        <v>391</v>
      </c>
      <c r="X30" s="26">
        <v>0</v>
      </c>
      <c r="Y30" s="26">
        <v>0</v>
      </c>
      <c r="Z30" s="146"/>
    </row>
    <row r="31" spans="1:26" s="3" customFormat="1" ht="12" customHeight="1" x14ac:dyDescent="0.2">
      <c r="A31" s="19" t="s">
        <v>843</v>
      </c>
      <c r="B31" s="20" t="s">
        <v>57</v>
      </c>
      <c r="C31" s="21">
        <v>2</v>
      </c>
      <c r="D31" s="22">
        <v>2019</v>
      </c>
      <c r="E31" s="22" t="s">
        <v>198</v>
      </c>
      <c r="F31" s="23" t="s">
        <v>199</v>
      </c>
      <c r="G31" s="57">
        <v>43528</v>
      </c>
      <c r="H31" s="22" t="s">
        <v>206</v>
      </c>
      <c r="I31" s="22" t="s">
        <v>201</v>
      </c>
      <c r="J31" s="24" t="s">
        <v>207</v>
      </c>
      <c r="K31" s="7" t="s">
        <v>209</v>
      </c>
      <c r="L31" s="25" t="s">
        <v>275</v>
      </c>
      <c r="M31" s="26" t="s">
        <v>351</v>
      </c>
      <c r="N31" s="26">
        <v>1</v>
      </c>
      <c r="O31" s="7" t="s">
        <v>485</v>
      </c>
      <c r="P31" s="27" t="s">
        <v>348</v>
      </c>
      <c r="Q31" s="55" t="s">
        <v>349</v>
      </c>
      <c r="R31" s="56">
        <v>43600</v>
      </c>
      <c r="S31" s="67">
        <v>43965</v>
      </c>
      <c r="T31" s="56">
        <v>43974</v>
      </c>
      <c r="U31" s="7" t="s">
        <v>392</v>
      </c>
      <c r="V31" s="7" t="s">
        <v>673</v>
      </c>
      <c r="W31" s="66" t="s">
        <v>391</v>
      </c>
      <c r="X31" s="26">
        <v>0</v>
      </c>
      <c r="Y31" s="26">
        <v>0</v>
      </c>
      <c r="Z31" s="147"/>
    </row>
    <row r="32" spans="1:26" s="3" customFormat="1" ht="12" customHeight="1" x14ac:dyDescent="0.2">
      <c r="A32" s="19" t="s">
        <v>843</v>
      </c>
      <c r="B32" s="20" t="s">
        <v>66</v>
      </c>
      <c r="C32" s="21">
        <v>1</v>
      </c>
      <c r="D32" s="22">
        <v>2019</v>
      </c>
      <c r="E32" s="22" t="s">
        <v>242</v>
      </c>
      <c r="F32" s="23" t="s">
        <v>243</v>
      </c>
      <c r="G32" s="57">
        <v>43796</v>
      </c>
      <c r="H32" s="22" t="s">
        <v>244</v>
      </c>
      <c r="I32" s="22" t="s">
        <v>245</v>
      </c>
      <c r="J32" s="24" t="s">
        <v>246</v>
      </c>
      <c r="K32" s="7" t="s">
        <v>247</v>
      </c>
      <c r="L32" s="25" t="s">
        <v>275</v>
      </c>
      <c r="M32" s="26" t="s">
        <v>367</v>
      </c>
      <c r="N32" s="26" t="s">
        <v>368</v>
      </c>
      <c r="O32" s="7" t="s">
        <v>293</v>
      </c>
      <c r="P32" s="27" t="s">
        <v>369</v>
      </c>
      <c r="Q32" s="55" t="s">
        <v>370</v>
      </c>
      <c r="R32" s="56">
        <v>43826</v>
      </c>
      <c r="S32" s="67">
        <v>43978</v>
      </c>
      <c r="T32" s="56">
        <v>43971</v>
      </c>
      <c r="U32" s="7" t="s">
        <v>390</v>
      </c>
      <c r="V32" s="7" t="s">
        <v>671</v>
      </c>
      <c r="W32" s="66" t="s">
        <v>391</v>
      </c>
      <c r="X32" s="26">
        <v>0</v>
      </c>
      <c r="Y32" s="26">
        <v>0</v>
      </c>
      <c r="Z32" s="145">
        <v>0</v>
      </c>
    </row>
    <row r="33" spans="1:26" s="3" customFormat="1" ht="12" customHeight="1" x14ac:dyDescent="0.2">
      <c r="A33" s="19" t="s">
        <v>843</v>
      </c>
      <c r="B33" s="20" t="s">
        <v>66</v>
      </c>
      <c r="C33" s="21">
        <v>2</v>
      </c>
      <c r="D33" s="22">
        <v>2019</v>
      </c>
      <c r="E33" s="22" t="s">
        <v>242</v>
      </c>
      <c r="F33" s="23" t="s">
        <v>243</v>
      </c>
      <c r="G33" s="57">
        <v>43796</v>
      </c>
      <c r="H33" s="22" t="s">
        <v>244</v>
      </c>
      <c r="I33" s="22" t="s">
        <v>245</v>
      </c>
      <c r="J33" s="24" t="s">
        <v>248</v>
      </c>
      <c r="K33" s="7" t="s">
        <v>249</v>
      </c>
      <c r="L33" s="25" t="s">
        <v>275</v>
      </c>
      <c r="M33" s="26" t="s">
        <v>371</v>
      </c>
      <c r="N33" s="26" t="s">
        <v>372</v>
      </c>
      <c r="O33" s="7" t="s">
        <v>293</v>
      </c>
      <c r="P33" s="27" t="s">
        <v>369</v>
      </c>
      <c r="Q33" s="55" t="s">
        <v>373</v>
      </c>
      <c r="R33" s="56">
        <v>43826</v>
      </c>
      <c r="S33" s="67">
        <v>43978</v>
      </c>
      <c r="T33" s="56">
        <v>43971</v>
      </c>
      <c r="U33" s="7" t="s">
        <v>390</v>
      </c>
      <c r="V33" s="7" t="s">
        <v>672</v>
      </c>
      <c r="W33" s="66" t="s">
        <v>391</v>
      </c>
      <c r="X33" s="26">
        <v>0</v>
      </c>
      <c r="Y33" s="26">
        <v>0</v>
      </c>
      <c r="Z33" s="146"/>
    </row>
    <row r="34" spans="1:26" s="3" customFormat="1" ht="12" customHeight="1" x14ac:dyDescent="0.2">
      <c r="A34" s="19" t="s">
        <v>843</v>
      </c>
      <c r="B34" s="20" t="s">
        <v>560</v>
      </c>
      <c r="C34" s="21">
        <v>1</v>
      </c>
      <c r="D34" s="22">
        <v>2020</v>
      </c>
      <c r="E34" s="22" t="s">
        <v>563</v>
      </c>
      <c r="F34" s="23" t="s">
        <v>565</v>
      </c>
      <c r="G34" s="57">
        <v>43901</v>
      </c>
      <c r="H34" s="22" t="s">
        <v>566</v>
      </c>
      <c r="I34" s="22" t="s">
        <v>549</v>
      </c>
      <c r="J34" s="24" t="s">
        <v>550</v>
      </c>
      <c r="K34" s="7" t="s">
        <v>551</v>
      </c>
      <c r="L34" s="25" t="s">
        <v>305</v>
      </c>
      <c r="M34" s="26" t="s">
        <v>552</v>
      </c>
      <c r="N34" s="26">
        <v>1</v>
      </c>
      <c r="O34" s="7" t="s">
        <v>293</v>
      </c>
      <c r="P34" s="27" t="s">
        <v>569</v>
      </c>
      <c r="Q34" s="55" t="s">
        <v>553</v>
      </c>
      <c r="R34" s="56">
        <v>43908</v>
      </c>
      <c r="S34" s="67">
        <v>43980</v>
      </c>
      <c r="T34" s="56">
        <v>43955</v>
      </c>
      <c r="U34" s="7" t="s">
        <v>390</v>
      </c>
      <c r="V34" s="7" t="s">
        <v>665</v>
      </c>
      <c r="W34" s="66" t="s">
        <v>391</v>
      </c>
      <c r="X34" s="26">
        <v>0</v>
      </c>
      <c r="Y34" s="26">
        <v>0</v>
      </c>
      <c r="Z34" s="146"/>
    </row>
    <row r="35" spans="1:26" s="3" customFormat="1" ht="11.25" customHeight="1" x14ac:dyDescent="0.2">
      <c r="A35" s="19" t="s">
        <v>843</v>
      </c>
      <c r="B35" s="20" t="s">
        <v>561</v>
      </c>
      <c r="C35" s="21">
        <v>1</v>
      </c>
      <c r="D35" s="22">
        <v>2020</v>
      </c>
      <c r="E35" s="22" t="s">
        <v>563</v>
      </c>
      <c r="F35" s="23" t="s">
        <v>565</v>
      </c>
      <c r="G35" s="57">
        <v>43901</v>
      </c>
      <c r="H35" s="22" t="s">
        <v>567</v>
      </c>
      <c r="I35" s="22" t="s">
        <v>549</v>
      </c>
      <c r="J35" s="24" t="s">
        <v>554</v>
      </c>
      <c r="K35" s="7" t="s">
        <v>551</v>
      </c>
      <c r="L35" s="25" t="s">
        <v>305</v>
      </c>
      <c r="M35" s="26" t="s">
        <v>552</v>
      </c>
      <c r="N35" s="26">
        <v>1</v>
      </c>
      <c r="O35" s="7" t="s">
        <v>293</v>
      </c>
      <c r="P35" s="27" t="s">
        <v>569</v>
      </c>
      <c r="Q35" s="55" t="s">
        <v>553</v>
      </c>
      <c r="R35" s="56">
        <v>43908</v>
      </c>
      <c r="S35" s="67">
        <v>43980</v>
      </c>
      <c r="T35" s="56">
        <v>43955</v>
      </c>
      <c r="U35" s="7" t="s">
        <v>390</v>
      </c>
      <c r="V35" s="7" t="s">
        <v>665</v>
      </c>
      <c r="W35" s="66" t="s">
        <v>391</v>
      </c>
      <c r="X35" s="26">
        <v>0</v>
      </c>
      <c r="Y35" s="26">
        <v>0</v>
      </c>
      <c r="Z35" s="147"/>
    </row>
    <row r="36" spans="1:26" s="3" customFormat="1" ht="12" customHeight="1" x14ac:dyDescent="0.2">
      <c r="A36" s="19" t="s">
        <v>843</v>
      </c>
      <c r="B36" s="20" t="s">
        <v>660</v>
      </c>
      <c r="C36" s="21">
        <v>1</v>
      </c>
      <c r="D36" s="22">
        <v>2020</v>
      </c>
      <c r="E36" s="22" t="s">
        <v>657</v>
      </c>
      <c r="F36" s="23" t="s">
        <v>663</v>
      </c>
      <c r="G36" s="57">
        <v>43934</v>
      </c>
      <c r="H36" s="22" t="s">
        <v>641</v>
      </c>
      <c r="I36" s="22" t="s">
        <v>627</v>
      </c>
      <c r="J36" s="24" t="s">
        <v>642</v>
      </c>
      <c r="K36" s="7" t="s">
        <v>643</v>
      </c>
      <c r="L36" s="25" t="s">
        <v>305</v>
      </c>
      <c r="M36" s="26" t="s">
        <v>644</v>
      </c>
      <c r="N36" s="26">
        <v>1</v>
      </c>
      <c r="O36" s="7" t="s">
        <v>608</v>
      </c>
      <c r="P36" s="27" t="s">
        <v>664</v>
      </c>
      <c r="Q36" s="55" t="s">
        <v>631</v>
      </c>
      <c r="R36" s="56">
        <v>43955</v>
      </c>
      <c r="S36" s="67">
        <v>43980</v>
      </c>
      <c r="T36" s="56"/>
      <c r="U36" s="7"/>
      <c r="V36" s="7"/>
      <c r="W36" s="66" t="s">
        <v>391</v>
      </c>
      <c r="X36" s="26">
        <v>0</v>
      </c>
      <c r="Y36" s="26">
        <v>0</v>
      </c>
      <c r="Z36" s="149">
        <v>0.5</v>
      </c>
    </row>
    <row r="37" spans="1:26" s="3" customFormat="1" ht="12" customHeight="1" x14ac:dyDescent="0.2">
      <c r="A37" s="19" t="s">
        <v>843</v>
      </c>
      <c r="B37" s="20" t="s">
        <v>662</v>
      </c>
      <c r="C37" s="21">
        <v>1</v>
      </c>
      <c r="D37" s="22">
        <v>2020</v>
      </c>
      <c r="E37" s="22" t="s">
        <v>657</v>
      </c>
      <c r="F37" s="23" t="s">
        <v>663</v>
      </c>
      <c r="G37" s="57">
        <v>43934</v>
      </c>
      <c r="H37" s="22" t="s">
        <v>651</v>
      </c>
      <c r="I37" s="22" t="s">
        <v>627</v>
      </c>
      <c r="J37" s="24" t="s">
        <v>652</v>
      </c>
      <c r="K37" s="7" t="s">
        <v>653</v>
      </c>
      <c r="L37" s="25" t="s">
        <v>305</v>
      </c>
      <c r="M37" s="26" t="s">
        <v>654</v>
      </c>
      <c r="N37" s="26">
        <v>1</v>
      </c>
      <c r="O37" s="7" t="s">
        <v>608</v>
      </c>
      <c r="P37" s="27" t="s">
        <v>664</v>
      </c>
      <c r="Q37" s="55" t="s">
        <v>631</v>
      </c>
      <c r="R37" s="56">
        <v>43955</v>
      </c>
      <c r="S37" s="67">
        <v>43966</v>
      </c>
      <c r="T37" s="56">
        <v>43987</v>
      </c>
      <c r="U37" s="7" t="s">
        <v>732</v>
      </c>
      <c r="V37" s="7" t="s">
        <v>733</v>
      </c>
      <c r="W37" s="66" t="s">
        <v>542</v>
      </c>
      <c r="X37" s="26">
        <v>0</v>
      </c>
      <c r="Y37" s="26">
        <v>0</v>
      </c>
      <c r="Z37" s="150"/>
    </row>
    <row r="38" spans="1:26" s="3" customFormat="1" ht="12" customHeight="1" x14ac:dyDescent="0.2">
      <c r="A38" s="77" t="s">
        <v>1106</v>
      </c>
      <c r="B38" s="78" t="s">
        <v>44</v>
      </c>
      <c r="C38" s="79">
        <v>2</v>
      </c>
      <c r="D38" s="80">
        <v>2019</v>
      </c>
      <c r="E38" s="80" t="s">
        <v>130</v>
      </c>
      <c r="F38" s="81" t="s">
        <v>131</v>
      </c>
      <c r="G38" s="93">
        <v>43434</v>
      </c>
      <c r="H38" s="80" t="s">
        <v>136</v>
      </c>
      <c r="I38" s="80" t="s">
        <v>133</v>
      </c>
      <c r="J38" s="83" t="s">
        <v>137</v>
      </c>
      <c r="K38" s="84" t="s">
        <v>138</v>
      </c>
      <c r="L38" s="85" t="s">
        <v>298</v>
      </c>
      <c r="M38" s="86" t="s">
        <v>320</v>
      </c>
      <c r="N38" s="86">
        <v>0.95</v>
      </c>
      <c r="O38" s="84" t="s">
        <v>317</v>
      </c>
      <c r="P38" s="87" t="s">
        <v>321</v>
      </c>
      <c r="Q38" s="88" t="s">
        <v>322</v>
      </c>
      <c r="R38" s="89">
        <v>43479</v>
      </c>
      <c r="S38" s="67">
        <v>44012</v>
      </c>
      <c r="T38" s="89">
        <v>44018</v>
      </c>
      <c r="U38" s="84" t="s">
        <v>395</v>
      </c>
      <c r="V38" s="84" t="s">
        <v>1080</v>
      </c>
      <c r="W38" s="66" t="s">
        <v>542</v>
      </c>
      <c r="X38" s="86">
        <v>2</v>
      </c>
      <c r="Y38" s="86">
        <v>0</v>
      </c>
      <c r="Z38" s="144">
        <f>4/4</f>
        <v>1</v>
      </c>
    </row>
    <row r="39" spans="1:26" s="3" customFormat="1" ht="12" customHeight="1" x14ac:dyDescent="0.2">
      <c r="A39" s="77" t="s">
        <v>1106</v>
      </c>
      <c r="B39" s="78" t="s">
        <v>44</v>
      </c>
      <c r="C39" s="79">
        <v>4</v>
      </c>
      <c r="D39" s="80">
        <v>2019</v>
      </c>
      <c r="E39" s="80" t="s">
        <v>130</v>
      </c>
      <c r="F39" s="81" t="s">
        <v>131</v>
      </c>
      <c r="G39" s="93">
        <v>43434</v>
      </c>
      <c r="H39" s="80" t="s">
        <v>136</v>
      </c>
      <c r="I39" s="80" t="s">
        <v>133</v>
      </c>
      <c r="J39" s="83" t="s">
        <v>137</v>
      </c>
      <c r="K39" s="84" t="s">
        <v>139</v>
      </c>
      <c r="L39" s="85" t="s">
        <v>298</v>
      </c>
      <c r="M39" s="86" t="s">
        <v>323</v>
      </c>
      <c r="N39" s="86">
        <v>0.7</v>
      </c>
      <c r="O39" s="84" t="s">
        <v>317</v>
      </c>
      <c r="P39" s="87" t="s">
        <v>321</v>
      </c>
      <c r="Q39" s="88" t="s">
        <v>322</v>
      </c>
      <c r="R39" s="89">
        <v>43479</v>
      </c>
      <c r="S39" s="67">
        <v>44012</v>
      </c>
      <c r="T39" s="89">
        <v>44018</v>
      </c>
      <c r="U39" s="84" t="s">
        <v>395</v>
      </c>
      <c r="V39" s="84" t="s">
        <v>1081</v>
      </c>
      <c r="W39" s="66" t="s">
        <v>542</v>
      </c>
      <c r="X39" s="86">
        <v>2</v>
      </c>
      <c r="Y39" s="86">
        <v>0</v>
      </c>
      <c r="Z39" s="144"/>
    </row>
    <row r="40" spans="1:26" s="3" customFormat="1" ht="12" customHeight="1" x14ac:dyDescent="0.2">
      <c r="A40" s="77" t="s">
        <v>1106</v>
      </c>
      <c r="B40" s="78" t="s">
        <v>68</v>
      </c>
      <c r="C40" s="79">
        <v>2</v>
      </c>
      <c r="D40" s="80">
        <v>2019</v>
      </c>
      <c r="E40" s="80" t="s">
        <v>192</v>
      </c>
      <c r="F40" s="81" t="s">
        <v>430</v>
      </c>
      <c r="G40" s="93">
        <v>43812</v>
      </c>
      <c r="H40" s="80" t="s">
        <v>259</v>
      </c>
      <c r="I40" s="80" t="s">
        <v>260</v>
      </c>
      <c r="J40" s="83" t="s">
        <v>263</v>
      </c>
      <c r="K40" s="84" t="s">
        <v>264</v>
      </c>
      <c r="L40" s="85" t="s">
        <v>275</v>
      </c>
      <c r="M40" s="86" t="s">
        <v>383</v>
      </c>
      <c r="N40" s="86">
        <v>1</v>
      </c>
      <c r="O40" s="84" t="s">
        <v>317</v>
      </c>
      <c r="P40" s="87" t="s">
        <v>326</v>
      </c>
      <c r="Q40" s="88" t="s">
        <v>384</v>
      </c>
      <c r="R40" s="89">
        <v>43831</v>
      </c>
      <c r="S40" s="67">
        <v>44012</v>
      </c>
      <c r="T40" s="89">
        <v>44018</v>
      </c>
      <c r="U40" s="84" t="s">
        <v>395</v>
      </c>
      <c r="V40" s="84" t="s">
        <v>1084</v>
      </c>
      <c r="W40" s="66" t="s">
        <v>542</v>
      </c>
      <c r="X40" s="86">
        <v>0</v>
      </c>
      <c r="Y40" s="86">
        <v>0</v>
      </c>
      <c r="Z40" s="144"/>
    </row>
    <row r="41" spans="1:26" s="3" customFormat="1" ht="12" customHeight="1" x14ac:dyDescent="0.2">
      <c r="A41" s="77" t="s">
        <v>1106</v>
      </c>
      <c r="B41" s="78" t="s">
        <v>69</v>
      </c>
      <c r="C41" s="79">
        <v>1</v>
      </c>
      <c r="D41" s="80">
        <v>2019</v>
      </c>
      <c r="E41" s="80" t="s">
        <v>192</v>
      </c>
      <c r="F41" s="81" t="s">
        <v>430</v>
      </c>
      <c r="G41" s="93">
        <v>43812</v>
      </c>
      <c r="H41" s="80" t="s">
        <v>265</v>
      </c>
      <c r="I41" s="80" t="s">
        <v>260</v>
      </c>
      <c r="J41" s="83" t="s">
        <v>266</v>
      </c>
      <c r="K41" s="84" t="s">
        <v>267</v>
      </c>
      <c r="L41" s="85" t="s">
        <v>275</v>
      </c>
      <c r="M41" s="86" t="s">
        <v>385</v>
      </c>
      <c r="N41" s="86">
        <v>1</v>
      </c>
      <c r="O41" s="84" t="s">
        <v>317</v>
      </c>
      <c r="P41" s="87" t="s">
        <v>326</v>
      </c>
      <c r="Q41" s="88" t="s">
        <v>386</v>
      </c>
      <c r="R41" s="89">
        <v>43831</v>
      </c>
      <c r="S41" s="67">
        <v>44012</v>
      </c>
      <c r="T41" s="89">
        <v>44018</v>
      </c>
      <c r="U41" s="84" t="s">
        <v>395</v>
      </c>
      <c r="V41" s="84" t="s">
        <v>1085</v>
      </c>
      <c r="W41" s="66" t="s">
        <v>542</v>
      </c>
      <c r="X41" s="86">
        <v>0</v>
      </c>
      <c r="Y41" s="86">
        <v>0</v>
      </c>
      <c r="Z41" s="144"/>
    </row>
    <row r="42" spans="1:26" s="3" customFormat="1" ht="12" customHeight="1" x14ac:dyDescent="0.2">
      <c r="A42" s="77" t="s">
        <v>1106</v>
      </c>
      <c r="B42" s="78" t="s">
        <v>54</v>
      </c>
      <c r="C42" s="79">
        <v>1</v>
      </c>
      <c r="D42" s="80">
        <v>2019</v>
      </c>
      <c r="E42" s="80" t="s">
        <v>187</v>
      </c>
      <c r="F42" s="81" t="s">
        <v>177</v>
      </c>
      <c r="G42" s="93">
        <v>43528</v>
      </c>
      <c r="H42" s="80" t="s">
        <v>188</v>
      </c>
      <c r="I42" s="80" t="s">
        <v>189</v>
      </c>
      <c r="J42" s="83" t="s">
        <v>190</v>
      </c>
      <c r="K42" s="84" t="s">
        <v>191</v>
      </c>
      <c r="L42" s="85" t="s">
        <v>298</v>
      </c>
      <c r="M42" s="86" t="s">
        <v>340</v>
      </c>
      <c r="N42" s="86" t="s">
        <v>341</v>
      </c>
      <c r="O42" s="84" t="s">
        <v>342</v>
      </c>
      <c r="P42" s="87" t="s">
        <v>343</v>
      </c>
      <c r="Q42" s="88" t="s">
        <v>344</v>
      </c>
      <c r="R42" s="89">
        <v>43556</v>
      </c>
      <c r="S42" s="67">
        <v>44012</v>
      </c>
      <c r="T42" s="89">
        <v>44013</v>
      </c>
      <c r="U42" s="84" t="s">
        <v>394</v>
      </c>
      <c r="V42" s="84" t="s">
        <v>1036</v>
      </c>
      <c r="W42" s="66" t="s">
        <v>542</v>
      </c>
      <c r="X42" s="86">
        <v>1</v>
      </c>
      <c r="Y42" s="86">
        <v>0</v>
      </c>
      <c r="Z42" s="102">
        <f>1/1</f>
        <v>1</v>
      </c>
    </row>
    <row r="43" spans="1:26" s="3" customFormat="1" ht="12" customHeight="1" x14ac:dyDescent="0.2">
      <c r="A43" s="77" t="s">
        <v>1106</v>
      </c>
      <c r="B43" s="78" t="s">
        <v>56</v>
      </c>
      <c r="C43" s="79">
        <v>1</v>
      </c>
      <c r="D43" s="80">
        <v>2019</v>
      </c>
      <c r="E43" s="80" t="s">
        <v>884</v>
      </c>
      <c r="F43" s="81" t="s">
        <v>199</v>
      </c>
      <c r="G43" s="93">
        <v>43528</v>
      </c>
      <c r="H43" s="80" t="s">
        <v>200</v>
      </c>
      <c r="I43" s="80" t="s">
        <v>201</v>
      </c>
      <c r="J43" s="83" t="s">
        <v>202</v>
      </c>
      <c r="K43" s="84" t="s">
        <v>203</v>
      </c>
      <c r="L43" s="85" t="s">
        <v>298</v>
      </c>
      <c r="M43" s="86" t="s">
        <v>347</v>
      </c>
      <c r="N43" s="86">
        <v>1</v>
      </c>
      <c r="O43" s="84" t="s">
        <v>485</v>
      </c>
      <c r="P43" s="87" t="s">
        <v>348</v>
      </c>
      <c r="Q43" s="88" t="s">
        <v>349</v>
      </c>
      <c r="R43" s="89">
        <v>43600</v>
      </c>
      <c r="S43" s="67">
        <v>44012</v>
      </c>
      <c r="T43" s="89">
        <v>44015</v>
      </c>
      <c r="U43" s="84" t="s">
        <v>392</v>
      </c>
      <c r="V43" s="84" t="s">
        <v>1058</v>
      </c>
      <c r="W43" s="66" t="s">
        <v>391</v>
      </c>
      <c r="X43" s="86">
        <v>1</v>
      </c>
      <c r="Y43" s="86">
        <v>0</v>
      </c>
      <c r="Z43" s="144">
        <f>0/5</f>
        <v>0</v>
      </c>
    </row>
    <row r="44" spans="1:26" s="3" customFormat="1" ht="12" customHeight="1" x14ac:dyDescent="0.2">
      <c r="A44" s="77" t="s">
        <v>1106</v>
      </c>
      <c r="B44" s="78" t="s">
        <v>56</v>
      </c>
      <c r="C44" s="79">
        <v>2</v>
      </c>
      <c r="D44" s="80">
        <v>2019</v>
      </c>
      <c r="E44" s="80" t="s">
        <v>884</v>
      </c>
      <c r="F44" s="81" t="s">
        <v>199</v>
      </c>
      <c r="G44" s="93">
        <v>43528</v>
      </c>
      <c r="H44" s="80" t="s">
        <v>200</v>
      </c>
      <c r="I44" s="80" t="s">
        <v>201</v>
      </c>
      <c r="J44" s="83" t="s">
        <v>204</v>
      </c>
      <c r="K44" s="84" t="s">
        <v>205</v>
      </c>
      <c r="L44" s="85" t="s">
        <v>275</v>
      </c>
      <c r="M44" s="86" t="s">
        <v>350</v>
      </c>
      <c r="N44" s="86">
        <v>1</v>
      </c>
      <c r="O44" s="84" t="s">
        <v>485</v>
      </c>
      <c r="P44" s="87" t="s">
        <v>348</v>
      </c>
      <c r="Q44" s="88" t="s">
        <v>349</v>
      </c>
      <c r="R44" s="89">
        <v>43600</v>
      </c>
      <c r="S44" s="67">
        <v>44012</v>
      </c>
      <c r="T44" s="89">
        <v>44015</v>
      </c>
      <c r="U44" s="84" t="s">
        <v>392</v>
      </c>
      <c r="V44" s="84" t="s">
        <v>1059</v>
      </c>
      <c r="W44" s="66" t="s">
        <v>391</v>
      </c>
      <c r="X44" s="86">
        <v>1</v>
      </c>
      <c r="Y44" s="86">
        <v>0</v>
      </c>
      <c r="Z44" s="144"/>
    </row>
    <row r="45" spans="1:26" s="3" customFormat="1" ht="12" customHeight="1" x14ac:dyDescent="0.2">
      <c r="A45" s="77" t="s">
        <v>1106</v>
      </c>
      <c r="B45" s="78" t="s">
        <v>57</v>
      </c>
      <c r="C45" s="79">
        <v>1</v>
      </c>
      <c r="D45" s="80">
        <v>2019</v>
      </c>
      <c r="E45" s="80" t="s">
        <v>884</v>
      </c>
      <c r="F45" s="81" t="s">
        <v>199</v>
      </c>
      <c r="G45" s="93">
        <v>43528</v>
      </c>
      <c r="H45" s="80" t="s">
        <v>206</v>
      </c>
      <c r="I45" s="80" t="s">
        <v>201</v>
      </c>
      <c r="J45" s="83" t="s">
        <v>207</v>
      </c>
      <c r="K45" s="84" t="s">
        <v>208</v>
      </c>
      <c r="L45" s="85" t="s">
        <v>298</v>
      </c>
      <c r="M45" s="86" t="s">
        <v>350</v>
      </c>
      <c r="N45" s="86">
        <v>1</v>
      </c>
      <c r="O45" s="84" t="s">
        <v>485</v>
      </c>
      <c r="P45" s="87" t="s">
        <v>348</v>
      </c>
      <c r="Q45" s="88" t="s">
        <v>349</v>
      </c>
      <c r="R45" s="89">
        <v>43600</v>
      </c>
      <c r="S45" s="67">
        <v>44012</v>
      </c>
      <c r="T45" s="89">
        <v>44015</v>
      </c>
      <c r="U45" s="84" t="s">
        <v>392</v>
      </c>
      <c r="V45" s="84" t="s">
        <v>1058</v>
      </c>
      <c r="W45" s="66" t="s">
        <v>391</v>
      </c>
      <c r="X45" s="86">
        <v>1</v>
      </c>
      <c r="Y45" s="86">
        <v>0</v>
      </c>
      <c r="Z45" s="144"/>
    </row>
    <row r="46" spans="1:26" s="3" customFormat="1" ht="12" customHeight="1" x14ac:dyDescent="0.2">
      <c r="A46" s="77" t="s">
        <v>1106</v>
      </c>
      <c r="B46" s="78" t="s">
        <v>57</v>
      </c>
      <c r="C46" s="79">
        <v>2</v>
      </c>
      <c r="D46" s="80">
        <v>2019</v>
      </c>
      <c r="E46" s="80" t="s">
        <v>884</v>
      </c>
      <c r="F46" s="81" t="s">
        <v>199</v>
      </c>
      <c r="G46" s="93">
        <v>43528</v>
      </c>
      <c r="H46" s="80" t="s">
        <v>206</v>
      </c>
      <c r="I46" s="80" t="s">
        <v>201</v>
      </c>
      <c r="J46" s="83" t="s">
        <v>207</v>
      </c>
      <c r="K46" s="84" t="s">
        <v>209</v>
      </c>
      <c r="L46" s="85" t="s">
        <v>275</v>
      </c>
      <c r="M46" s="86" t="s">
        <v>351</v>
      </c>
      <c r="N46" s="86">
        <v>1</v>
      </c>
      <c r="O46" s="84" t="s">
        <v>485</v>
      </c>
      <c r="P46" s="87" t="s">
        <v>348</v>
      </c>
      <c r="Q46" s="88" t="s">
        <v>349</v>
      </c>
      <c r="R46" s="89">
        <v>43600</v>
      </c>
      <c r="S46" s="67">
        <v>44012</v>
      </c>
      <c r="T46" s="89">
        <v>44015</v>
      </c>
      <c r="U46" s="84" t="s">
        <v>392</v>
      </c>
      <c r="V46" s="84" t="s">
        <v>1058</v>
      </c>
      <c r="W46" s="66" t="s">
        <v>391</v>
      </c>
      <c r="X46" s="86">
        <v>1</v>
      </c>
      <c r="Y46" s="86">
        <v>0</v>
      </c>
      <c r="Z46" s="144"/>
    </row>
    <row r="47" spans="1:26" s="3" customFormat="1" ht="12" customHeight="1" x14ac:dyDescent="0.2">
      <c r="A47" s="77" t="s">
        <v>1106</v>
      </c>
      <c r="B47" s="78" t="s">
        <v>59</v>
      </c>
      <c r="C47" s="79">
        <v>1</v>
      </c>
      <c r="D47" s="80">
        <v>2019</v>
      </c>
      <c r="E47" s="80" t="s">
        <v>70</v>
      </c>
      <c r="F47" s="81" t="s">
        <v>213</v>
      </c>
      <c r="G47" s="93">
        <v>43657</v>
      </c>
      <c r="H47" s="80" t="s">
        <v>214</v>
      </c>
      <c r="I47" s="80"/>
      <c r="J47" s="83" t="s">
        <v>215</v>
      </c>
      <c r="K47" s="84" t="s">
        <v>216</v>
      </c>
      <c r="L47" s="85" t="s">
        <v>298</v>
      </c>
      <c r="M47" s="86" t="s">
        <v>355</v>
      </c>
      <c r="N47" s="86" t="s">
        <v>356</v>
      </c>
      <c r="O47" s="84" t="s">
        <v>277</v>
      </c>
      <c r="P47" s="87" t="s">
        <v>278</v>
      </c>
      <c r="Q47" s="88" t="s">
        <v>357</v>
      </c>
      <c r="R47" s="89">
        <v>43664</v>
      </c>
      <c r="S47" s="67">
        <v>44012</v>
      </c>
      <c r="T47" s="89">
        <v>43974</v>
      </c>
      <c r="U47" s="84" t="s">
        <v>392</v>
      </c>
      <c r="V47" s="84" t="s">
        <v>675</v>
      </c>
      <c r="W47" s="66" t="s">
        <v>391</v>
      </c>
      <c r="X47" s="86">
        <v>1</v>
      </c>
      <c r="Y47" s="86">
        <v>0</v>
      </c>
      <c r="Z47" s="144"/>
    </row>
    <row r="48" spans="1:26" s="3" customFormat="1" ht="12" customHeight="1" x14ac:dyDescent="0.2">
      <c r="A48" s="77" t="s">
        <v>1106</v>
      </c>
      <c r="B48" s="78" t="s">
        <v>562</v>
      </c>
      <c r="C48" s="79">
        <v>1</v>
      </c>
      <c r="D48" s="80">
        <v>2020</v>
      </c>
      <c r="E48" s="80" t="s">
        <v>564</v>
      </c>
      <c r="F48" s="81" t="s">
        <v>565</v>
      </c>
      <c r="G48" s="93">
        <v>43901</v>
      </c>
      <c r="H48" s="80" t="s">
        <v>568</v>
      </c>
      <c r="I48" s="80" t="s">
        <v>555</v>
      </c>
      <c r="J48" s="83" t="s">
        <v>556</v>
      </c>
      <c r="K48" s="84" t="s">
        <v>557</v>
      </c>
      <c r="L48" s="85" t="s">
        <v>558</v>
      </c>
      <c r="M48" s="86" t="s">
        <v>552</v>
      </c>
      <c r="N48" s="86">
        <v>1</v>
      </c>
      <c r="O48" s="84" t="s">
        <v>570</v>
      </c>
      <c r="P48" s="87" t="s">
        <v>570</v>
      </c>
      <c r="Q48" s="88" t="s">
        <v>559</v>
      </c>
      <c r="R48" s="89">
        <v>43903</v>
      </c>
      <c r="S48" s="67">
        <v>44012</v>
      </c>
      <c r="T48" s="89">
        <v>44012</v>
      </c>
      <c r="U48" s="84" t="s">
        <v>394</v>
      </c>
      <c r="V48" s="84" t="s">
        <v>1037</v>
      </c>
      <c r="W48" s="66" t="s">
        <v>542</v>
      </c>
      <c r="X48" s="86">
        <v>0</v>
      </c>
      <c r="Y48" s="86">
        <v>0</v>
      </c>
      <c r="Z48" s="102">
        <f>1/1</f>
        <v>1</v>
      </c>
    </row>
    <row r="49" spans="1:26" s="3" customFormat="1" ht="12" customHeight="1" x14ac:dyDescent="0.2">
      <c r="A49" s="77" t="s">
        <v>1106</v>
      </c>
      <c r="B49" s="78" t="s">
        <v>659</v>
      </c>
      <c r="C49" s="79">
        <v>1</v>
      </c>
      <c r="D49" s="80">
        <v>2020</v>
      </c>
      <c r="E49" s="80" t="s">
        <v>657</v>
      </c>
      <c r="F49" s="81" t="s">
        <v>663</v>
      </c>
      <c r="G49" s="93">
        <v>43934</v>
      </c>
      <c r="H49" s="80" t="s">
        <v>634</v>
      </c>
      <c r="I49" s="80" t="s">
        <v>627</v>
      </c>
      <c r="J49" s="83" t="s">
        <v>635</v>
      </c>
      <c r="K49" s="84" t="s">
        <v>636</v>
      </c>
      <c r="L49" s="85" t="s">
        <v>637</v>
      </c>
      <c r="M49" s="86" t="s">
        <v>638</v>
      </c>
      <c r="N49" s="86">
        <v>1</v>
      </c>
      <c r="O49" s="84" t="s">
        <v>608</v>
      </c>
      <c r="P49" s="87" t="s">
        <v>664</v>
      </c>
      <c r="Q49" s="88" t="s">
        <v>631</v>
      </c>
      <c r="R49" s="89">
        <v>43955</v>
      </c>
      <c r="S49" s="67">
        <v>44012</v>
      </c>
      <c r="T49" s="89">
        <v>44019</v>
      </c>
      <c r="U49" s="84" t="s">
        <v>732</v>
      </c>
      <c r="V49" s="84" t="s">
        <v>1060</v>
      </c>
      <c r="W49" s="66" t="s">
        <v>542</v>
      </c>
      <c r="X49" s="86">
        <v>0</v>
      </c>
      <c r="Y49" s="86">
        <v>0</v>
      </c>
      <c r="Z49" s="144">
        <f>2/2</f>
        <v>1</v>
      </c>
    </row>
    <row r="50" spans="1:26" s="3" customFormat="1" ht="12" customHeight="1" x14ac:dyDescent="0.2">
      <c r="A50" s="77" t="s">
        <v>1106</v>
      </c>
      <c r="B50" s="78" t="s">
        <v>661</v>
      </c>
      <c r="C50" s="79">
        <v>1</v>
      </c>
      <c r="D50" s="80">
        <v>2020</v>
      </c>
      <c r="E50" s="80" t="s">
        <v>657</v>
      </c>
      <c r="F50" s="81" t="s">
        <v>663</v>
      </c>
      <c r="G50" s="93">
        <v>43934</v>
      </c>
      <c r="H50" s="80" t="s">
        <v>645</v>
      </c>
      <c r="I50" s="80" t="s">
        <v>627</v>
      </c>
      <c r="J50" s="83" t="s">
        <v>646</v>
      </c>
      <c r="K50" s="84" t="s">
        <v>647</v>
      </c>
      <c r="L50" s="85" t="s">
        <v>637</v>
      </c>
      <c r="M50" s="86" t="s">
        <v>648</v>
      </c>
      <c r="N50" s="86">
        <v>1</v>
      </c>
      <c r="O50" s="84" t="s">
        <v>608</v>
      </c>
      <c r="P50" s="87" t="s">
        <v>664</v>
      </c>
      <c r="Q50" s="88" t="s">
        <v>631</v>
      </c>
      <c r="R50" s="89">
        <v>43955</v>
      </c>
      <c r="S50" s="67">
        <v>44012</v>
      </c>
      <c r="T50" s="89">
        <v>44000</v>
      </c>
      <c r="U50" s="84" t="s">
        <v>732</v>
      </c>
      <c r="V50" s="84" t="s">
        <v>897</v>
      </c>
      <c r="W50" s="66" t="s">
        <v>542</v>
      </c>
      <c r="X50" s="86">
        <v>0</v>
      </c>
      <c r="Y50" s="86">
        <v>0</v>
      </c>
      <c r="Z50" s="144"/>
    </row>
    <row r="51" spans="1:26" s="3" customFormat="1" ht="12" customHeight="1" x14ac:dyDescent="0.2">
      <c r="A51" s="77" t="s">
        <v>1106</v>
      </c>
      <c r="B51" s="78" t="s">
        <v>801</v>
      </c>
      <c r="C51" s="79">
        <v>1</v>
      </c>
      <c r="D51" s="80">
        <v>2020</v>
      </c>
      <c r="E51" s="80" t="s">
        <v>252</v>
      </c>
      <c r="F51" s="81" t="s">
        <v>727</v>
      </c>
      <c r="G51" s="93">
        <v>43972</v>
      </c>
      <c r="H51" s="80" t="s">
        <v>752</v>
      </c>
      <c r="I51" s="80" t="s">
        <v>753</v>
      </c>
      <c r="J51" s="83" t="s">
        <v>754</v>
      </c>
      <c r="K51" s="84" t="s">
        <v>755</v>
      </c>
      <c r="L51" s="85" t="s">
        <v>298</v>
      </c>
      <c r="M51" s="86" t="s">
        <v>756</v>
      </c>
      <c r="N51" s="86">
        <v>1</v>
      </c>
      <c r="O51" s="84" t="s">
        <v>379</v>
      </c>
      <c r="P51" s="87" t="s">
        <v>379</v>
      </c>
      <c r="Q51" s="88" t="s">
        <v>380</v>
      </c>
      <c r="R51" s="89">
        <v>43979</v>
      </c>
      <c r="S51" s="67">
        <v>44012</v>
      </c>
      <c r="T51" s="89">
        <v>44012</v>
      </c>
      <c r="U51" s="84" t="s">
        <v>394</v>
      </c>
      <c r="V51" s="84" t="s">
        <v>1038</v>
      </c>
      <c r="W51" s="66" t="s">
        <v>542</v>
      </c>
      <c r="X51" s="86">
        <v>0</v>
      </c>
      <c r="Y51" s="86">
        <v>0</v>
      </c>
      <c r="Z51" s="137">
        <f>3/3</f>
        <v>1</v>
      </c>
    </row>
    <row r="52" spans="1:26" s="3" customFormat="1" ht="12" customHeight="1" x14ac:dyDescent="0.2">
      <c r="A52" s="77" t="s">
        <v>1106</v>
      </c>
      <c r="B52" s="78" t="s">
        <v>801</v>
      </c>
      <c r="C52" s="79">
        <v>2</v>
      </c>
      <c r="D52" s="80">
        <v>2020</v>
      </c>
      <c r="E52" s="80" t="s">
        <v>252</v>
      </c>
      <c r="F52" s="81" t="s">
        <v>727</v>
      </c>
      <c r="G52" s="93">
        <v>43972</v>
      </c>
      <c r="H52" s="80" t="s">
        <v>752</v>
      </c>
      <c r="I52" s="80" t="s">
        <v>753</v>
      </c>
      <c r="J52" s="83" t="s">
        <v>754</v>
      </c>
      <c r="K52" s="84" t="s">
        <v>757</v>
      </c>
      <c r="L52" s="85" t="s">
        <v>527</v>
      </c>
      <c r="M52" s="86" t="s">
        <v>756</v>
      </c>
      <c r="N52" s="86">
        <v>1</v>
      </c>
      <c r="O52" s="84" t="s">
        <v>379</v>
      </c>
      <c r="P52" s="87" t="s">
        <v>379</v>
      </c>
      <c r="Q52" s="88" t="s">
        <v>380</v>
      </c>
      <c r="R52" s="89">
        <v>43979</v>
      </c>
      <c r="S52" s="67">
        <v>44012</v>
      </c>
      <c r="T52" s="89">
        <v>44012</v>
      </c>
      <c r="U52" s="84" t="s">
        <v>394</v>
      </c>
      <c r="V52" s="84" t="s">
        <v>1039</v>
      </c>
      <c r="W52" s="66" t="s">
        <v>542</v>
      </c>
      <c r="X52" s="86">
        <v>0</v>
      </c>
      <c r="Y52" s="86">
        <v>0</v>
      </c>
      <c r="Z52" s="138"/>
    </row>
    <row r="53" spans="1:26" s="3" customFormat="1" ht="12" customHeight="1" x14ac:dyDescent="0.2">
      <c r="A53" s="77" t="s">
        <v>1106</v>
      </c>
      <c r="B53" s="78" t="s">
        <v>1054</v>
      </c>
      <c r="C53" s="79">
        <v>1</v>
      </c>
      <c r="D53" s="80">
        <v>2020</v>
      </c>
      <c r="E53" s="80" t="s">
        <v>252</v>
      </c>
      <c r="F53" s="81" t="s">
        <v>1055</v>
      </c>
      <c r="G53" s="93">
        <v>43969</v>
      </c>
      <c r="H53" s="80" t="s">
        <v>1040</v>
      </c>
      <c r="I53" s="80" t="s">
        <v>1041</v>
      </c>
      <c r="J53" s="83" t="s">
        <v>1053</v>
      </c>
      <c r="K53" s="84" t="s">
        <v>1042</v>
      </c>
      <c r="L53" s="85" t="s">
        <v>527</v>
      </c>
      <c r="M53" s="86" t="s">
        <v>1043</v>
      </c>
      <c r="N53" s="86">
        <v>1</v>
      </c>
      <c r="O53" s="84" t="s">
        <v>379</v>
      </c>
      <c r="P53" s="87" t="s">
        <v>379</v>
      </c>
      <c r="Q53" s="88" t="s">
        <v>380</v>
      </c>
      <c r="R53" s="89">
        <v>44001</v>
      </c>
      <c r="S53" s="67">
        <v>44012</v>
      </c>
      <c r="T53" s="89">
        <v>44015</v>
      </c>
      <c r="U53" s="84" t="s">
        <v>394</v>
      </c>
      <c r="V53" s="84" t="s">
        <v>1044</v>
      </c>
      <c r="W53" s="66" t="s">
        <v>542</v>
      </c>
      <c r="X53" s="86">
        <v>0</v>
      </c>
      <c r="Y53" s="86">
        <v>0</v>
      </c>
      <c r="Z53" s="139"/>
    </row>
    <row r="54" spans="1:26" s="3" customFormat="1" ht="12" customHeight="1" x14ac:dyDescent="0.2">
      <c r="A54" s="77" t="s">
        <v>1106</v>
      </c>
      <c r="B54" s="78" t="s">
        <v>1054</v>
      </c>
      <c r="C54" s="79">
        <v>3</v>
      </c>
      <c r="D54" s="80">
        <v>2020</v>
      </c>
      <c r="E54" s="80" t="s">
        <v>252</v>
      </c>
      <c r="F54" s="81" t="s">
        <v>1055</v>
      </c>
      <c r="G54" s="93">
        <v>43969</v>
      </c>
      <c r="H54" s="80" t="s">
        <v>1040</v>
      </c>
      <c r="I54" s="80" t="s">
        <v>1041</v>
      </c>
      <c r="J54" s="83" t="s">
        <v>1053</v>
      </c>
      <c r="K54" s="84" t="s">
        <v>1048</v>
      </c>
      <c r="L54" s="85" t="s">
        <v>527</v>
      </c>
      <c r="M54" s="86" t="s">
        <v>1049</v>
      </c>
      <c r="N54" s="86">
        <v>1</v>
      </c>
      <c r="O54" s="84" t="s">
        <v>1057</v>
      </c>
      <c r="P54" s="87" t="s">
        <v>1057</v>
      </c>
      <c r="Q54" s="88" t="s">
        <v>1050</v>
      </c>
      <c r="R54" s="89">
        <v>44001</v>
      </c>
      <c r="S54" s="67">
        <v>44012</v>
      </c>
      <c r="T54" s="89">
        <v>44015</v>
      </c>
      <c r="U54" s="84" t="s">
        <v>394</v>
      </c>
      <c r="V54" s="84" t="s">
        <v>1051</v>
      </c>
      <c r="W54" s="66" t="s">
        <v>542</v>
      </c>
      <c r="X54" s="86">
        <v>0</v>
      </c>
      <c r="Y54" s="86">
        <v>0</v>
      </c>
      <c r="Z54" s="102">
        <f>1/1</f>
        <v>1</v>
      </c>
    </row>
    <row r="55" spans="1:26" s="3" customFormat="1" ht="12" customHeight="1" x14ac:dyDescent="0.2">
      <c r="A55" s="19" t="s">
        <v>1123</v>
      </c>
      <c r="B55" s="20" t="s">
        <v>67</v>
      </c>
      <c r="C55" s="21">
        <v>4</v>
      </c>
      <c r="D55" s="22">
        <v>2019</v>
      </c>
      <c r="E55" s="22" t="s">
        <v>252</v>
      </c>
      <c r="F55" s="23" t="s">
        <v>253</v>
      </c>
      <c r="G55" s="57">
        <v>43777</v>
      </c>
      <c r="H55" s="22" t="s">
        <v>254</v>
      </c>
      <c r="I55" s="22" t="s">
        <v>255</v>
      </c>
      <c r="J55" s="24" t="s">
        <v>256</v>
      </c>
      <c r="K55" s="7" t="s">
        <v>258</v>
      </c>
      <c r="L55" s="25" t="s">
        <v>275</v>
      </c>
      <c r="M55" s="26" t="s">
        <v>377</v>
      </c>
      <c r="N55" s="26" t="s">
        <v>1110</v>
      </c>
      <c r="O55" s="7" t="s">
        <v>379</v>
      </c>
      <c r="P55" s="27" t="s">
        <v>379</v>
      </c>
      <c r="Q55" s="55" t="s">
        <v>380</v>
      </c>
      <c r="R55" s="56">
        <v>43800</v>
      </c>
      <c r="S55" s="67">
        <v>44042</v>
      </c>
      <c r="T55" s="56">
        <v>44037</v>
      </c>
      <c r="U55" s="7" t="s">
        <v>394</v>
      </c>
      <c r="V55" s="7" t="s">
        <v>1111</v>
      </c>
      <c r="W55" s="66" t="s">
        <v>542</v>
      </c>
      <c r="X55" s="26">
        <v>0</v>
      </c>
      <c r="Y55" s="26">
        <v>0</v>
      </c>
      <c r="Z55" s="102">
        <f>1/1</f>
        <v>1</v>
      </c>
    </row>
    <row r="56" spans="1:26" s="3" customFormat="1" ht="12" customHeight="1" x14ac:dyDescent="0.2">
      <c r="A56" s="19" t="s">
        <v>1123</v>
      </c>
      <c r="B56" s="20" t="s">
        <v>539</v>
      </c>
      <c r="C56" s="21">
        <v>1</v>
      </c>
      <c r="D56" s="22">
        <v>2020</v>
      </c>
      <c r="E56" s="22" t="s">
        <v>252</v>
      </c>
      <c r="F56" s="23" t="s">
        <v>535</v>
      </c>
      <c r="G56" s="57">
        <v>43822</v>
      </c>
      <c r="H56" s="22" t="s">
        <v>536</v>
      </c>
      <c r="I56" s="22" t="s">
        <v>537</v>
      </c>
      <c r="J56" s="24" t="s">
        <v>574</v>
      </c>
      <c r="K56" s="7" t="s">
        <v>575</v>
      </c>
      <c r="L56" s="25" t="s">
        <v>527</v>
      </c>
      <c r="M56" s="26" t="s">
        <v>576</v>
      </c>
      <c r="N56" s="26">
        <v>1</v>
      </c>
      <c r="O56" s="7" t="s">
        <v>540</v>
      </c>
      <c r="P56" s="27" t="s">
        <v>540</v>
      </c>
      <c r="Q56" s="55" t="s">
        <v>538</v>
      </c>
      <c r="R56" s="56">
        <v>43832</v>
      </c>
      <c r="S56" s="67">
        <v>44042</v>
      </c>
      <c r="T56" s="56">
        <v>44037</v>
      </c>
      <c r="U56" s="7" t="s">
        <v>394</v>
      </c>
      <c r="V56" s="7" t="s">
        <v>1112</v>
      </c>
      <c r="W56" s="66" t="s">
        <v>542</v>
      </c>
      <c r="X56" s="26">
        <v>1</v>
      </c>
      <c r="Y56" s="26">
        <v>1</v>
      </c>
      <c r="Z56" s="102">
        <f>1/1</f>
        <v>1</v>
      </c>
    </row>
    <row r="57" spans="1:26" s="3" customFormat="1" ht="12" customHeight="1" x14ac:dyDescent="0.2">
      <c r="A57" s="19" t="s">
        <v>1123</v>
      </c>
      <c r="B57" s="20" t="s">
        <v>728</v>
      </c>
      <c r="C57" s="21">
        <v>1</v>
      </c>
      <c r="D57" s="22">
        <v>2020</v>
      </c>
      <c r="E57" s="22" t="s">
        <v>726</v>
      </c>
      <c r="F57" s="23" t="s">
        <v>229</v>
      </c>
      <c r="G57" s="57">
        <v>43971</v>
      </c>
      <c r="H57" s="22" t="s">
        <v>713</v>
      </c>
      <c r="I57" s="22" t="s">
        <v>714</v>
      </c>
      <c r="J57" s="24" t="s">
        <v>715</v>
      </c>
      <c r="K57" s="7" t="s">
        <v>716</v>
      </c>
      <c r="L57" s="25" t="s">
        <v>527</v>
      </c>
      <c r="M57" s="26" t="s">
        <v>717</v>
      </c>
      <c r="N57" s="26">
        <v>1</v>
      </c>
      <c r="O57" s="7" t="s">
        <v>730</v>
      </c>
      <c r="P57" s="27" t="s">
        <v>730</v>
      </c>
      <c r="Q57" s="55" t="s">
        <v>718</v>
      </c>
      <c r="R57" s="56">
        <v>43983</v>
      </c>
      <c r="S57" s="67">
        <v>44042</v>
      </c>
      <c r="T57" s="56">
        <v>44027</v>
      </c>
      <c r="U57" s="7" t="s">
        <v>1118</v>
      </c>
      <c r="V57" s="7" t="s">
        <v>1119</v>
      </c>
      <c r="W57" s="66" t="s">
        <v>542</v>
      </c>
      <c r="X57" s="26">
        <v>0</v>
      </c>
      <c r="Y57" s="26">
        <v>0</v>
      </c>
      <c r="Z57" s="144">
        <f>1/2</f>
        <v>0.5</v>
      </c>
    </row>
    <row r="58" spans="1:26" s="3" customFormat="1" ht="12" customHeight="1" x14ac:dyDescent="0.2">
      <c r="A58" s="19" t="s">
        <v>1123</v>
      </c>
      <c r="B58" s="20" t="s">
        <v>728</v>
      </c>
      <c r="C58" s="21">
        <v>2</v>
      </c>
      <c r="D58" s="22">
        <v>2020</v>
      </c>
      <c r="E58" s="22" t="s">
        <v>726</v>
      </c>
      <c r="F58" s="23" t="s">
        <v>229</v>
      </c>
      <c r="G58" s="57">
        <v>43971</v>
      </c>
      <c r="H58" s="22" t="s">
        <v>713</v>
      </c>
      <c r="I58" s="22" t="s">
        <v>714</v>
      </c>
      <c r="J58" s="24" t="s">
        <v>715</v>
      </c>
      <c r="K58" s="7" t="s">
        <v>719</v>
      </c>
      <c r="L58" s="25" t="s">
        <v>527</v>
      </c>
      <c r="M58" s="26" t="s">
        <v>720</v>
      </c>
      <c r="N58" s="26">
        <v>1</v>
      </c>
      <c r="O58" s="7" t="s">
        <v>730</v>
      </c>
      <c r="P58" s="27" t="s">
        <v>730</v>
      </c>
      <c r="Q58" s="55" t="s">
        <v>718</v>
      </c>
      <c r="R58" s="56">
        <v>43983</v>
      </c>
      <c r="S58" s="67">
        <v>44042</v>
      </c>
      <c r="T58" s="56">
        <v>44027</v>
      </c>
      <c r="U58" s="7" t="s">
        <v>1118</v>
      </c>
      <c r="V58" s="7" t="s">
        <v>1120</v>
      </c>
      <c r="W58" s="66" t="s">
        <v>391</v>
      </c>
      <c r="X58" s="26">
        <v>0</v>
      </c>
      <c r="Y58" s="26">
        <v>0</v>
      </c>
      <c r="Z58" s="144"/>
    </row>
    <row r="59" spans="1:26" s="3" customFormat="1" ht="12" customHeight="1" x14ac:dyDescent="0.2">
      <c r="A59" s="19" t="s">
        <v>1123</v>
      </c>
      <c r="B59" s="20" t="s">
        <v>1054</v>
      </c>
      <c r="C59" s="21">
        <v>2</v>
      </c>
      <c r="D59" s="22">
        <v>2020</v>
      </c>
      <c r="E59" s="22" t="s">
        <v>252</v>
      </c>
      <c r="F59" s="23" t="s">
        <v>1055</v>
      </c>
      <c r="G59" s="57">
        <v>43969</v>
      </c>
      <c r="H59" s="22" t="s">
        <v>1040</v>
      </c>
      <c r="I59" s="22" t="s">
        <v>1041</v>
      </c>
      <c r="J59" s="24" t="s">
        <v>1053</v>
      </c>
      <c r="K59" s="7" t="s">
        <v>1045</v>
      </c>
      <c r="L59" s="25" t="s">
        <v>527</v>
      </c>
      <c r="M59" s="26" t="s">
        <v>1046</v>
      </c>
      <c r="N59" s="26">
        <v>1</v>
      </c>
      <c r="O59" s="7" t="s">
        <v>1056</v>
      </c>
      <c r="P59" s="27" t="s">
        <v>1056</v>
      </c>
      <c r="Q59" s="55" t="s">
        <v>1047</v>
      </c>
      <c r="R59" s="56">
        <v>44001</v>
      </c>
      <c r="S59" s="67">
        <v>44042</v>
      </c>
      <c r="T59" s="56">
        <v>44027</v>
      </c>
      <c r="U59" s="7" t="s">
        <v>1118</v>
      </c>
      <c r="V59" s="7" t="s">
        <v>1122</v>
      </c>
      <c r="W59" s="66" t="s">
        <v>391</v>
      </c>
      <c r="X59" s="26">
        <v>0</v>
      </c>
      <c r="Y59" s="26">
        <v>0</v>
      </c>
      <c r="Z59" s="102">
        <v>0</v>
      </c>
    </row>
    <row r="60" spans="1:26" s="3" customFormat="1" ht="12" customHeight="1" x14ac:dyDescent="0.2">
      <c r="A60" s="19" t="s">
        <v>1123</v>
      </c>
      <c r="B60" s="20" t="s">
        <v>882</v>
      </c>
      <c r="C60" s="21">
        <v>1</v>
      </c>
      <c r="D60" s="22">
        <v>2020</v>
      </c>
      <c r="E60" s="22" t="s">
        <v>70</v>
      </c>
      <c r="F60" s="23" t="s">
        <v>727</v>
      </c>
      <c r="G60" s="57">
        <v>43972</v>
      </c>
      <c r="H60" s="22" t="s">
        <v>873</v>
      </c>
      <c r="I60" s="22" t="s">
        <v>874</v>
      </c>
      <c r="J60" s="24" t="s">
        <v>875</v>
      </c>
      <c r="K60" s="7" t="s">
        <v>876</v>
      </c>
      <c r="L60" s="25" t="s">
        <v>275</v>
      </c>
      <c r="M60" s="26" t="s">
        <v>877</v>
      </c>
      <c r="N60" s="26" t="s">
        <v>877</v>
      </c>
      <c r="O60" s="7" t="s">
        <v>277</v>
      </c>
      <c r="P60" s="27" t="s">
        <v>278</v>
      </c>
      <c r="Q60" s="55"/>
      <c r="R60" s="56">
        <v>43983</v>
      </c>
      <c r="S60" s="67">
        <v>44042</v>
      </c>
      <c r="T60" s="56"/>
      <c r="U60" s="7"/>
      <c r="V60" s="7"/>
      <c r="W60" s="66" t="s">
        <v>391</v>
      </c>
      <c r="X60" s="26">
        <v>0</v>
      </c>
      <c r="Y60" s="26">
        <v>0</v>
      </c>
      <c r="Z60" s="102">
        <v>0</v>
      </c>
    </row>
    <row r="61" spans="1:26" s="3" customFormat="1" ht="12" customHeight="1" x14ac:dyDescent="0.2">
      <c r="A61" s="19" t="s">
        <v>1123</v>
      </c>
      <c r="B61" s="20" t="s">
        <v>708</v>
      </c>
      <c r="C61" s="21">
        <v>1</v>
      </c>
      <c r="D61" s="22">
        <v>2020</v>
      </c>
      <c r="E61" s="22" t="s">
        <v>705</v>
      </c>
      <c r="F61" s="23" t="s">
        <v>1088</v>
      </c>
      <c r="G61" s="57">
        <v>43948</v>
      </c>
      <c r="H61" s="22" t="s">
        <v>691</v>
      </c>
      <c r="I61" s="22" t="s">
        <v>487</v>
      </c>
      <c r="J61" s="24" t="s">
        <v>692</v>
      </c>
      <c r="K61" s="7" t="s">
        <v>693</v>
      </c>
      <c r="L61" s="25" t="s">
        <v>694</v>
      </c>
      <c r="M61" s="26" t="s">
        <v>695</v>
      </c>
      <c r="N61" s="26">
        <v>1</v>
      </c>
      <c r="O61" s="7" t="s">
        <v>317</v>
      </c>
      <c r="P61" s="27" t="s">
        <v>326</v>
      </c>
      <c r="Q61" s="55" t="s">
        <v>696</v>
      </c>
      <c r="R61" s="56">
        <v>43977</v>
      </c>
      <c r="S61" s="67">
        <v>44043</v>
      </c>
      <c r="T61" s="56">
        <v>44046</v>
      </c>
      <c r="U61" s="7" t="s">
        <v>395</v>
      </c>
      <c r="V61" s="7" t="s">
        <v>1115</v>
      </c>
      <c r="W61" s="66" t="s">
        <v>542</v>
      </c>
      <c r="X61" s="26">
        <v>0</v>
      </c>
      <c r="Y61" s="26">
        <v>0</v>
      </c>
      <c r="Z61" s="144">
        <f>2/2</f>
        <v>1</v>
      </c>
    </row>
    <row r="62" spans="1:26" s="3" customFormat="1" ht="12" customHeight="1" x14ac:dyDescent="0.2">
      <c r="A62" s="19" t="s">
        <v>1123</v>
      </c>
      <c r="B62" s="20" t="s">
        <v>1077</v>
      </c>
      <c r="C62" s="21">
        <v>1</v>
      </c>
      <c r="D62" s="22">
        <v>2020</v>
      </c>
      <c r="E62" s="22" t="s">
        <v>192</v>
      </c>
      <c r="F62" s="23" t="s">
        <v>1087</v>
      </c>
      <c r="G62" s="57">
        <v>43952</v>
      </c>
      <c r="H62" s="22" t="s">
        <v>1067</v>
      </c>
      <c r="I62" s="22" t="s">
        <v>1068</v>
      </c>
      <c r="J62" s="24" t="s">
        <v>1069</v>
      </c>
      <c r="K62" s="7" t="s">
        <v>1070</v>
      </c>
      <c r="L62" s="25" t="s">
        <v>1071</v>
      </c>
      <c r="M62" s="26" t="s">
        <v>1072</v>
      </c>
      <c r="N62" s="26">
        <v>1</v>
      </c>
      <c r="O62" s="7" t="s">
        <v>317</v>
      </c>
      <c r="P62" s="27" t="s">
        <v>326</v>
      </c>
      <c r="Q62" s="55" t="s">
        <v>1073</v>
      </c>
      <c r="R62" s="56">
        <v>43987</v>
      </c>
      <c r="S62" s="67">
        <v>44042</v>
      </c>
      <c r="T62" s="56">
        <v>44046</v>
      </c>
      <c r="U62" s="7" t="s">
        <v>395</v>
      </c>
      <c r="V62" s="7" t="s">
        <v>1116</v>
      </c>
      <c r="W62" s="66" t="s">
        <v>542</v>
      </c>
      <c r="X62" s="26">
        <v>0</v>
      </c>
      <c r="Y62" s="26">
        <v>0</v>
      </c>
      <c r="Z62" s="144"/>
    </row>
    <row r="63" spans="1:26" s="3" customFormat="1" ht="12" customHeight="1" x14ac:dyDescent="0.2">
      <c r="A63" s="77" t="s">
        <v>1176</v>
      </c>
      <c r="B63" s="78" t="s">
        <v>533</v>
      </c>
      <c r="C63" s="79">
        <v>3</v>
      </c>
      <c r="D63" s="80">
        <v>2020</v>
      </c>
      <c r="E63" s="80" t="s">
        <v>252</v>
      </c>
      <c r="F63" s="81" t="s">
        <v>535</v>
      </c>
      <c r="G63" s="93">
        <v>43822</v>
      </c>
      <c r="H63" s="80" t="s">
        <v>523</v>
      </c>
      <c r="I63" s="80" t="s">
        <v>524</v>
      </c>
      <c r="J63" s="83" t="s">
        <v>525</v>
      </c>
      <c r="K63" s="84" t="s">
        <v>531</v>
      </c>
      <c r="L63" s="85" t="s">
        <v>527</v>
      </c>
      <c r="M63" s="86" t="s">
        <v>532</v>
      </c>
      <c r="N63" s="86">
        <v>1</v>
      </c>
      <c r="O63" s="84" t="s">
        <v>379</v>
      </c>
      <c r="P63" s="87" t="s">
        <v>379</v>
      </c>
      <c r="Q63" s="88" t="s">
        <v>380</v>
      </c>
      <c r="R63" s="89">
        <v>43952</v>
      </c>
      <c r="S63" s="67">
        <v>44073</v>
      </c>
      <c r="T63" s="89">
        <v>44070</v>
      </c>
      <c r="U63" s="84" t="s">
        <v>394</v>
      </c>
      <c r="V63" s="84" t="s">
        <v>1130</v>
      </c>
      <c r="W63" s="66" t="s">
        <v>542</v>
      </c>
      <c r="X63" s="86">
        <v>0</v>
      </c>
      <c r="Y63" s="86">
        <v>0</v>
      </c>
      <c r="Z63" s="102">
        <v>1</v>
      </c>
    </row>
    <row r="64" spans="1:26" s="3" customFormat="1" ht="12" customHeight="1" x14ac:dyDescent="0.2">
      <c r="A64" s="77" t="s">
        <v>1176</v>
      </c>
      <c r="B64" s="78" t="s">
        <v>30</v>
      </c>
      <c r="C64" s="79">
        <v>1</v>
      </c>
      <c r="D64" s="80">
        <v>2016</v>
      </c>
      <c r="E64" s="80" t="s">
        <v>70</v>
      </c>
      <c r="F64" s="81" t="s">
        <v>71</v>
      </c>
      <c r="G64" s="93">
        <v>42047</v>
      </c>
      <c r="H64" s="80" t="s">
        <v>76</v>
      </c>
      <c r="I64" s="80" t="s">
        <v>77</v>
      </c>
      <c r="J64" s="83" t="s">
        <v>78</v>
      </c>
      <c r="K64" s="84" t="s">
        <v>79</v>
      </c>
      <c r="L64" s="85" t="s">
        <v>275</v>
      </c>
      <c r="M64" s="86" t="s">
        <v>280</v>
      </c>
      <c r="N64" s="86" t="s">
        <v>281</v>
      </c>
      <c r="O64" s="84" t="s">
        <v>277</v>
      </c>
      <c r="P64" s="87" t="s">
        <v>278</v>
      </c>
      <c r="Q64" s="88" t="s">
        <v>279</v>
      </c>
      <c r="R64" s="89">
        <v>42492</v>
      </c>
      <c r="S64" s="67">
        <v>44073</v>
      </c>
      <c r="T64" s="89">
        <v>44078</v>
      </c>
      <c r="U64" s="84" t="s">
        <v>390</v>
      </c>
      <c r="V64" s="84" t="s">
        <v>1124</v>
      </c>
      <c r="W64" s="66" t="s">
        <v>542</v>
      </c>
      <c r="X64" s="86">
        <v>6</v>
      </c>
      <c r="Y64" s="86">
        <v>1</v>
      </c>
      <c r="Z64" s="137">
        <v>0.5</v>
      </c>
    </row>
    <row r="65" spans="1:26" s="3" customFormat="1" ht="12" customHeight="1" x14ac:dyDescent="0.2">
      <c r="A65" s="77" t="s">
        <v>1176</v>
      </c>
      <c r="B65" s="78" t="s">
        <v>39</v>
      </c>
      <c r="C65" s="79">
        <v>1</v>
      </c>
      <c r="D65" s="80">
        <v>2018</v>
      </c>
      <c r="E65" s="80" t="s">
        <v>70</v>
      </c>
      <c r="F65" s="81" t="s">
        <v>109</v>
      </c>
      <c r="G65" s="93">
        <v>43395</v>
      </c>
      <c r="H65" s="80" t="s">
        <v>114</v>
      </c>
      <c r="I65" s="80" t="s">
        <v>111</v>
      </c>
      <c r="J65" s="83" t="s">
        <v>115</v>
      </c>
      <c r="K65" s="84" t="s">
        <v>116</v>
      </c>
      <c r="L65" s="85" t="s">
        <v>275</v>
      </c>
      <c r="M65" s="86" t="s">
        <v>308</v>
      </c>
      <c r="N65" s="86" t="s">
        <v>309</v>
      </c>
      <c r="O65" s="84" t="s">
        <v>277</v>
      </c>
      <c r="P65" s="87" t="s">
        <v>278</v>
      </c>
      <c r="Q65" s="88" t="s">
        <v>279</v>
      </c>
      <c r="R65" s="89">
        <v>43497</v>
      </c>
      <c r="S65" s="67">
        <v>44073</v>
      </c>
      <c r="T65" s="89">
        <v>44078</v>
      </c>
      <c r="U65" s="84" t="s">
        <v>390</v>
      </c>
      <c r="V65" s="84" t="s">
        <v>1177</v>
      </c>
      <c r="W65" s="66" t="s">
        <v>391</v>
      </c>
      <c r="X65" s="86">
        <v>4</v>
      </c>
      <c r="Y65" s="86">
        <v>0</v>
      </c>
      <c r="Z65" s="138"/>
    </row>
    <row r="66" spans="1:26" s="3" customFormat="1" ht="12" customHeight="1" x14ac:dyDescent="0.2">
      <c r="A66" s="77" t="s">
        <v>1176</v>
      </c>
      <c r="B66" s="78" t="s">
        <v>744</v>
      </c>
      <c r="C66" s="79">
        <v>1</v>
      </c>
      <c r="D66" s="80">
        <v>2020</v>
      </c>
      <c r="E66" s="80" t="s">
        <v>745</v>
      </c>
      <c r="F66" s="81" t="s">
        <v>1088</v>
      </c>
      <c r="G66" s="93">
        <v>43948</v>
      </c>
      <c r="H66" s="80" t="s">
        <v>734</v>
      </c>
      <c r="I66" s="80" t="s">
        <v>735</v>
      </c>
      <c r="J66" s="83" t="s">
        <v>736</v>
      </c>
      <c r="K66" s="84" t="s">
        <v>737</v>
      </c>
      <c r="L66" s="85" t="s">
        <v>305</v>
      </c>
      <c r="M66" s="86" t="s">
        <v>738</v>
      </c>
      <c r="N66" s="86">
        <v>1</v>
      </c>
      <c r="O66" s="84" t="s">
        <v>277</v>
      </c>
      <c r="P66" s="87" t="s">
        <v>746</v>
      </c>
      <c r="Q66" s="88" t="s">
        <v>739</v>
      </c>
      <c r="R66" s="89">
        <v>43991</v>
      </c>
      <c r="S66" s="67">
        <v>44073</v>
      </c>
      <c r="T66" s="89">
        <v>44081</v>
      </c>
      <c r="U66" s="84" t="s">
        <v>1155</v>
      </c>
      <c r="V66" s="84" t="s">
        <v>1156</v>
      </c>
      <c r="W66" s="66" t="s">
        <v>542</v>
      </c>
      <c r="X66" s="86">
        <v>0</v>
      </c>
      <c r="Y66" s="86">
        <v>0</v>
      </c>
      <c r="Z66" s="137">
        <f>2/2</f>
        <v>1</v>
      </c>
    </row>
    <row r="67" spans="1:26" s="3" customFormat="1" ht="12" customHeight="1" x14ac:dyDescent="0.2">
      <c r="A67" s="77" t="s">
        <v>1176</v>
      </c>
      <c r="B67" s="78" t="s">
        <v>895</v>
      </c>
      <c r="C67" s="79">
        <v>1</v>
      </c>
      <c r="D67" s="80">
        <v>2020</v>
      </c>
      <c r="E67" s="80" t="s">
        <v>745</v>
      </c>
      <c r="F67" s="81" t="s">
        <v>1089</v>
      </c>
      <c r="G67" s="93">
        <v>43952</v>
      </c>
      <c r="H67" s="80" t="s">
        <v>885</v>
      </c>
      <c r="I67" s="80" t="s">
        <v>886</v>
      </c>
      <c r="J67" s="83" t="s">
        <v>887</v>
      </c>
      <c r="K67" s="84" t="s">
        <v>888</v>
      </c>
      <c r="L67" s="85" t="s">
        <v>305</v>
      </c>
      <c r="M67" s="86" t="s">
        <v>889</v>
      </c>
      <c r="N67" s="86">
        <v>1</v>
      </c>
      <c r="O67" s="84" t="s">
        <v>277</v>
      </c>
      <c r="P67" s="87" t="s">
        <v>746</v>
      </c>
      <c r="Q67" s="88" t="s">
        <v>890</v>
      </c>
      <c r="R67" s="89">
        <v>44013</v>
      </c>
      <c r="S67" s="67">
        <v>44074</v>
      </c>
      <c r="T67" s="89">
        <v>44081</v>
      </c>
      <c r="U67" s="84" t="s">
        <v>1155</v>
      </c>
      <c r="V67" s="84" t="s">
        <v>1158</v>
      </c>
      <c r="W67" s="66" t="s">
        <v>542</v>
      </c>
      <c r="X67" s="86">
        <v>0</v>
      </c>
      <c r="Y67" s="86">
        <v>0</v>
      </c>
      <c r="Z67" s="139"/>
    </row>
    <row r="68" spans="1:26" s="3" customFormat="1" ht="12" customHeight="1" x14ac:dyDescent="0.2">
      <c r="A68" s="77" t="s">
        <v>1176</v>
      </c>
      <c r="B68" s="78" t="s">
        <v>939</v>
      </c>
      <c r="C68" s="79">
        <v>1</v>
      </c>
      <c r="D68" s="80">
        <v>2020</v>
      </c>
      <c r="E68" s="80" t="s">
        <v>938</v>
      </c>
      <c r="F68" s="81" t="s">
        <v>727</v>
      </c>
      <c r="G68" s="93">
        <v>43972</v>
      </c>
      <c r="H68" s="80" t="s">
        <v>922</v>
      </c>
      <c r="I68" s="80" t="s">
        <v>923</v>
      </c>
      <c r="J68" s="83" t="s">
        <v>924</v>
      </c>
      <c r="K68" s="84" t="s">
        <v>925</v>
      </c>
      <c r="L68" s="85" t="s">
        <v>305</v>
      </c>
      <c r="M68" s="86" t="s">
        <v>926</v>
      </c>
      <c r="N68" s="86">
        <v>1</v>
      </c>
      <c r="O68" s="84" t="s">
        <v>302</v>
      </c>
      <c r="P68" s="87" t="s">
        <v>303</v>
      </c>
      <c r="Q68" s="88" t="s">
        <v>1107</v>
      </c>
      <c r="R68" s="89">
        <v>44014</v>
      </c>
      <c r="S68" s="67">
        <v>44073</v>
      </c>
      <c r="T68" s="89">
        <v>44082</v>
      </c>
      <c r="U68" s="84" t="s">
        <v>393</v>
      </c>
      <c r="V68" s="84" t="s">
        <v>1160</v>
      </c>
      <c r="W68" s="66" t="s">
        <v>542</v>
      </c>
      <c r="X68" s="86">
        <v>0</v>
      </c>
      <c r="Y68" s="86">
        <v>0</v>
      </c>
      <c r="Z68" s="137">
        <f>2/2</f>
        <v>1</v>
      </c>
    </row>
    <row r="69" spans="1:26" s="3" customFormat="1" ht="12" customHeight="1" x14ac:dyDescent="0.2">
      <c r="A69" s="77" t="s">
        <v>1176</v>
      </c>
      <c r="B69" s="78" t="s">
        <v>940</v>
      </c>
      <c r="C69" s="79">
        <v>1</v>
      </c>
      <c r="D69" s="80">
        <v>2020</v>
      </c>
      <c r="E69" s="80" t="s">
        <v>938</v>
      </c>
      <c r="F69" s="81" t="s">
        <v>727</v>
      </c>
      <c r="G69" s="93">
        <v>43972</v>
      </c>
      <c r="H69" s="80" t="s">
        <v>929</v>
      </c>
      <c r="I69" s="80" t="s">
        <v>930</v>
      </c>
      <c r="J69" s="83" t="s">
        <v>931</v>
      </c>
      <c r="K69" s="84" t="s">
        <v>932</v>
      </c>
      <c r="L69" s="85" t="s">
        <v>305</v>
      </c>
      <c r="M69" s="86" t="s">
        <v>933</v>
      </c>
      <c r="N69" s="86">
        <v>1</v>
      </c>
      <c r="O69" s="84" t="s">
        <v>302</v>
      </c>
      <c r="P69" s="87" t="s">
        <v>303</v>
      </c>
      <c r="Q69" s="88" t="s">
        <v>1107</v>
      </c>
      <c r="R69" s="89">
        <v>44014</v>
      </c>
      <c r="S69" s="67">
        <v>44073</v>
      </c>
      <c r="T69" s="89">
        <v>44082</v>
      </c>
      <c r="U69" s="84" t="s">
        <v>393</v>
      </c>
      <c r="V69" s="84" t="s">
        <v>1161</v>
      </c>
      <c r="W69" s="66" t="s">
        <v>542</v>
      </c>
      <c r="X69" s="86">
        <v>0</v>
      </c>
      <c r="Y69" s="86">
        <v>0</v>
      </c>
      <c r="Z69" s="139"/>
    </row>
    <row r="70" spans="1:26" s="3" customFormat="1" ht="12" customHeight="1" x14ac:dyDescent="0.2">
      <c r="A70" s="77" t="s">
        <v>1176</v>
      </c>
      <c r="B70" s="78" t="s">
        <v>604</v>
      </c>
      <c r="C70" s="79">
        <v>1</v>
      </c>
      <c r="D70" s="80">
        <v>2020</v>
      </c>
      <c r="E70" s="80" t="s">
        <v>580</v>
      </c>
      <c r="F70" s="81" t="s">
        <v>229</v>
      </c>
      <c r="G70" s="93">
        <v>43921</v>
      </c>
      <c r="H70" s="80" t="s">
        <v>581</v>
      </c>
      <c r="I70" s="80" t="s">
        <v>582</v>
      </c>
      <c r="J70" s="83" t="s">
        <v>583</v>
      </c>
      <c r="K70" s="84" t="s">
        <v>584</v>
      </c>
      <c r="L70" s="85" t="s">
        <v>298</v>
      </c>
      <c r="M70" s="86" t="s">
        <v>585</v>
      </c>
      <c r="N70" s="86">
        <v>1</v>
      </c>
      <c r="O70" s="84" t="s">
        <v>608</v>
      </c>
      <c r="P70" s="87" t="s">
        <v>615</v>
      </c>
      <c r="Q70" s="88" t="s">
        <v>586</v>
      </c>
      <c r="R70" s="89">
        <v>43917</v>
      </c>
      <c r="S70" s="67">
        <v>44073</v>
      </c>
      <c r="T70" s="89">
        <v>44076</v>
      </c>
      <c r="U70" s="84" t="s">
        <v>732</v>
      </c>
      <c r="V70" s="84" t="s">
        <v>1128</v>
      </c>
      <c r="W70" s="66" t="s">
        <v>542</v>
      </c>
      <c r="X70" s="86">
        <v>0</v>
      </c>
      <c r="Y70" s="86">
        <v>0</v>
      </c>
      <c r="Z70" s="102">
        <v>1</v>
      </c>
    </row>
    <row r="71" spans="1:26" s="3" customFormat="1" ht="12" customHeight="1" x14ac:dyDescent="0.2">
      <c r="A71" s="77" t="s">
        <v>1176</v>
      </c>
      <c r="B71" s="78" t="s">
        <v>1022</v>
      </c>
      <c r="C71" s="79">
        <v>1</v>
      </c>
      <c r="D71" s="80">
        <v>2020</v>
      </c>
      <c r="E71" s="80" t="s">
        <v>192</v>
      </c>
      <c r="F71" s="81" t="s">
        <v>727</v>
      </c>
      <c r="G71" s="93">
        <v>43972</v>
      </c>
      <c r="H71" s="80" t="s">
        <v>970</v>
      </c>
      <c r="I71" s="80" t="s">
        <v>961</v>
      </c>
      <c r="J71" s="83" t="s">
        <v>971</v>
      </c>
      <c r="K71" s="84" t="s">
        <v>972</v>
      </c>
      <c r="L71" s="85" t="s">
        <v>298</v>
      </c>
      <c r="M71" s="86" t="s">
        <v>973</v>
      </c>
      <c r="N71" s="86">
        <v>1</v>
      </c>
      <c r="O71" s="84" t="s">
        <v>317</v>
      </c>
      <c r="P71" s="87" t="s">
        <v>326</v>
      </c>
      <c r="Q71" s="88" t="s">
        <v>965</v>
      </c>
      <c r="R71" s="89">
        <v>44013</v>
      </c>
      <c r="S71" s="67">
        <v>44074</v>
      </c>
      <c r="T71" s="89">
        <v>44081</v>
      </c>
      <c r="U71" s="84" t="s">
        <v>395</v>
      </c>
      <c r="V71" s="84" t="s">
        <v>1168</v>
      </c>
      <c r="W71" s="66" t="s">
        <v>542</v>
      </c>
      <c r="X71" s="86">
        <v>0</v>
      </c>
      <c r="Y71" s="86">
        <v>0</v>
      </c>
      <c r="Z71" s="102">
        <v>1</v>
      </c>
    </row>
    <row r="72" spans="1:26" s="3" customFormat="1" ht="12" customHeight="1" x14ac:dyDescent="0.2">
      <c r="A72" s="19" t="s">
        <v>1202</v>
      </c>
      <c r="B72" s="20" t="s">
        <v>48</v>
      </c>
      <c r="C72" s="21">
        <v>1</v>
      </c>
      <c r="D72" s="22">
        <v>2019</v>
      </c>
      <c r="E72" s="22" t="s">
        <v>91</v>
      </c>
      <c r="F72" s="23" t="s">
        <v>141</v>
      </c>
      <c r="G72" s="57">
        <v>43418</v>
      </c>
      <c r="H72" s="22" t="s">
        <v>160</v>
      </c>
      <c r="I72" s="22" t="s">
        <v>487</v>
      </c>
      <c r="J72" s="24" t="s">
        <v>161</v>
      </c>
      <c r="K72" s="7" t="s">
        <v>162</v>
      </c>
      <c r="L72" s="25" t="s">
        <v>305</v>
      </c>
      <c r="M72" s="26" t="s">
        <v>331</v>
      </c>
      <c r="N72" s="26">
        <v>1</v>
      </c>
      <c r="O72" s="7" t="s">
        <v>317</v>
      </c>
      <c r="P72" s="27" t="s">
        <v>326</v>
      </c>
      <c r="Q72" s="55" t="s">
        <v>401</v>
      </c>
      <c r="R72" s="56">
        <v>43488</v>
      </c>
      <c r="S72" s="67">
        <v>44104</v>
      </c>
      <c r="T72" s="56">
        <v>44109</v>
      </c>
      <c r="U72" s="7" t="s">
        <v>395</v>
      </c>
      <c r="V72" s="7" t="s">
        <v>1197</v>
      </c>
      <c r="W72" s="66" t="s">
        <v>542</v>
      </c>
      <c r="X72" s="26">
        <v>2</v>
      </c>
      <c r="Y72" s="26">
        <v>0</v>
      </c>
      <c r="Z72" s="137">
        <v>1</v>
      </c>
    </row>
    <row r="73" spans="1:26" s="3" customFormat="1" ht="12" customHeight="1" x14ac:dyDescent="0.2">
      <c r="A73" s="19" t="s">
        <v>1202</v>
      </c>
      <c r="B73" s="20" t="s">
        <v>49</v>
      </c>
      <c r="C73" s="21">
        <v>1</v>
      </c>
      <c r="D73" s="22">
        <v>2019</v>
      </c>
      <c r="E73" s="22" t="s">
        <v>91</v>
      </c>
      <c r="F73" s="23" t="s">
        <v>141</v>
      </c>
      <c r="G73" s="57">
        <v>43418</v>
      </c>
      <c r="H73" s="22" t="s">
        <v>163</v>
      </c>
      <c r="I73" s="22" t="s">
        <v>487</v>
      </c>
      <c r="J73" s="24" t="s">
        <v>164</v>
      </c>
      <c r="K73" s="7" t="s">
        <v>165</v>
      </c>
      <c r="L73" s="25" t="s">
        <v>298</v>
      </c>
      <c r="M73" s="26" t="s">
        <v>332</v>
      </c>
      <c r="N73" s="26">
        <v>1</v>
      </c>
      <c r="O73" s="7" t="s">
        <v>317</v>
      </c>
      <c r="P73" s="27" t="s">
        <v>326</v>
      </c>
      <c r="Q73" s="55" t="s">
        <v>401</v>
      </c>
      <c r="R73" s="56">
        <v>43488</v>
      </c>
      <c r="S73" s="67">
        <v>44104</v>
      </c>
      <c r="T73" s="56">
        <v>44109</v>
      </c>
      <c r="U73" s="7" t="s">
        <v>395</v>
      </c>
      <c r="V73" s="7" t="s">
        <v>1198</v>
      </c>
      <c r="W73" s="66" t="s">
        <v>542</v>
      </c>
      <c r="X73" s="26">
        <v>2</v>
      </c>
      <c r="Y73" s="26">
        <v>0</v>
      </c>
      <c r="Z73" s="138"/>
    </row>
    <row r="74" spans="1:26" s="3" customFormat="1" ht="12" customHeight="1" x14ac:dyDescent="0.2">
      <c r="A74" s="19" t="s">
        <v>1202</v>
      </c>
      <c r="B74" s="20" t="s">
        <v>1026</v>
      </c>
      <c r="C74" s="21">
        <v>1</v>
      </c>
      <c r="D74" s="22">
        <v>2020</v>
      </c>
      <c r="E74" s="22" t="s">
        <v>192</v>
      </c>
      <c r="F74" s="23" t="s">
        <v>727</v>
      </c>
      <c r="G74" s="57">
        <v>43972</v>
      </c>
      <c r="H74" s="22" t="s">
        <v>979</v>
      </c>
      <c r="I74" s="22" t="s">
        <v>980</v>
      </c>
      <c r="J74" s="24" t="s">
        <v>981</v>
      </c>
      <c r="K74" s="7" t="s">
        <v>982</v>
      </c>
      <c r="L74" s="25" t="s">
        <v>983</v>
      </c>
      <c r="M74" s="26" t="s">
        <v>984</v>
      </c>
      <c r="N74" s="26">
        <v>1</v>
      </c>
      <c r="O74" s="7" t="s">
        <v>317</v>
      </c>
      <c r="P74" s="27" t="s">
        <v>326</v>
      </c>
      <c r="Q74" s="55" t="s">
        <v>965</v>
      </c>
      <c r="R74" s="56">
        <v>44013</v>
      </c>
      <c r="S74" s="67">
        <v>44104</v>
      </c>
      <c r="T74" s="56">
        <v>44109</v>
      </c>
      <c r="U74" s="7" t="s">
        <v>395</v>
      </c>
      <c r="V74" s="7" t="s">
        <v>1199</v>
      </c>
      <c r="W74" s="66" t="s">
        <v>542</v>
      </c>
      <c r="X74" s="26">
        <v>0</v>
      </c>
      <c r="Y74" s="26">
        <v>0</v>
      </c>
      <c r="Z74" s="138"/>
    </row>
    <row r="75" spans="1:26" s="3" customFormat="1" ht="12" customHeight="1" x14ac:dyDescent="0.2">
      <c r="A75" s="19" t="s">
        <v>1202</v>
      </c>
      <c r="B75" s="20" t="s">
        <v>1033</v>
      </c>
      <c r="C75" s="21">
        <v>1</v>
      </c>
      <c r="D75" s="22">
        <v>2020</v>
      </c>
      <c r="E75" s="22" t="s">
        <v>192</v>
      </c>
      <c r="F75" s="23" t="s">
        <v>727</v>
      </c>
      <c r="G75" s="57">
        <v>43972</v>
      </c>
      <c r="H75" s="22" t="s">
        <v>1016</v>
      </c>
      <c r="I75" s="22" t="s">
        <v>975</v>
      </c>
      <c r="J75" s="24" t="s">
        <v>1017</v>
      </c>
      <c r="K75" s="7" t="s">
        <v>1018</v>
      </c>
      <c r="L75" s="25" t="s">
        <v>298</v>
      </c>
      <c r="M75" s="26" t="s">
        <v>1019</v>
      </c>
      <c r="N75" s="26">
        <v>1</v>
      </c>
      <c r="O75" s="7" t="s">
        <v>317</v>
      </c>
      <c r="P75" s="27" t="s">
        <v>326</v>
      </c>
      <c r="Q75" s="55" t="s">
        <v>965</v>
      </c>
      <c r="R75" s="56">
        <v>44013</v>
      </c>
      <c r="S75" s="67">
        <v>44104</v>
      </c>
      <c r="T75" s="56">
        <v>44109</v>
      </c>
      <c r="U75" s="7" t="s">
        <v>395</v>
      </c>
      <c r="V75" s="7" t="s">
        <v>1200</v>
      </c>
      <c r="W75" s="66" t="s">
        <v>542</v>
      </c>
      <c r="X75" s="26">
        <v>0</v>
      </c>
      <c r="Y75" s="26">
        <v>0</v>
      </c>
      <c r="Z75" s="139"/>
    </row>
    <row r="76" spans="1:26" s="3" customFormat="1" ht="12" customHeight="1" x14ac:dyDescent="0.2">
      <c r="A76" s="19" t="s">
        <v>1202</v>
      </c>
      <c r="B76" s="20" t="s">
        <v>417</v>
      </c>
      <c r="C76" s="21">
        <v>1</v>
      </c>
      <c r="D76" s="22">
        <v>2020</v>
      </c>
      <c r="E76" s="22" t="s">
        <v>176</v>
      </c>
      <c r="F76" s="23" t="s">
        <v>428</v>
      </c>
      <c r="G76" s="57">
        <v>43741</v>
      </c>
      <c r="H76" s="22" t="s">
        <v>498</v>
      </c>
      <c r="I76" s="22" t="s">
        <v>508</v>
      </c>
      <c r="J76" s="24" t="s">
        <v>512</v>
      </c>
      <c r="K76" s="7" t="s">
        <v>412</v>
      </c>
      <c r="L76" s="25" t="s">
        <v>275</v>
      </c>
      <c r="M76" s="26" t="s">
        <v>418</v>
      </c>
      <c r="N76" s="26">
        <v>1</v>
      </c>
      <c r="O76" s="7" t="s">
        <v>302</v>
      </c>
      <c r="P76" s="27" t="s">
        <v>303</v>
      </c>
      <c r="Q76" s="55" t="s">
        <v>1107</v>
      </c>
      <c r="R76" s="56">
        <v>43829</v>
      </c>
      <c r="S76" s="67">
        <v>44104</v>
      </c>
      <c r="T76" s="56">
        <v>44111</v>
      </c>
      <c r="U76" s="7" t="s">
        <v>393</v>
      </c>
      <c r="V76" s="7" t="s">
        <v>1186</v>
      </c>
      <c r="W76" s="66" t="s">
        <v>391</v>
      </c>
      <c r="X76" s="26">
        <v>1</v>
      </c>
      <c r="Y76" s="26">
        <v>0</v>
      </c>
      <c r="Z76" s="137">
        <v>0</v>
      </c>
    </row>
    <row r="77" spans="1:26" s="3" customFormat="1" ht="12" customHeight="1" x14ac:dyDescent="0.2">
      <c r="A77" s="19" t="s">
        <v>1202</v>
      </c>
      <c r="B77" s="20" t="s">
        <v>941</v>
      </c>
      <c r="C77" s="21">
        <v>1</v>
      </c>
      <c r="D77" s="22">
        <v>2020</v>
      </c>
      <c r="E77" s="22" t="s">
        <v>938</v>
      </c>
      <c r="F77" s="23" t="s">
        <v>727</v>
      </c>
      <c r="G77" s="57">
        <v>43972</v>
      </c>
      <c r="H77" s="22" t="s">
        <v>934</v>
      </c>
      <c r="I77" s="22" t="s">
        <v>930</v>
      </c>
      <c r="J77" s="24" t="s">
        <v>935</v>
      </c>
      <c r="K77" s="7" t="s">
        <v>936</v>
      </c>
      <c r="L77" s="25" t="s">
        <v>305</v>
      </c>
      <c r="M77" s="26" t="s">
        <v>937</v>
      </c>
      <c r="N77" s="26">
        <v>1</v>
      </c>
      <c r="O77" s="7" t="s">
        <v>302</v>
      </c>
      <c r="P77" s="27" t="s">
        <v>303</v>
      </c>
      <c r="Q77" s="55" t="s">
        <v>1107</v>
      </c>
      <c r="R77" s="56">
        <v>44014</v>
      </c>
      <c r="S77" s="67">
        <v>44104</v>
      </c>
      <c r="T77" s="56">
        <v>44111</v>
      </c>
      <c r="U77" s="7" t="s">
        <v>393</v>
      </c>
      <c r="V77" s="7" t="s">
        <v>1192</v>
      </c>
      <c r="W77" s="66" t="s">
        <v>391</v>
      </c>
      <c r="X77" s="26">
        <v>0</v>
      </c>
      <c r="Y77" s="26">
        <v>0</v>
      </c>
      <c r="Z77" s="139"/>
    </row>
    <row r="78" spans="1:26" s="3" customFormat="1" ht="12" customHeight="1" x14ac:dyDescent="0.2">
      <c r="A78" s="19" t="s">
        <v>1202</v>
      </c>
      <c r="B78" s="20" t="s">
        <v>658</v>
      </c>
      <c r="C78" s="21">
        <v>1</v>
      </c>
      <c r="D78" s="22">
        <v>2020</v>
      </c>
      <c r="E78" s="22" t="s">
        <v>657</v>
      </c>
      <c r="F78" s="23" t="s">
        <v>663</v>
      </c>
      <c r="G78" s="57">
        <v>43934</v>
      </c>
      <c r="H78" s="22" t="s">
        <v>626</v>
      </c>
      <c r="I78" s="22" t="s">
        <v>627</v>
      </c>
      <c r="J78" s="24" t="s">
        <v>628</v>
      </c>
      <c r="K78" s="7" t="s">
        <v>629</v>
      </c>
      <c r="L78" s="25" t="s">
        <v>305</v>
      </c>
      <c r="M78" s="26" t="s">
        <v>630</v>
      </c>
      <c r="N78" s="26">
        <v>1</v>
      </c>
      <c r="O78" s="7" t="s">
        <v>608</v>
      </c>
      <c r="P78" s="27" t="s">
        <v>664</v>
      </c>
      <c r="Q78" s="55" t="s">
        <v>631</v>
      </c>
      <c r="R78" s="56">
        <v>43955</v>
      </c>
      <c r="S78" s="67">
        <v>44104</v>
      </c>
      <c r="T78" s="56">
        <v>44110</v>
      </c>
      <c r="U78" s="7" t="s">
        <v>1184</v>
      </c>
      <c r="V78" s="7" t="s">
        <v>1185</v>
      </c>
      <c r="W78" s="66" t="s">
        <v>542</v>
      </c>
      <c r="X78" s="26">
        <v>0</v>
      </c>
      <c r="Y78" s="26">
        <v>0</v>
      </c>
      <c r="Z78" s="102">
        <v>1</v>
      </c>
    </row>
    <row r="79" spans="1:26" s="3" customFormat="1" ht="12" customHeight="1" x14ac:dyDescent="0.2">
      <c r="A79" s="19" t="s">
        <v>1202</v>
      </c>
      <c r="B79" s="20" t="s">
        <v>605</v>
      </c>
      <c r="C79" s="21">
        <v>1</v>
      </c>
      <c r="D79" s="22">
        <v>2020</v>
      </c>
      <c r="E79" s="22" t="s">
        <v>580</v>
      </c>
      <c r="F79" s="23" t="s">
        <v>229</v>
      </c>
      <c r="G79" s="57">
        <v>43921</v>
      </c>
      <c r="H79" s="22" t="s">
        <v>587</v>
      </c>
      <c r="I79" s="22" t="s">
        <v>588</v>
      </c>
      <c r="J79" s="24" t="s">
        <v>589</v>
      </c>
      <c r="K79" s="7" t="s">
        <v>590</v>
      </c>
      <c r="L79" s="25" t="s">
        <v>305</v>
      </c>
      <c r="M79" s="26" t="s">
        <v>591</v>
      </c>
      <c r="N79" s="26">
        <v>0.9</v>
      </c>
      <c r="O79" s="7" t="s">
        <v>608</v>
      </c>
      <c r="P79" s="27" t="s">
        <v>615</v>
      </c>
      <c r="Q79" s="55" t="s">
        <v>592</v>
      </c>
      <c r="R79" s="56">
        <v>43917</v>
      </c>
      <c r="S79" s="67">
        <v>44104</v>
      </c>
      <c r="T79" s="56">
        <v>44104</v>
      </c>
      <c r="U79" s="7" t="s">
        <v>732</v>
      </c>
      <c r="V79" s="7" t="s">
        <v>1181</v>
      </c>
      <c r="W79" s="66" t="s">
        <v>542</v>
      </c>
      <c r="X79" s="26">
        <v>0</v>
      </c>
      <c r="Y79" s="26">
        <v>0</v>
      </c>
      <c r="Z79" s="102">
        <v>1</v>
      </c>
    </row>
    <row r="80" spans="1:26" s="3" customFormat="1" ht="12" customHeight="1" x14ac:dyDescent="0.2">
      <c r="A80" s="19" t="s">
        <v>1202</v>
      </c>
      <c r="B80" s="20" t="s">
        <v>480</v>
      </c>
      <c r="C80" s="21">
        <v>2</v>
      </c>
      <c r="D80" s="22">
        <v>2020</v>
      </c>
      <c r="E80" s="22" t="s">
        <v>176</v>
      </c>
      <c r="F80" s="23" t="s">
        <v>484</v>
      </c>
      <c r="G80" s="57">
        <v>43782</v>
      </c>
      <c r="H80" s="22" t="s">
        <v>504</v>
      </c>
      <c r="I80" s="22" t="s">
        <v>511</v>
      </c>
      <c r="J80" s="24" t="s">
        <v>517</v>
      </c>
      <c r="K80" s="7" t="s">
        <v>468</v>
      </c>
      <c r="L80" s="25" t="s">
        <v>298</v>
      </c>
      <c r="M80" s="26" t="s">
        <v>469</v>
      </c>
      <c r="N80" s="26">
        <v>1</v>
      </c>
      <c r="O80" s="7" t="s">
        <v>302</v>
      </c>
      <c r="P80" s="27" t="s">
        <v>460</v>
      </c>
      <c r="Q80" s="55" t="s">
        <v>1108</v>
      </c>
      <c r="R80" s="56">
        <v>43871</v>
      </c>
      <c r="S80" s="67">
        <v>44104</v>
      </c>
      <c r="T80" s="56">
        <v>44111</v>
      </c>
      <c r="U80" s="7" t="s">
        <v>393</v>
      </c>
      <c r="V80" s="7" t="s">
        <v>1187</v>
      </c>
      <c r="W80" s="66" t="s">
        <v>391</v>
      </c>
      <c r="X80" s="26">
        <v>1</v>
      </c>
      <c r="Y80" s="26">
        <v>0</v>
      </c>
      <c r="Z80" s="137">
        <v>0</v>
      </c>
    </row>
    <row r="81" spans="1:26" s="3" customFormat="1" ht="12" customHeight="1" x14ac:dyDescent="0.2">
      <c r="A81" s="19" t="s">
        <v>1202</v>
      </c>
      <c r="B81" s="20" t="s">
        <v>482</v>
      </c>
      <c r="C81" s="21">
        <v>1</v>
      </c>
      <c r="D81" s="22">
        <v>2020</v>
      </c>
      <c r="E81" s="22" t="s">
        <v>176</v>
      </c>
      <c r="F81" s="23" t="s">
        <v>484</v>
      </c>
      <c r="G81" s="57">
        <v>43782</v>
      </c>
      <c r="H81" s="22" t="s">
        <v>505</v>
      </c>
      <c r="I81" s="22" t="s">
        <v>511</v>
      </c>
      <c r="J81" s="24" t="s">
        <v>520</v>
      </c>
      <c r="K81" s="7" t="s">
        <v>470</v>
      </c>
      <c r="L81" s="25" t="s">
        <v>275</v>
      </c>
      <c r="M81" s="26" t="s">
        <v>471</v>
      </c>
      <c r="N81" s="26">
        <v>1</v>
      </c>
      <c r="O81" s="7" t="s">
        <v>302</v>
      </c>
      <c r="P81" s="27" t="s">
        <v>460</v>
      </c>
      <c r="Q81" s="55" t="s">
        <v>1108</v>
      </c>
      <c r="R81" s="56">
        <v>43871</v>
      </c>
      <c r="S81" s="67">
        <v>44104</v>
      </c>
      <c r="T81" s="56">
        <v>44111</v>
      </c>
      <c r="U81" s="7" t="s">
        <v>393</v>
      </c>
      <c r="V81" s="7" t="s">
        <v>1188</v>
      </c>
      <c r="W81" s="66" t="s">
        <v>391</v>
      </c>
      <c r="X81" s="26">
        <v>1</v>
      </c>
      <c r="Y81" s="26">
        <v>0</v>
      </c>
      <c r="Z81" s="138"/>
    </row>
    <row r="82" spans="1:26" s="3" customFormat="1" ht="12" customHeight="1" x14ac:dyDescent="0.2">
      <c r="A82" s="19" t="s">
        <v>1202</v>
      </c>
      <c r="B82" s="20" t="s">
        <v>481</v>
      </c>
      <c r="C82" s="21">
        <v>1</v>
      </c>
      <c r="D82" s="22">
        <v>2020</v>
      </c>
      <c r="E82" s="22" t="s">
        <v>176</v>
      </c>
      <c r="F82" s="23" t="s">
        <v>484</v>
      </c>
      <c r="G82" s="57">
        <v>43782</v>
      </c>
      <c r="H82" s="22" t="s">
        <v>506</v>
      </c>
      <c r="I82" s="22" t="s">
        <v>511</v>
      </c>
      <c r="J82" s="24" t="s">
        <v>518</v>
      </c>
      <c r="K82" s="7" t="s">
        <v>474</v>
      </c>
      <c r="L82" s="25" t="s">
        <v>275</v>
      </c>
      <c r="M82" s="26" t="s">
        <v>473</v>
      </c>
      <c r="N82" s="26">
        <v>6</v>
      </c>
      <c r="O82" s="7" t="s">
        <v>302</v>
      </c>
      <c r="P82" s="27" t="s">
        <v>460</v>
      </c>
      <c r="Q82" s="55" t="s">
        <v>1108</v>
      </c>
      <c r="R82" s="56">
        <v>43871</v>
      </c>
      <c r="S82" s="67">
        <v>44075</v>
      </c>
      <c r="T82" s="56">
        <v>44111</v>
      </c>
      <c r="U82" s="7" t="s">
        <v>393</v>
      </c>
      <c r="V82" s="7" t="s">
        <v>1190</v>
      </c>
      <c r="W82" s="66" t="s">
        <v>391</v>
      </c>
      <c r="X82" s="26">
        <v>0</v>
      </c>
      <c r="Y82" s="26">
        <v>0</v>
      </c>
      <c r="Z82" s="139"/>
    </row>
    <row r="83" spans="1:26" s="3" customFormat="1" ht="12" customHeight="1" x14ac:dyDescent="0.2">
      <c r="A83" s="19" t="s">
        <v>1202</v>
      </c>
      <c r="B83" s="20" t="s">
        <v>919</v>
      </c>
      <c r="C83" s="21">
        <v>1</v>
      </c>
      <c r="D83" s="22">
        <v>2020</v>
      </c>
      <c r="E83" s="22" t="s">
        <v>745</v>
      </c>
      <c r="F83" s="23" t="s">
        <v>727</v>
      </c>
      <c r="G83" s="57">
        <v>43972</v>
      </c>
      <c r="H83" s="22" t="s">
        <v>899</v>
      </c>
      <c r="I83" s="22" t="s">
        <v>900</v>
      </c>
      <c r="J83" s="24" t="s">
        <v>901</v>
      </c>
      <c r="K83" s="7" t="s">
        <v>902</v>
      </c>
      <c r="L83" s="25" t="s">
        <v>305</v>
      </c>
      <c r="M83" s="26" t="s">
        <v>903</v>
      </c>
      <c r="N83" s="26">
        <v>1</v>
      </c>
      <c r="O83" s="7" t="s">
        <v>277</v>
      </c>
      <c r="P83" s="27" t="s">
        <v>746</v>
      </c>
      <c r="Q83" s="55" t="s">
        <v>739</v>
      </c>
      <c r="R83" s="56">
        <v>44013</v>
      </c>
      <c r="S83" s="67">
        <v>44104</v>
      </c>
      <c r="T83" s="56">
        <v>44105</v>
      </c>
      <c r="U83" s="7" t="s">
        <v>1155</v>
      </c>
      <c r="V83" s="7" t="s">
        <v>1195</v>
      </c>
      <c r="W83" s="66" t="s">
        <v>542</v>
      </c>
      <c r="X83" s="26">
        <v>0</v>
      </c>
      <c r="Y83" s="26">
        <v>0</v>
      </c>
      <c r="Z83" s="137">
        <f>2/2</f>
        <v>1</v>
      </c>
    </row>
    <row r="84" spans="1:26" s="3" customFormat="1" ht="12" customHeight="1" x14ac:dyDescent="0.2">
      <c r="A84" s="19" t="s">
        <v>1202</v>
      </c>
      <c r="B84" s="20" t="s">
        <v>920</v>
      </c>
      <c r="C84" s="21">
        <v>1</v>
      </c>
      <c r="D84" s="22">
        <v>2020</v>
      </c>
      <c r="E84" s="22" t="s">
        <v>745</v>
      </c>
      <c r="F84" s="23" t="s">
        <v>727</v>
      </c>
      <c r="G84" s="57">
        <v>43972</v>
      </c>
      <c r="H84" s="22" t="s">
        <v>907</v>
      </c>
      <c r="I84" s="22" t="s">
        <v>900</v>
      </c>
      <c r="J84" s="24" t="s">
        <v>908</v>
      </c>
      <c r="K84" s="7" t="s">
        <v>909</v>
      </c>
      <c r="L84" s="25" t="s">
        <v>305</v>
      </c>
      <c r="M84" s="26" t="s">
        <v>910</v>
      </c>
      <c r="N84" s="26">
        <v>1</v>
      </c>
      <c r="O84" s="7" t="s">
        <v>277</v>
      </c>
      <c r="P84" s="27" t="s">
        <v>746</v>
      </c>
      <c r="Q84" s="55" t="s">
        <v>739</v>
      </c>
      <c r="R84" s="56">
        <v>44013</v>
      </c>
      <c r="S84" s="67">
        <v>44104</v>
      </c>
      <c r="T84" s="56">
        <v>44110</v>
      </c>
      <c r="U84" s="7" t="s">
        <v>1155</v>
      </c>
      <c r="V84" s="7" t="s">
        <v>1196</v>
      </c>
      <c r="W84" s="66" t="s">
        <v>542</v>
      </c>
      <c r="X84" s="26">
        <v>0</v>
      </c>
      <c r="Y84" s="26">
        <v>0</v>
      </c>
      <c r="Z84" s="139"/>
    </row>
    <row r="85" spans="1:26" s="3" customFormat="1" ht="12" customHeight="1" x14ac:dyDescent="0.2">
      <c r="A85" s="19" t="s">
        <v>1202</v>
      </c>
      <c r="B85" s="20" t="s">
        <v>804</v>
      </c>
      <c r="C85" s="21">
        <v>1</v>
      </c>
      <c r="D85" s="22">
        <v>2020</v>
      </c>
      <c r="E85" s="22" t="s">
        <v>187</v>
      </c>
      <c r="F85" s="23" t="s">
        <v>727</v>
      </c>
      <c r="G85" s="57">
        <v>43972</v>
      </c>
      <c r="H85" s="22" t="s">
        <v>774</v>
      </c>
      <c r="I85" s="22" t="s">
        <v>218</v>
      </c>
      <c r="J85" s="24" t="s">
        <v>775</v>
      </c>
      <c r="K85" s="7" t="s">
        <v>776</v>
      </c>
      <c r="L85" s="25" t="s">
        <v>305</v>
      </c>
      <c r="M85" s="26" t="s">
        <v>777</v>
      </c>
      <c r="N85" s="26">
        <v>1</v>
      </c>
      <c r="O85" s="7" t="s">
        <v>810</v>
      </c>
      <c r="P85" s="27" t="s">
        <v>810</v>
      </c>
      <c r="Q85" s="55" t="s">
        <v>770</v>
      </c>
      <c r="R85" s="56">
        <v>43997</v>
      </c>
      <c r="S85" s="67">
        <v>44089</v>
      </c>
      <c r="T85" s="56">
        <v>44091</v>
      </c>
      <c r="U85" s="7" t="s">
        <v>394</v>
      </c>
      <c r="V85" s="7" t="s">
        <v>1178</v>
      </c>
      <c r="W85" s="66" t="s">
        <v>542</v>
      </c>
      <c r="X85" s="26">
        <v>0</v>
      </c>
      <c r="Y85" s="26">
        <v>0</v>
      </c>
      <c r="Z85" s="102">
        <v>1</v>
      </c>
    </row>
    <row r="86" spans="1:26" s="3" customFormat="1" ht="12" customHeight="1" x14ac:dyDescent="0.2">
      <c r="A86" s="77" t="s">
        <v>1468</v>
      </c>
      <c r="B86" s="78" t="s">
        <v>1027</v>
      </c>
      <c r="C86" s="79">
        <v>1</v>
      </c>
      <c r="D86" s="80">
        <v>2020</v>
      </c>
      <c r="E86" s="80" t="s">
        <v>192</v>
      </c>
      <c r="F86" s="81" t="s">
        <v>727</v>
      </c>
      <c r="G86" s="93">
        <v>43972</v>
      </c>
      <c r="H86" s="80" t="s">
        <v>985</v>
      </c>
      <c r="I86" s="80" t="s">
        <v>961</v>
      </c>
      <c r="J86" s="83" t="s">
        <v>986</v>
      </c>
      <c r="K86" s="84" t="s">
        <v>987</v>
      </c>
      <c r="L86" s="85" t="s">
        <v>298</v>
      </c>
      <c r="M86" s="86" t="s">
        <v>988</v>
      </c>
      <c r="N86" s="86">
        <v>1</v>
      </c>
      <c r="O86" s="84" t="s">
        <v>317</v>
      </c>
      <c r="P86" s="87" t="s">
        <v>326</v>
      </c>
      <c r="Q86" s="88" t="s">
        <v>965</v>
      </c>
      <c r="R86" s="89">
        <v>44013</v>
      </c>
      <c r="S86" s="67">
        <v>44134</v>
      </c>
      <c r="T86" s="89">
        <v>44140</v>
      </c>
      <c r="U86" s="84" t="s">
        <v>395</v>
      </c>
      <c r="V86" s="84" t="s">
        <v>1406</v>
      </c>
      <c r="W86" s="66" t="s">
        <v>542</v>
      </c>
      <c r="X86" s="86">
        <v>0</v>
      </c>
      <c r="Y86" s="86">
        <v>0</v>
      </c>
      <c r="Z86" s="134">
        <v>1</v>
      </c>
    </row>
    <row r="87" spans="1:26" s="3" customFormat="1" ht="12" customHeight="1" x14ac:dyDescent="0.2">
      <c r="A87" s="77" t="s">
        <v>1468</v>
      </c>
      <c r="B87" s="78" t="s">
        <v>1024</v>
      </c>
      <c r="C87" s="79">
        <v>1</v>
      </c>
      <c r="D87" s="80">
        <v>2020</v>
      </c>
      <c r="E87" s="80" t="s">
        <v>192</v>
      </c>
      <c r="F87" s="81" t="s">
        <v>727</v>
      </c>
      <c r="G87" s="93">
        <v>43972</v>
      </c>
      <c r="H87" s="80" t="s">
        <v>989</v>
      </c>
      <c r="I87" s="80" t="s">
        <v>961</v>
      </c>
      <c r="J87" s="83" t="s">
        <v>990</v>
      </c>
      <c r="K87" s="84" t="s">
        <v>991</v>
      </c>
      <c r="L87" s="85" t="s">
        <v>298</v>
      </c>
      <c r="M87" s="86" t="s">
        <v>988</v>
      </c>
      <c r="N87" s="86">
        <v>1</v>
      </c>
      <c r="O87" s="84" t="s">
        <v>317</v>
      </c>
      <c r="P87" s="87" t="s">
        <v>326</v>
      </c>
      <c r="Q87" s="88" t="s">
        <v>965</v>
      </c>
      <c r="R87" s="89">
        <v>44013</v>
      </c>
      <c r="S87" s="67">
        <v>44134</v>
      </c>
      <c r="T87" s="89">
        <v>44140</v>
      </c>
      <c r="U87" s="84" t="s">
        <v>395</v>
      </c>
      <c r="V87" s="84" t="s">
        <v>1406</v>
      </c>
      <c r="W87" s="66" t="s">
        <v>542</v>
      </c>
      <c r="X87" s="86">
        <v>0</v>
      </c>
      <c r="Y87" s="86">
        <v>0</v>
      </c>
      <c r="Z87" s="135"/>
    </row>
    <row r="88" spans="1:26" s="3" customFormat="1" ht="12" customHeight="1" x14ac:dyDescent="0.2">
      <c r="A88" s="77" t="s">
        <v>1468</v>
      </c>
      <c r="B88" s="78" t="s">
        <v>1028</v>
      </c>
      <c r="C88" s="79">
        <v>1</v>
      </c>
      <c r="D88" s="80">
        <v>2020</v>
      </c>
      <c r="E88" s="80" t="s">
        <v>192</v>
      </c>
      <c r="F88" s="81" t="s">
        <v>727</v>
      </c>
      <c r="G88" s="93">
        <v>43972</v>
      </c>
      <c r="H88" s="80" t="s">
        <v>992</v>
      </c>
      <c r="I88" s="80" t="s">
        <v>961</v>
      </c>
      <c r="J88" s="83" t="s">
        <v>1407</v>
      </c>
      <c r="K88" s="84" t="s">
        <v>993</v>
      </c>
      <c r="L88" s="85" t="s">
        <v>305</v>
      </c>
      <c r="M88" s="86" t="s">
        <v>994</v>
      </c>
      <c r="N88" s="86">
        <v>1</v>
      </c>
      <c r="O88" s="84" t="s">
        <v>317</v>
      </c>
      <c r="P88" s="87" t="s">
        <v>326</v>
      </c>
      <c r="Q88" s="88" t="s">
        <v>965</v>
      </c>
      <c r="R88" s="89">
        <v>44013</v>
      </c>
      <c r="S88" s="67">
        <v>44119</v>
      </c>
      <c r="T88" s="89">
        <v>44140</v>
      </c>
      <c r="U88" s="84" t="s">
        <v>395</v>
      </c>
      <c r="V88" s="84" t="s">
        <v>1408</v>
      </c>
      <c r="W88" s="66" t="s">
        <v>542</v>
      </c>
      <c r="X88" s="86">
        <v>0</v>
      </c>
      <c r="Y88" s="86">
        <v>0</v>
      </c>
      <c r="Z88" s="135"/>
    </row>
    <row r="89" spans="1:26" s="3" customFormat="1" ht="12" customHeight="1" x14ac:dyDescent="0.2">
      <c r="A89" s="77" t="s">
        <v>1468</v>
      </c>
      <c r="B89" s="78" t="s">
        <v>1029</v>
      </c>
      <c r="C89" s="79">
        <v>1</v>
      </c>
      <c r="D89" s="80">
        <v>2020</v>
      </c>
      <c r="E89" s="80" t="s">
        <v>192</v>
      </c>
      <c r="F89" s="81" t="s">
        <v>727</v>
      </c>
      <c r="G89" s="93">
        <v>43972</v>
      </c>
      <c r="H89" s="80" t="s">
        <v>995</v>
      </c>
      <c r="I89" s="80" t="s">
        <v>961</v>
      </c>
      <c r="J89" s="83" t="s">
        <v>996</v>
      </c>
      <c r="K89" s="84" t="s">
        <v>997</v>
      </c>
      <c r="L89" s="85" t="s">
        <v>305</v>
      </c>
      <c r="M89" s="86" t="s">
        <v>998</v>
      </c>
      <c r="N89" s="86">
        <v>1</v>
      </c>
      <c r="O89" s="84" t="s">
        <v>317</v>
      </c>
      <c r="P89" s="87" t="s">
        <v>326</v>
      </c>
      <c r="Q89" s="88" t="s">
        <v>965</v>
      </c>
      <c r="R89" s="89">
        <v>44013</v>
      </c>
      <c r="S89" s="67">
        <v>44119</v>
      </c>
      <c r="T89" s="89">
        <v>44140</v>
      </c>
      <c r="U89" s="84" t="s">
        <v>395</v>
      </c>
      <c r="V89" s="84" t="s">
        <v>1409</v>
      </c>
      <c r="W89" s="66" t="s">
        <v>542</v>
      </c>
      <c r="X89" s="86">
        <v>0</v>
      </c>
      <c r="Y89" s="86">
        <v>0</v>
      </c>
      <c r="Z89" s="136"/>
    </row>
    <row r="90" spans="1:26" s="3" customFormat="1" ht="12" customHeight="1" x14ac:dyDescent="0.2">
      <c r="A90" s="77" t="s">
        <v>1468</v>
      </c>
      <c r="B90" s="78" t="s">
        <v>1167</v>
      </c>
      <c r="C90" s="79">
        <v>1</v>
      </c>
      <c r="D90" s="80">
        <v>2020</v>
      </c>
      <c r="E90" s="80" t="s">
        <v>726</v>
      </c>
      <c r="F90" s="81" t="s">
        <v>229</v>
      </c>
      <c r="G90" s="93">
        <v>44067</v>
      </c>
      <c r="H90" s="80" t="s">
        <v>1162</v>
      </c>
      <c r="I90" s="80" t="s">
        <v>101</v>
      </c>
      <c r="J90" s="83" t="s">
        <v>1163</v>
      </c>
      <c r="K90" s="84" t="s">
        <v>1169</v>
      </c>
      <c r="L90" s="85" t="s">
        <v>298</v>
      </c>
      <c r="M90" s="86" t="s">
        <v>1164</v>
      </c>
      <c r="N90" s="86">
        <v>1</v>
      </c>
      <c r="O90" s="84" t="s">
        <v>730</v>
      </c>
      <c r="P90" s="87" t="s">
        <v>730</v>
      </c>
      <c r="Q90" s="88" t="s">
        <v>718</v>
      </c>
      <c r="R90" s="89">
        <v>44075</v>
      </c>
      <c r="S90" s="67">
        <v>44134</v>
      </c>
      <c r="T90" s="89"/>
      <c r="U90" s="84"/>
      <c r="V90" s="84"/>
      <c r="W90" s="66" t="s">
        <v>391</v>
      </c>
      <c r="X90" s="86">
        <v>0</v>
      </c>
      <c r="Y90" s="86">
        <v>0</v>
      </c>
      <c r="Z90" s="102">
        <v>0</v>
      </c>
    </row>
    <row r="91" spans="1:26" s="3" customFormat="1" ht="12" customHeight="1" x14ac:dyDescent="0.2">
      <c r="A91" s="77" t="s">
        <v>1468</v>
      </c>
      <c r="B91" s="78" t="s">
        <v>1466</v>
      </c>
      <c r="C91" s="79">
        <v>1</v>
      </c>
      <c r="D91" s="80">
        <v>2020</v>
      </c>
      <c r="E91" s="80" t="s">
        <v>1411</v>
      </c>
      <c r="F91" s="81" t="s">
        <v>1412</v>
      </c>
      <c r="G91" s="93">
        <v>44091</v>
      </c>
      <c r="H91" s="80" t="s">
        <v>1443</v>
      </c>
      <c r="I91" s="80" t="s">
        <v>1414</v>
      </c>
      <c r="J91" s="83" t="s">
        <v>1438</v>
      </c>
      <c r="K91" s="84" t="s">
        <v>1444</v>
      </c>
      <c r="L91" s="85" t="s">
        <v>305</v>
      </c>
      <c r="M91" s="86" t="s">
        <v>1445</v>
      </c>
      <c r="N91" s="86" t="s">
        <v>1446</v>
      </c>
      <c r="O91" s="84" t="s">
        <v>277</v>
      </c>
      <c r="P91" s="87" t="s">
        <v>1419</v>
      </c>
      <c r="Q91" s="88" t="s">
        <v>1426</v>
      </c>
      <c r="R91" s="89">
        <v>44105</v>
      </c>
      <c r="S91" s="67">
        <v>44135</v>
      </c>
      <c r="T91" s="89">
        <v>44140</v>
      </c>
      <c r="U91" s="84" t="s">
        <v>395</v>
      </c>
      <c r="V91" s="84" t="s">
        <v>1447</v>
      </c>
      <c r="W91" s="66" t="s">
        <v>542</v>
      </c>
      <c r="X91" s="86">
        <v>0</v>
      </c>
      <c r="Y91" s="86">
        <v>0</v>
      </c>
      <c r="Z91" s="137">
        <v>1</v>
      </c>
    </row>
    <row r="92" spans="1:26" s="3" customFormat="1" ht="12" customHeight="1" x14ac:dyDescent="0.2">
      <c r="A92" s="77" t="s">
        <v>1468</v>
      </c>
      <c r="B92" s="78" t="s">
        <v>1466</v>
      </c>
      <c r="C92" s="79">
        <v>2</v>
      </c>
      <c r="D92" s="80">
        <v>2020</v>
      </c>
      <c r="E92" s="80" t="s">
        <v>1411</v>
      </c>
      <c r="F92" s="81" t="s">
        <v>1412</v>
      </c>
      <c r="G92" s="93">
        <v>44091</v>
      </c>
      <c r="H92" s="80" t="s">
        <v>1448</v>
      </c>
      <c r="I92" s="80" t="s">
        <v>1414</v>
      </c>
      <c r="J92" s="83" t="s">
        <v>1449</v>
      </c>
      <c r="K92" s="84" t="s">
        <v>1450</v>
      </c>
      <c r="L92" s="85" t="s">
        <v>305</v>
      </c>
      <c r="M92" s="86" t="s">
        <v>1451</v>
      </c>
      <c r="N92" s="86" t="s">
        <v>1452</v>
      </c>
      <c r="O92" s="84" t="s">
        <v>277</v>
      </c>
      <c r="P92" s="87" t="s">
        <v>1419</v>
      </c>
      <c r="Q92" s="88" t="s">
        <v>1426</v>
      </c>
      <c r="R92" s="89">
        <v>44105</v>
      </c>
      <c r="S92" s="67">
        <v>44135</v>
      </c>
      <c r="T92" s="89">
        <v>44140</v>
      </c>
      <c r="U92" s="84" t="s">
        <v>395</v>
      </c>
      <c r="V92" s="84" t="s">
        <v>1453</v>
      </c>
      <c r="W92" s="66" t="s">
        <v>542</v>
      </c>
      <c r="X92" s="86">
        <v>0</v>
      </c>
      <c r="Y92" s="86">
        <v>0</v>
      </c>
      <c r="Z92" s="138"/>
    </row>
    <row r="93" spans="1:26" s="3" customFormat="1" ht="12" customHeight="1" x14ac:dyDescent="0.2">
      <c r="A93" s="77" t="s">
        <v>1468</v>
      </c>
      <c r="B93" s="78" t="s">
        <v>1466</v>
      </c>
      <c r="C93" s="79">
        <v>4</v>
      </c>
      <c r="D93" s="80">
        <v>2020</v>
      </c>
      <c r="E93" s="80" t="s">
        <v>1411</v>
      </c>
      <c r="F93" s="81" t="s">
        <v>1412</v>
      </c>
      <c r="G93" s="93">
        <v>44091</v>
      </c>
      <c r="H93" s="80" t="s">
        <v>1459</v>
      </c>
      <c r="I93" s="80" t="s">
        <v>1414</v>
      </c>
      <c r="J93" s="83" t="s">
        <v>1460</v>
      </c>
      <c r="K93" s="84" t="s">
        <v>1461</v>
      </c>
      <c r="L93" s="85" t="s">
        <v>305</v>
      </c>
      <c r="M93" s="86" t="s">
        <v>1457</v>
      </c>
      <c r="N93" s="86" t="s">
        <v>1462</v>
      </c>
      <c r="O93" s="84" t="s">
        <v>277</v>
      </c>
      <c r="P93" s="87" t="s">
        <v>1419</v>
      </c>
      <c r="Q93" s="88" t="s">
        <v>1426</v>
      </c>
      <c r="R93" s="89">
        <v>44105</v>
      </c>
      <c r="S93" s="67">
        <v>44135</v>
      </c>
      <c r="T93" s="89">
        <v>44140</v>
      </c>
      <c r="U93" s="84" t="s">
        <v>395</v>
      </c>
      <c r="V93" s="84" t="s">
        <v>1463</v>
      </c>
      <c r="W93" s="66" t="s">
        <v>542</v>
      </c>
      <c r="X93" s="86">
        <v>0</v>
      </c>
      <c r="Y93" s="86">
        <v>0</v>
      </c>
      <c r="Z93" s="139"/>
    </row>
  </sheetData>
  <sortState ref="B73:Y85">
    <sortCondition ref="P73:P85"/>
  </sortState>
  <mergeCells count="24">
    <mergeCell ref="Z49:Z50"/>
    <mergeCell ref="Z51:Z53"/>
    <mergeCell ref="Z36:Z37"/>
    <mergeCell ref="Z68:Z69"/>
    <mergeCell ref="Z61:Z62"/>
    <mergeCell ref="Z57:Z58"/>
    <mergeCell ref="Z64:Z65"/>
    <mergeCell ref="Z66:Z67"/>
    <mergeCell ref="Z4:Z6"/>
    <mergeCell ref="Z8:Z9"/>
    <mergeCell ref="Z10:Z11"/>
    <mergeCell ref="Z38:Z41"/>
    <mergeCell ref="Z43:Z47"/>
    <mergeCell ref="Z28:Z31"/>
    <mergeCell ref="Z32:Z35"/>
    <mergeCell ref="Z23:Z25"/>
    <mergeCell ref="Z12:Z14"/>
    <mergeCell ref="Z15:Z21"/>
    <mergeCell ref="Z86:Z89"/>
    <mergeCell ref="Z91:Z93"/>
    <mergeCell ref="Z72:Z75"/>
    <mergeCell ref="Z76:Z77"/>
    <mergeCell ref="Z80:Z82"/>
    <mergeCell ref="Z83:Z8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3" customWidth="1"/>
    <col min="10" max="10" width="18.28515625" customWidth="1"/>
    <col min="11" max="11" width="16.5703125" customWidth="1"/>
    <col min="12" max="12" width="19.5703125" customWidth="1"/>
    <col min="13" max="13" width="0" style="63" hidden="1" customWidth="1"/>
    <col min="14" max="14" width="29.140625" customWidth="1"/>
    <col min="15" max="15" width="20.7109375" bestFit="1" customWidth="1"/>
  </cols>
  <sheetData>
    <row r="1" spans="1:7" hidden="1" x14ac:dyDescent="0.2">
      <c r="A1" s="41" t="s">
        <v>435</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417</v>
      </c>
      <c r="G43">
        <v>1</v>
      </c>
    </row>
    <row r="44" spans="1:8" hidden="1" x14ac:dyDescent="0.2">
      <c r="A44" t="s">
        <v>424</v>
      </c>
      <c r="G44">
        <v>1</v>
      </c>
    </row>
    <row r="45" spans="1:8" hidden="1" x14ac:dyDescent="0.2">
      <c r="A45" t="s">
        <v>425</v>
      </c>
      <c r="G45">
        <v>1</v>
      </c>
    </row>
    <row r="46" spans="1:8" hidden="1" x14ac:dyDescent="0.2">
      <c r="A46" t="s">
        <v>426</v>
      </c>
      <c r="G46">
        <v>1</v>
      </c>
    </row>
    <row r="47" spans="1:8" hidden="1" x14ac:dyDescent="0.2">
      <c r="A47" t="s">
        <v>427</v>
      </c>
      <c r="G47">
        <v>1</v>
      </c>
    </row>
    <row r="48" spans="1:8" hidden="1" x14ac:dyDescent="0.2">
      <c r="A48" s="41" t="s">
        <v>436</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434</v>
      </c>
    </row>
    <row r="50" spans="1:15" x14ac:dyDescent="0.2">
      <c r="H50" s="52" t="s">
        <v>26</v>
      </c>
      <c r="I50" s="63" t="s">
        <v>443</v>
      </c>
      <c r="L50" s="52" t="s">
        <v>437</v>
      </c>
      <c r="M50" s="119" t="s">
        <v>439</v>
      </c>
      <c r="N50" s="43" t="s">
        <v>441</v>
      </c>
      <c r="O50" s="43" t="s">
        <v>440</v>
      </c>
    </row>
    <row r="51" spans="1:15" x14ac:dyDescent="0.2">
      <c r="L51" s="47">
        <v>2016</v>
      </c>
      <c r="M51" s="117">
        <v>2</v>
      </c>
      <c r="N51" s="44">
        <v>2</v>
      </c>
      <c r="O51" s="44">
        <v>2</v>
      </c>
    </row>
    <row r="52" spans="1:15" x14ac:dyDescent="0.2">
      <c r="H52" s="52" t="s">
        <v>437</v>
      </c>
      <c r="I52" s="63" t="s">
        <v>438</v>
      </c>
      <c r="L52" s="47">
        <v>2017</v>
      </c>
      <c r="M52" s="117">
        <v>1</v>
      </c>
      <c r="N52" s="44">
        <v>5</v>
      </c>
      <c r="O52" s="44">
        <v>5</v>
      </c>
    </row>
    <row r="53" spans="1:15" x14ac:dyDescent="0.2">
      <c r="H53" s="114" t="s">
        <v>429</v>
      </c>
      <c r="I53" s="115">
        <v>1</v>
      </c>
      <c r="L53" s="47">
        <v>2018</v>
      </c>
      <c r="M53" s="117">
        <v>2</v>
      </c>
      <c r="N53" s="44">
        <v>12</v>
      </c>
      <c r="O53" s="44">
        <v>7</v>
      </c>
    </row>
    <row r="54" spans="1:15" x14ac:dyDescent="0.2">
      <c r="H54" s="37" t="s">
        <v>126</v>
      </c>
      <c r="I54" s="115">
        <v>1</v>
      </c>
      <c r="L54" s="47">
        <v>2019</v>
      </c>
      <c r="M54" s="117">
        <v>4</v>
      </c>
      <c r="N54" s="44">
        <v>45</v>
      </c>
      <c r="O54" s="44">
        <v>27</v>
      </c>
    </row>
    <row r="55" spans="1:15" x14ac:dyDescent="0.2">
      <c r="H55" s="112" t="s">
        <v>428</v>
      </c>
      <c r="I55" s="116">
        <v>5</v>
      </c>
      <c r="L55" s="48">
        <v>2020</v>
      </c>
      <c r="M55" s="118">
        <v>11</v>
      </c>
      <c r="N55" s="45">
        <v>16</v>
      </c>
      <c r="O55" s="45">
        <v>10</v>
      </c>
    </row>
    <row r="56" spans="1:15" x14ac:dyDescent="0.2">
      <c r="H56" s="37" t="s">
        <v>498</v>
      </c>
      <c r="I56" s="115">
        <v>1</v>
      </c>
      <c r="L56" s="47" t="s">
        <v>405</v>
      </c>
      <c r="M56" s="117">
        <v>20</v>
      </c>
      <c r="N56" s="46">
        <f>SUM(N51:N55)</f>
        <v>80</v>
      </c>
      <c r="O56" s="46">
        <f>SUM(O51:O55)</f>
        <v>51</v>
      </c>
    </row>
    <row r="57" spans="1:15" x14ac:dyDescent="0.2">
      <c r="H57" s="37" t="s">
        <v>499</v>
      </c>
      <c r="I57" s="115">
        <v>1</v>
      </c>
      <c r="L57" s="50" t="s">
        <v>442</v>
      </c>
      <c r="M57" s="64"/>
      <c r="N57" s="42">
        <f>+SUM(N51:N54)</f>
        <v>64</v>
      </c>
      <c r="O57" s="42">
        <f>+SUM(O51:O54)</f>
        <v>41</v>
      </c>
    </row>
    <row r="58" spans="1:15" x14ac:dyDescent="0.2">
      <c r="H58" s="37" t="s">
        <v>501</v>
      </c>
      <c r="I58" s="115">
        <v>1</v>
      </c>
      <c r="N58" s="36"/>
      <c r="O58" s="35"/>
    </row>
    <row r="59" spans="1:15" x14ac:dyDescent="0.2">
      <c r="H59" s="37" t="s">
        <v>500</v>
      </c>
      <c r="I59" s="115">
        <v>1</v>
      </c>
      <c r="N59" s="36"/>
      <c r="O59" s="35"/>
    </row>
    <row r="60" spans="1:15" ht="12.75" customHeight="1" x14ac:dyDescent="0.2">
      <c r="H60" s="37" t="s">
        <v>502</v>
      </c>
      <c r="I60" s="115">
        <v>1</v>
      </c>
      <c r="N60" s="36"/>
      <c r="O60" s="35"/>
    </row>
    <row r="61" spans="1:15" x14ac:dyDescent="0.2">
      <c r="H61" s="111" t="s">
        <v>141</v>
      </c>
      <c r="I61" s="115">
        <v>1</v>
      </c>
      <c r="N61" s="36"/>
      <c r="O61" s="35"/>
    </row>
    <row r="62" spans="1:15" x14ac:dyDescent="0.2">
      <c r="H62" s="37" t="s">
        <v>163</v>
      </c>
      <c r="I62" s="115">
        <v>1</v>
      </c>
      <c r="N62" s="36"/>
      <c r="O62" s="35"/>
    </row>
    <row r="63" spans="1:15" x14ac:dyDescent="0.2">
      <c r="H63" s="114" t="s">
        <v>87</v>
      </c>
      <c r="I63" s="115">
        <v>1</v>
      </c>
      <c r="N63" s="36"/>
      <c r="O63" s="35"/>
    </row>
    <row r="64" spans="1:15" x14ac:dyDescent="0.2">
      <c r="H64" s="37" t="s">
        <v>88</v>
      </c>
      <c r="I64" s="115">
        <v>1</v>
      </c>
      <c r="N64" s="36"/>
      <c r="O64" s="35"/>
    </row>
    <row r="65" spans="8:15" x14ac:dyDescent="0.2">
      <c r="H65" s="114" t="s">
        <v>83</v>
      </c>
      <c r="I65" s="115">
        <v>1</v>
      </c>
      <c r="N65" s="36"/>
      <c r="O65" s="35"/>
    </row>
    <row r="66" spans="8:15" x14ac:dyDescent="0.2">
      <c r="H66" s="37" t="s">
        <v>84</v>
      </c>
      <c r="I66" s="115">
        <v>1</v>
      </c>
      <c r="N66" s="36"/>
      <c r="O66" s="35"/>
    </row>
    <row r="67" spans="8:15" x14ac:dyDescent="0.2">
      <c r="H67" s="114" t="s">
        <v>177</v>
      </c>
      <c r="I67" s="115">
        <v>2</v>
      </c>
      <c r="N67" s="36"/>
      <c r="O67" s="35"/>
    </row>
    <row r="68" spans="8:15" x14ac:dyDescent="0.2">
      <c r="H68" s="37" t="s">
        <v>178</v>
      </c>
      <c r="I68" s="115">
        <v>1</v>
      </c>
      <c r="N68" s="36"/>
      <c r="O68" s="35"/>
    </row>
    <row r="69" spans="8:15" x14ac:dyDescent="0.2">
      <c r="H69" s="37" t="s">
        <v>182</v>
      </c>
      <c r="I69" s="115">
        <v>1</v>
      </c>
      <c r="N69" s="36"/>
      <c r="O69" s="35"/>
    </row>
    <row r="70" spans="8:15" x14ac:dyDescent="0.2">
      <c r="H70" s="114" t="s">
        <v>71</v>
      </c>
      <c r="I70" s="115">
        <v>1</v>
      </c>
      <c r="N70" s="36"/>
      <c r="O70" s="35"/>
    </row>
    <row r="71" spans="8:15" x14ac:dyDescent="0.2">
      <c r="H71" s="37" t="s">
        <v>72</v>
      </c>
      <c r="I71" s="115">
        <v>1</v>
      </c>
      <c r="N71" s="36"/>
      <c r="O71" s="35"/>
    </row>
    <row r="72" spans="8:15" x14ac:dyDescent="0.2">
      <c r="H72" s="114" t="s">
        <v>105</v>
      </c>
      <c r="I72" s="115">
        <v>1</v>
      </c>
      <c r="N72" s="36"/>
      <c r="O72" s="35"/>
    </row>
    <row r="73" spans="8:15" x14ac:dyDescent="0.2">
      <c r="H73" s="37" t="s">
        <v>106</v>
      </c>
      <c r="I73" s="115">
        <v>1</v>
      </c>
      <c r="N73" s="36"/>
      <c r="O73" s="35"/>
    </row>
    <row r="74" spans="8:15" x14ac:dyDescent="0.2">
      <c r="H74" s="114" t="s">
        <v>171</v>
      </c>
      <c r="I74" s="115">
        <v>1</v>
      </c>
      <c r="N74" s="36"/>
      <c r="O74" s="35"/>
    </row>
    <row r="75" spans="8:15" x14ac:dyDescent="0.2">
      <c r="H75" s="37" t="s">
        <v>172</v>
      </c>
      <c r="I75" s="115">
        <v>1</v>
      </c>
      <c r="N75" s="36"/>
      <c r="O75" s="35"/>
    </row>
    <row r="76" spans="8:15" x14ac:dyDescent="0.2">
      <c r="H76" s="114" t="s">
        <v>484</v>
      </c>
      <c r="I76" s="115">
        <v>6</v>
      </c>
      <c r="N76" s="36"/>
      <c r="O76" s="35"/>
    </row>
    <row r="77" spans="8:15" x14ac:dyDescent="0.2">
      <c r="H77" s="37" t="s">
        <v>503</v>
      </c>
      <c r="I77" s="115">
        <v>1</v>
      </c>
      <c r="N77" s="36"/>
      <c r="O77" s="35"/>
    </row>
    <row r="78" spans="8:15" x14ac:dyDescent="0.2">
      <c r="H78" s="37" t="s">
        <v>504</v>
      </c>
      <c r="I78" s="115">
        <v>1</v>
      </c>
      <c r="N78" s="36"/>
      <c r="O78" s="35"/>
    </row>
    <row r="79" spans="8:15" x14ac:dyDescent="0.2">
      <c r="H79" s="37" t="s">
        <v>505</v>
      </c>
      <c r="I79" s="115">
        <v>2</v>
      </c>
      <c r="N79" s="36"/>
      <c r="O79" s="35"/>
    </row>
    <row r="80" spans="8:15" x14ac:dyDescent="0.2">
      <c r="H80" s="37" t="s">
        <v>506</v>
      </c>
      <c r="I80" s="115">
        <v>1</v>
      </c>
      <c r="N80" s="36"/>
      <c r="O80" s="35"/>
    </row>
    <row r="81" spans="8:15" x14ac:dyDescent="0.2">
      <c r="H81" s="37" t="s">
        <v>507</v>
      </c>
      <c r="I81" s="115">
        <v>1</v>
      </c>
      <c r="N81" s="36"/>
      <c r="O81" s="35"/>
    </row>
    <row r="82" spans="8:15" x14ac:dyDescent="0.2">
      <c r="H82" s="47" t="s">
        <v>405</v>
      </c>
      <c r="I82" s="115">
        <v>20</v>
      </c>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Octubre  2020</vt:lpstr>
      <vt:lpstr>Acciones Cerradas</vt:lpstr>
      <vt:lpstr>Estadistica Cumpl mensual PMP</vt:lpstr>
      <vt:lpstr>Inicio Vigencia</vt:lpstr>
      <vt:lpstr>'Consolidado Octubre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2020-11-10T22:39:18Z</dcterms:modified>
</cp:coreProperties>
</file>