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19200" windowHeight="6900" tabRatio="781"/>
  </bookViews>
  <sheets>
    <sheet name="Estadisticas" sheetId="19" r:id="rId1"/>
    <sheet name="Consolidado Noviembre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Noviembre  2020'!$A$6:$Y$125</definedName>
    <definedName name="_xlnm._FilterDatabase" localSheetId="3" hidden="1">'Estadistica Cumpl mensual PMP'!$A$2:$Z$2</definedName>
    <definedName name="_xlnm.Print_Area" localSheetId="1">'Consolidado Noviembre  2020'!$A$1:$V$10</definedName>
    <definedName name="CERRADA">'Consolidado Noviembre  2020'!$R$7</definedName>
  </definedNames>
  <calcPr calcId="162913"/>
  <pivotCaches>
    <pivotCache cacheId="80" r:id="rId6"/>
    <pivotCache cacheId="94" r:id="rId7"/>
  </pivotCaches>
</workbook>
</file>

<file path=xl/calcChain.xml><?xml version="1.0" encoding="utf-8"?>
<calcChain xmlns="http://schemas.openxmlformats.org/spreadsheetml/2006/main">
  <c r="G14" i="19" l="1"/>
  <c r="Z94" i="22" l="1"/>
  <c r="Z112" i="22"/>
  <c r="Z106" i="22"/>
  <c r="Z104" i="22"/>
  <c r="Z96" i="22"/>
  <c r="Z83" i="22" l="1"/>
  <c r="Z66" i="22"/>
  <c r="Z68" i="22" l="1"/>
  <c r="Z57" i="22" l="1"/>
  <c r="Z56" i="22"/>
  <c r="Z55" i="22"/>
  <c r="Z61" i="22"/>
  <c r="Z54" i="22" l="1"/>
  <c r="Z51" i="22"/>
  <c r="Z49" i="22"/>
  <c r="Z48" i="22"/>
  <c r="Z43" i="22"/>
  <c r="Z42" i="22"/>
  <c r="Z38" i="22"/>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<sst xmlns="http://schemas.openxmlformats.org/spreadsheetml/2006/main" count="6436" uniqueCount="1603">
  <si>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</si>
  <si>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</si>
  <si>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</si>
  <si>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</si>
  <si>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</si>
  <si>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</si>
  <si>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</si>
  <si>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</si>
  <si>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</si>
  <si>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</si>
  <si>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</si>
  <si>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</si>
  <si>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</si>
  <si>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</si>
  <si>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</si>
  <si>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</si>
  <si>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</si>
  <si>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</si>
  <si>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</si>
  <si>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</si>
  <si>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</si>
  <si>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</si>
  <si>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</si>
  <si>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</si>
  <si>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</si>
  <si>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</si>
  <si>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</si>
  <si>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</si>
  <si>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</si>
  <si>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</si>
  <si>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</si>
  <si>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</si>
  <si>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</si>
  <si>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</si>
  <si>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</si>
  <si>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</si>
  <si>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</si>
  <si>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</si>
  <si>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</si>
  <si>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</si>
  <si>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</si>
  <si>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</si>
  <si>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</si>
  <si>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</si>
  <si>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</si>
  <si>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</si>
  <si>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</si>
  <si>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</si>
  <si>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</si>
  <si>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</si>
  <si>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</si>
  <si>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</si>
  <si>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</si>
  <si>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</si>
  <si>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</si>
  <si>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</si>
  <si>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</si>
  <si>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</si>
  <si>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</si>
  <si>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</si>
  <si>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</si>
  <si>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</si>
  <si>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</si>
  <si>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</si>
  <si>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</si>
  <si>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</si>
  <si>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</si>
  <si>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</si>
  <si>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</si>
  <si>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</si>
  <si>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</si>
  <si>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</si>
  <si>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</si>
  <si>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</si>
  <si>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</si>
  <si>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</si>
  <si>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</si>
  <si>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</si>
  <si>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</si>
  <si>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</si>
  <si>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</si>
  <si>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</si>
  <si>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</si>
  <si>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</si>
  <si>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</si>
  <si>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</si>
  <si>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</si>
  <si>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</si>
  <si>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</si>
  <si>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</si>
  <si>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</si>
  <si>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</si>
  <si>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</si>
  <si>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</si>
  <si>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</si>
  <si>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</si>
  <si>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</si>
  <si>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</si>
  <si>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</si>
  <si>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</si>
  <si>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</si>
  <si>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</si>
  <si>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</si>
  <si>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</si>
  <si>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</si>
  <si>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</si>
  <si>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</si>
  <si>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</si>
  <si>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</si>
  <si>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</si>
  <si>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</si>
  <si>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</si>
  <si>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</si>
  <si>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</si>
  <si>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</si>
  <si>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</si>
  <si>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</si>
  <si>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</si>
  <si>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</si>
  <si>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</si>
  <si>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</si>
  <si>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</si>
  <si>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</si>
  <si>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</si>
  <si>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</si>
  <si>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</si>
  <si>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</si>
  <si>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</si>
  <si>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</si>
  <si>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</si>
  <si>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</si>
  <si>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</si>
  <si>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</si>
  <si>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</si>
  <si>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</si>
  <si>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</si>
  <si>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</si>
  <si>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</si>
  <si>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</si>
  <si>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</si>
  <si>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</si>
  <si>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</si>
  <si>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</si>
  <si>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</si>
  <si>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</si>
  <si>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</si>
  <si>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</si>
  <si>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</si>
  <si>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</si>
  <si>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</si>
  <si>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</si>
  <si>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</si>
  <si>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</si>
  <si>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</si>
  <si>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</si>
  <si>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</si>
  <si>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</si>
  <si>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</si>
  <si>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</si>
  <si>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</si>
  <si>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</si>
  <si>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</si>
  <si>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</si>
  <si>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</si>
  <si>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</si>
  <si>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</si>
  <si>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</si>
  <si>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</si>
  <si>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</si>
  <si>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</si>
  <si>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</si>
  <si>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</si>
  <si>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</si>
  <si>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</si>
  <si>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</si>
  <si>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</si>
  <si>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</si>
  <si>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</si>
  <si>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</si>
  <si>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</si>
  <si>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</si>
  <si>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</si>
  <si>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</si>
  <si>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</si>
  <si>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</si>
  <si>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</si>
  <si>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</si>
  <si>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</si>
  <si>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</si>
  <si>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</si>
  <si>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</si>
  <si>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</si>
  <si>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</si>
  <si>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</si>
  <si>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</si>
  <si>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</si>
  <si>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</si>
  <si>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</si>
  <si>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</si>
  <si>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</si>
  <si>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</si>
  <si>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</si>
  <si>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</si>
  <si>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</si>
  <si>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</si>
  <si>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</si>
  <si>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</si>
  <si>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</si>
  <si>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</si>
  <si>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</si>
  <si>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</si>
  <si>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</si>
  <si>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</si>
  <si>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</si>
  <si>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</si>
  <si>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</si>
  <si>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</si>
  <si>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</si>
  <si>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</si>
  <si>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</si>
  <si>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</si>
  <si>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</si>
  <si>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</si>
  <si>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</si>
  <si>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</si>
  <si>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</si>
  <si>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</si>
  <si>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</si>
  <si>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</si>
  <si>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</si>
  <si>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</si>
  <si>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</si>
  <si>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</si>
  <si>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</si>
  <si>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</si>
  <si>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</si>
  <si>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</si>
  <si>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</si>
  <si>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</si>
  <si>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</si>
  <si>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</si>
  <si>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</si>
  <si>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</si>
  <si>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</si>
  <si>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</si>
  <si>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</si>
  <si>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</si>
  <si>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</si>
  <si>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</si>
  <si>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</si>
  <si>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</si>
  <si>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</si>
  <si>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</si>
  <si>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</si>
  <si>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</si>
  <si>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</si>
  <si>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</si>
  <si>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</si>
  <si>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</si>
  <si>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</si>
  <si>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</si>
  <si>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</si>
  <si>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</si>
  <si>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</si>
  <si>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</si>
  <si>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</si>
  <si>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</si>
  <si>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</si>
  <si>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</si>
  <si>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</si>
  <si>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</si>
  <si>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</si>
  <si>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</si>
  <si>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</si>
  <si>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</si>
  <si>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</si>
  <si>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</si>
  <si>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</si>
  <si>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</si>
  <si>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</si>
  <si>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</si>
  <si>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</si>
  <si>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</si>
  <si>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</si>
  <si>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</si>
  <si>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</si>
  <si>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</si>
  <si>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</si>
  <si>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</si>
  <si>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</si>
  <si>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</si>
  <si>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</si>
  <si>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</si>
  <si>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</si>
  <si>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</si>
  <si>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</si>
  <si>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</si>
  <si>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</si>
  <si>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</si>
  <si>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</si>
  <si>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</si>
  <si>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</si>
  <si>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</si>
  <si>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</si>
  <si>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</si>
  <si>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</si>
  <si>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</si>
  <si>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</si>
  <si>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</si>
  <si>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</si>
  <si>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</si>
  <si>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</si>
  <si>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</si>
  <si>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</si>
  <si>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</si>
  <si>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</si>
  <si>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</si>
  <si>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</si>
  <si>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</si>
  <si>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</si>
  <si>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</si>
  <si>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</si>
  <si>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</si>
  <si>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</si>
  <si>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</si>
  <si>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</si>
  <si>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</si>
  <si>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</si>
  <si>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</si>
  <si>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</si>
  <si>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</si>
  <si>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</si>
  <si>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</si>
  <si>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</si>
  <si>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</si>
  <si>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</si>
  <si>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</si>
  <si>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</si>
  <si>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</si>
  <si>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</si>
  <si>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</si>
  <si>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</si>
  <si>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</si>
  <si>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</si>
  <si>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</si>
  <si>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</si>
  <si>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</si>
  <si>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</si>
  <si>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</si>
  <si>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</si>
  <si>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</si>
  <si>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</si>
  <si>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</si>
  <si>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</si>
  <si>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</si>
  <si>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</si>
  <si>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</si>
  <si>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</si>
  <si>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</si>
  <si>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</si>
  <si>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</si>
  <si>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</si>
  <si>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</si>
  <si>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</si>
  <si>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</si>
  <si>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</si>
  <si>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</si>
  <si>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</si>
  <si>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</si>
  <si>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</si>
  <si>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</si>
  <si>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</si>
  <si>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</si>
  <si>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</si>
  <si>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</si>
  <si>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</si>
  <si>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</si>
  <si>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</si>
  <si>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</si>
  <si>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</si>
  <si>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</si>
  <si>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</si>
  <si>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</si>
  <si>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</si>
  <si>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</si>
  <si>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</si>
  <si>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</si>
  <si>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</si>
  <si>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</si>
  <si>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</si>
  <si>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</si>
  <si>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</si>
  <si>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</si>
  <si>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</si>
  <si>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</si>
  <si>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</si>
  <si>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</si>
  <si>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</si>
  <si>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</si>
  <si>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</si>
  <si>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</si>
  <si>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</si>
  <si>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</si>
  <si>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</si>
  <si>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</si>
  <si>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</si>
  <si>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</si>
  <si>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</si>
  <si>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</si>
  <si>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</si>
  <si>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</si>
  <si>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</si>
  <si>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</si>
  <si>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</si>
  <si>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</si>
  <si>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</si>
  <si>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</si>
  <si>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</si>
  <si>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</si>
  <si>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</si>
  <si>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</si>
  <si>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</si>
  <si>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</si>
  <si>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</si>
  <si>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</si>
  <si>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</si>
  <si>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</si>
  <si>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</si>
  <si>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</si>
  <si>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</si>
  <si>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</si>
  <si>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</si>
  <si>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</si>
  <si>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</si>
  <si>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</si>
  <si>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</si>
  <si>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</si>
  <si>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</si>
  <si>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</si>
  <si>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</si>
  <si>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</si>
  <si>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</si>
  <si>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</si>
  <si>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</si>
  <si>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</si>
  <si>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</si>
  <si>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</si>
  <si>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</si>
  <si>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</si>
  <si>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</si>
  <si>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</si>
  <si>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</si>
  <si>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</si>
  <si>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</si>
  <si>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</si>
  <si>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</si>
  <si>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</si>
  <si>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</si>
  <si>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</si>
  <si>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</si>
  <si>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</si>
  <si>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</si>
  <si>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</si>
  <si>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</si>
  <si>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</si>
  <si>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</si>
  <si>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</si>
  <si>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</si>
  <si>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</si>
  <si>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</si>
  <si>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</si>
  <si>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</si>
  <si>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</si>
  <si>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</si>
  <si>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</si>
  <si>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</si>
  <si>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</si>
  <si>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</si>
  <si>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</si>
  <si>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</si>
  <si>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</si>
  <si>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</si>
  <si>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</si>
  <si>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</si>
  <si>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</si>
  <si>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</si>
  <si>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</si>
  <si>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</si>
  <si>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</si>
  <si>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</si>
  <si>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</si>
  <si>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</si>
  <si>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</si>
  <si>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</si>
  <si>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</si>
  <si>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</si>
  <si>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</si>
  <si>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</si>
  <si>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</si>
  <si>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</si>
  <si>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</si>
  <si>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</si>
  <si>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</si>
  <si>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</si>
  <si>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</si>
  <si>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</si>
  <si>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</si>
  <si>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</si>
  <si>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</si>
  <si>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</si>
  <si>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</si>
  <si>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</si>
  <si>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</si>
  <si>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</si>
  <si>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</si>
  <si>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</si>
  <si>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</si>
  <si>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</si>
  <si>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</si>
  <si>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</si>
  <si>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</si>
  <si>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</si>
  <si>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</si>
  <si>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</si>
  <si>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</si>
  <si>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</si>
  <si>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</si>
  <si>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</si>
  <si>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</si>
  <si>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</si>
  <si>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</si>
  <si>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</si>
  <si>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</si>
  <si>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</si>
  <si>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</si>
  <si>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</si>
  <si>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</si>
  <si>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</si>
  <si>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</si>
  <si>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</si>
  <si>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</si>
  <si>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</si>
  <si>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</si>
  <si>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</si>
  <si>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</si>
  <si>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</si>
  <si>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</si>
  <si>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</si>
  <si>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</si>
  <si>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</si>
  <si>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</si>
  <si>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</si>
  <si>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</si>
  <si>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</si>
  <si>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</si>
  <si>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</si>
  <si>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</si>
  <si>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</si>
  <si>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</si>
  <si>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</si>
  <si>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</si>
  <si>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</si>
  <si>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</si>
  <si>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</si>
  <si>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</si>
  <si>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</si>
  <si>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</si>
  <si>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</si>
  <si>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</si>
  <si>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</si>
  <si>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</si>
  <si>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</si>
  <si>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</si>
  <si>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</si>
  <si>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</si>
  <si>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</si>
  <si>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</si>
  <si>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</si>
  <si>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</si>
  <si>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</si>
  <si>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</si>
  <si>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</si>
  <si>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</si>
  <si>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</si>
  <si>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</si>
  <si>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</si>
  <si>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</si>
  <si>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</si>
  <si>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</si>
  <si>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</si>
  <si>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</si>
  <si>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</si>
  <si>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</si>
  <si>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</si>
  <si>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</si>
  <si>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</si>
  <si>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</si>
  <si>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</si>
  <si>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</si>
  <si>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</si>
  <si>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</si>
  <si>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</si>
  <si>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</si>
  <si>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</si>
  <si>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</si>
  <si>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</si>
  <si>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</si>
  <si>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</si>
  <si>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</si>
  <si>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</si>
  <si>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</si>
  <si>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</si>
  <si>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</si>
  <si>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</si>
  <si>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</si>
  <si>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</si>
  <si>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</si>
  <si>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</si>
  <si>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</si>
  <si>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</si>
  <si>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</si>
  <si>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</si>
  <si>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</si>
  <si>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</si>
  <si>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</si>
  <si>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</si>
  <si>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</si>
  <si>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</si>
  <si>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</si>
  <si>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</si>
  <si>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</si>
  <si>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</si>
  <si>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</si>
  <si>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</si>
  <si>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</si>
  <si>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</si>
  <si>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</si>
  <si>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</si>
  <si>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</si>
  <si>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</si>
  <si>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</si>
  <si>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</si>
  <si>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</si>
  <si>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</si>
  <si>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</si>
  <si>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</si>
  <si>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</si>
  <si>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</si>
  <si>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</si>
  <si>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</si>
  <si>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</si>
  <si>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</si>
  <si>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</si>
  <si>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</si>
  <si>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</si>
  <si>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</si>
  <si>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</si>
  <si>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</si>
  <si>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</si>
  <si>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</si>
  <si>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</si>
  <si>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</si>
  <si>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</si>
  <si>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</si>
  <si>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</si>
  <si>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</si>
  <si>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</si>
  <si>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</si>
  <si>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</si>
  <si>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</si>
  <si>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</si>
  <si>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</si>
  <si>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</si>
  <si>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</si>
  <si>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</si>
  <si>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</si>
  <si>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</si>
  <si>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</si>
  <si>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</si>
  <si>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</si>
  <si>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</si>
  <si>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</si>
  <si>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</si>
  <si>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</si>
  <si>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</si>
  <si>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</si>
  <si>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</si>
  <si>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</si>
  <si>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</si>
  <si>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</si>
  <si>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</si>
  <si>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</si>
  <si>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</si>
  <si>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</si>
  <si>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</si>
  <si>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</si>
  <si>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</si>
  <si>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</si>
  <si>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</si>
  <si>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</si>
  <si>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</si>
  <si>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</si>
  <si>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</si>
  <si>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</si>
  <si>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</si>
  <si>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</si>
  <si>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</si>
  <si>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</si>
  <si>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</si>
  <si>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</si>
  <si>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</si>
  <si>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</si>
  <si>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</si>
  <si>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</si>
  <si>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</si>
  <si>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</si>
  <si>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</si>
  <si>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</si>
  <si>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</si>
  <si>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</si>
  <si>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</si>
  <si>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</si>
  <si>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</si>
  <si>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</si>
  <si>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</si>
  <si>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</si>
  <si>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</si>
  <si>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</si>
  <si>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</si>
  <si>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</si>
  <si>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</si>
  <si>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</si>
  <si>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</si>
  <si>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</si>
  <si>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</si>
  <si>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</si>
  <si>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</si>
  <si>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</si>
  <si>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</si>
  <si>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</si>
  <si>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</si>
  <si>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</si>
  <si>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</si>
  <si>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</si>
  <si>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</si>
  <si>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</si>
  <si>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</si>
  <si>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</si>
  <si>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</si>
  <si>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</si>
  <si>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</si>
  <si>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</si>
  <si>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</si>
  <si>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</si>
  <si>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</si>
  <si>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</si>
  <si>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</si>
  <si>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</si>
  <si>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</si>
  <si>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</si>
  <si>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</si>
  <si>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</si>
  <si>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</si>
  <si>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</si>
  <si>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</si>
  <si>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</si>
  <si>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</si>
  <si>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</si>
  <si>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</si>
  <si>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</si>
  <si>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</si>
  <si>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</si>
  <si>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</si>
  <si>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</si>
  <si>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</si>
  <si>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</si>
  <si>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</si>
  <si>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</si>
  <si>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</si>
  <si>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</si>
  <si>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</si>
  <si>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</si>
  <si>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</si>
  <si>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</si>
  <si>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</si>
  <si>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</si>
  <si>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</si>
  <si>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</si>
  <si>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</si>
  <si>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</si>
  <si>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</si>
  <si>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</si>
  <si>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</si>
  <si>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</si>
  <si>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</si>
  <si>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</si>
  <si>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</si>
  <si>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</si>
  <si>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</si>
  <si>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</si>
  <si>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</si>
  <si>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</si>
  <si>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</si>
  <si>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</si>
  <si>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</si>
  <si>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</si>
  <si>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</si>
  <si>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</si>
  <si>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</si>
  <si>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</si>
  <si>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</si>
  <si>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</si>
  <si>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</si>
  <si>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</si>
  <si>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</si>
  <si>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</si>
  <si>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</si>
  <si>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</si>
  <si>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</si>
  <si>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</si>
  <si>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</si>
  <si>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</si>
  <si>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</si>
  <si>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</si>
  <si>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</si>
  <si>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</si>
  <si>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</si>
  <si>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</si>
  <si>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</si>
  <si>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</si>
  <si>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</si>
  <si>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</si>
  <si>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</si>
  <si>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</si>
  <si>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</si>
  <si>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</si>
  <si>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</si>
  <si>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</si>
  <si>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</si>
  <si>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</si>
  <si>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</si>
  <si>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</si>
  <si>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</si>
  <si>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</si>
  <si>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</si>
  <si>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</si>
  <si>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</si>
  <si>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</si>
  <si>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</si>
  <si>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</si>
  <si>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</si>
  <si>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</si>
  <si>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</si>
  <si>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</si>
  <si>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</si>
  <si>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</si>
  <si>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</si>
  <si>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</si>
  <si>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</si>
  <si>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</si>
  <si>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</si>
  <si>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</si>
  <si>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</si>
  <si>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</si>
  <si>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</si>
  <si>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</si>
  <si>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</si>
  <si>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</si>
  <si>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</si>
  <si>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</si>
  <si>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</si>
  <si>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</si>
  <si>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</si>
  <si>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</si>
  <si>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</si>
  <si>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</si>
  <si>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</si>
  <si>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</si>
  <si>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</si>
  <si>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</si>
  <si>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</si>
  <si>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</si>
  <si>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</si>
  <si>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</si>
  <si>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</si>
  <si>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</si>
  <si>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</si>
  <si>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</si>
  <si>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</si>
  <si>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</si>
  <si>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</si>
  <si>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</si>
  <si>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</si>
  <si>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</si>
  <si>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</si>
  <si>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</si>
  <si>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</si>
  <si>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</si>
  <si>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</si>
  <si>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</si>
  <si>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</si>
  <si>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</si>
  <si>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</si>
  <si>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</si>
  <si>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</si>
  <si>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</si>
  <si>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</si>
  <si>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</si>
  <si>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</si>
  <si>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</si>
  <si>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</si>
  <si>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</si>
  <si>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</si>
  <si>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</si>
  <si>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</si>
  <si>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</si>
  <si>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</si>
  <si>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</si>
  <si>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</si>
  <si>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</si>
  <si>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</si>
  <si>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</si>
  <si>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</si>
  <si>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</si>
  <si>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</si>
  <si>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</si>
  <si>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</si>
  <si>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</si>
  <si>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</si>
  <si>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</si>
  <si>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</si>
  <si>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</si>
  <si>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</si>
  <si>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</si>
  <si>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</si>
  <si>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</si>
  <si>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</si>
  <si>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</si>
  <si>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</si>
  <si>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</si>
  <si>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</si>
  <si>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</si>
  <si>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</si>
  <si>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</si>
  <si>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</si>
  <si>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</si>
  <si>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</si>
  <si>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</si>
  <si>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</si>
  <si>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</si>
  <si>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</si>
  <si>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</si>
  <si>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</si>
  <si>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</si>
  <si>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</si>
  <si>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</si>
  <si>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</si>
  <si>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</si>
  <si>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</si>
  <si>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</si>
  <si>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</si>
  <si>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</si>
  <si>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</si>
  <si>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</si>
  <si>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</si>
  <si>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</si>
  <si>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</si>
  <si>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</si>
  <si>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</si>
  <si>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</si>
  <si>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</si>
  <si>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</si>
  <si>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</si>
  <si>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</si>
  <si>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</si>
  <si>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</si>
  <si>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</si>
  <si>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</si>
  <si>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</si>
  <si>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</si>
  <si>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</si>
  <si>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</si>
  <si>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</si>
  <si>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</si>
  <si>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</si>
  <si>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</si>
  <si>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</si>
  <si>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</si>
  <si>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</si>
  <si>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</si>
  <si>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Revisar y Actualizar formatos relacionados en el Procedimiento PM04-PR01   en conformidad  al objetivo del procedimiento.</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</si>
  <si>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</si>
  <si>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</si>
  <si>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</si>
  <si>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</si>
  <si>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</si>
  <si>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</si>
  <si>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</si>
  <si>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</si>
  <si>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</si>
  <si>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</si>
  <si>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</si>
  <si>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</si>
  <si>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</si>
  <si>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</si>
  <si>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</si>
  <si>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</si>
  <si>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</si>
  <si>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</si>
  <si>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</si>
  <si>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</si>
  <si>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</si>
  <si>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</si>
  <si>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</si>
  <si>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</si>
  <si>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</si>
  <si>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</si>
  <si>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</si>
  <si>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</si>
  <si>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</si>
  <si>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</si>
  <si>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</si>
  <si>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</si>
  <si>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</si>
  <si>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</si>
  <si>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</si>
  <si>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</si>
  <si>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</si>
  <si>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</si>
  <si>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</si>
  <si>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</si>
  <si>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</si>
  <si>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</si>
  <si>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</si>
  <si>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</si>
  <si>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</si>
  <si>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</si>
  <si>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</si>
  <si>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</si>
  <si>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</si>
  <si>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</si>
  <si>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</si>
  <si>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</si>
  <si>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</si>
  <si>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</si>
  <si>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</si>
  <si>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</si>
  <si>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</si>
  <si>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</si>
  <si>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</si>
  <si>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</si>
  <si>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</si>
  <si>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</si>
  <si>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</si>
  <si>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</si>
  <si>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</si>
  <si>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</si>
  <si>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</si>
  <si>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</si>
  <si>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</si>
  <si>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</si>
  <si>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</si>
  <si>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</si>
  <si>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</si>
  <si>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</si>
  <si>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</si>
  <si>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</si>
  <si>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</si>
  <si>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</si>
  <si>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</si>
  <si>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</si>
  <si>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</si>
  <si>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</si>
  <si>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</si>
  <si>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</si>
  <si>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</si>
  <si>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</si>
  <si>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</si>
  <si>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</si>
  <si>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</si>
  <si>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</si>
  <si>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</si>
  <si>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</si>
  <si>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</si>
  <si>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</si>
  <si>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</si>
  <si>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</si>
  <si>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</si>
  <si>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</si>
  <si>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</si>
  <si>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VENCIDAS</t>
  </si>
  <si>
    <t>ACCIONES ABIERTAS EN TÉRMINOS</t>
  </si>
  <si>
    <t>SGC</t>
  </si>
  <si>
    <t>SGM</t>
  </si>
  <si>
    <t>SGJ</t>
  </si>
  <si>
    <t>OAPI</t>
  </si>
  <si>
    <t>SSC</t>
  </si>
  <si>
    <t>SPM</t>
  </si>
  <si>
    <t>OGS</t>
  </si>
  <si>
    <t>OCI</t>
  </si>
  <si>
    <t>OCD</t>
  </si>
  <si>
    <t>OTIC</t>
  </si>
  <si>
    <t>Junio</t>
  </si>
  <si>
    <t xml:space="preserve">DIRECTOR (A)  DE CONTRATACION </t>
  </si>
  <si>
    <t>DIRECTOR DE REPRESENTACION JUDICIAL</t>
  </si>
  <si>
    <t xml:space="preserve">Seguimiento realizado el 10/08/2020
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
En este orden de ideas se evidencia el cumplimiento del indicador y la acción propuesta.
La OCI con la evidencia aportada verifica el cumplimeinto de la acción cómo del indicador, en este orden de ideas, se cerrará la acción.
CONCLUSION: Cerrar la acción y excluirla del PMP.
ACCION CERRADA
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</si>
  <si>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Informe de auditoría interna en relación con la matriz de oportunidades</t>
  </si>
  <si>
    <t xml:space="preserve">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El informe se puede consultar en la web en el link: 
https://www.movilidadbogota.gov.co/web/sites/default/files/Paginas/29-05-2020/informe_final_auditoria_cursos_2020_vfr.pdf
De igual manera se anexa informe de auditoria interna de fecha 11-05-2020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</si>
  <si>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 xml:space="preserve">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
*El 01-07-2020 se expide Resolución 190 “Por la cual se adopta el sistema de gestión antisoborno en la secretaría distrital de movilidad” y en la cual se asignan los roles, responsabilidades y definición de competencias de las personas para la Gestión Antisoborno.
La Resolución se encuentra publicada en la Matriz de cumplimiento legal de la Entidad y se puede consultar en el link: 
https://www.movilidadbogota.gov.co/web/sites/default/files/Paginas/06-07-2020/resolucion_190_de_2020_secretaria_distrital_de_movilidad.pdf
De igual manera se anexa Resolución 190 de 01-01-2020.
Con lo anterior se evidencia la gestión realizada por la OAPI, con el fin de subsanar la situación encontrada en la auditoría interna del Sistema de Gestión Antisoborno - SGAS. 
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</si>
  <si>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</si>
  <si>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</si>
  <si>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DAC allega la justificaciòn de la gestion adelantada, junto con dos actas de seguimiento, una en junio y otra en julio. Se evidencia coherencia entre las evidencias allegadas y la acciòn propuesta. Por lo anterior, se cierra esta acciòn.</t>
  </si>
  <si>
    <t>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t>
  </si>
  <si>
    <t>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t>
  </si>
  <si>
    <t>Claudia Elena Parada Aponte</t>
  </si>
  <si>
    <t>Con base en la evidencia adjuntada se puede verificar que se realió socialización con fecha 8 de junio de 2020, así como la realización de cuestionario referente al instructivo de normatividad y conceptos.</t>
  </si>
  <si>
    <t>Al verificar la matriz de cumplimiento legal dispuesta en la Intranet con fecha de modificación 13 de julio de 2020 no se encuentra la circular 100-006 de 2019 emitida por el DAFP, la cual se encuentra relacionada dentro de la normativa enviada por la OCI.
En tal sentido es importante que al actualizar información no sólo se envíe, sino que adicionalmente se verifique que lo solicitado haya sido actualizado.</t>
  </si>
  <si>
    <t>Mediante acta seguimiento PAAI de fecha 9 de junio de 2020, remitida como evidencia por parte de la OCI, se observa el seguimiento al mapa de riesgos. Continúa abierta por la fecha de terminación 31 de diciembre/20.</t>
  </si>
  <si>
    <t>No se anexó información de socializaciones realizadas</t>
  </si>
  <si>
    <t>Julio</t>
  </si>
  <si>
    <t>04/09/2020:  Seguimiento realizado por María Janneth Romero:
A través del radicado SDM-SA-124772-2020 la Subdirección Administrativa en fecha 25/08/2020 justifica y aporta las evidencias del cumplimiento de la acción.
De acuerdo a la verificación realizada a éstas, se obseva el documento INFORME DE AVANCE DEL 23 DE JUNIO AL 23 DE JULIO: ELABORACIÓN DE LAS TABLAS DE VALORACIÓN DOCUMENTAL DE LA SECRETARÍA DISTRITAL DE MOVILIDAD - ETAPA 1, en el cual se ajusta el número total de cajas del FDA así: Cajas inicialmente identificadas: 45.000; Cajas reales en FUID: 42.322 equivalentes a 10.580, las cuales se encuentran getionadas. Ante esta nueva realidad, el avance de cumplimiento de esta acción es del 100%  
Se aporta de manera adicional 10 documentos en excel que dan cuenta del levantamiento del inventario  FDA de los estantes del 1 al 19 y esc aleras 2 26  
De acuerdo la solicitud de cierre realizada por el proceso  y las evidencias aportadas; se atiende positivamente la solicitud a través del radicado SDM-OCI-131301 de fecha 04/09/2020, se cierra la acción y se excluye del  PM
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</si>
  <si>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Al verificar la Matriz de Cumplimiento Legal publicada en la intranet de fecha 27/07/2020 se evidencia la publicación de la normativa referente a la base legal que sustenta el accionar de la OCI</t>
  </si>
  <si>
    <t>Diego Nairo Useche / Julieth Rojas Betancour</t>
  </si>
  <si>
    <t>Con fecha 11 de junio de 2020 el jefe de la Oficina de Control Interno realizó la socialización de las líneas de defensa como consta en el correo de citación y la respectiva presentación.
Adiconalmente, mediante correo electrónico de fecha 28/07/2020 remitido por comunicación interna para toda la entidad, desde la OCI se socializó la responsabilidad en la gestión de los riesgos, el seguimiento bimestral a los riesgos por autocontrol y la normativa respectiva.</t>
  </si>
  <si>
    <t xml:space="preserve">En seguimiento efectuado el día 02-09-2020, la OCI evidencio el cumplimiento de la acción propuesta, se aporta como evidencia los soportes de la actualización de los siguientes procedimientos:
• PM01-PR02 Revisión Estudios de Tránsito para el Distrito versión 2.0 de 27-07-2020 publicado en la Intranet 
• PM01-PR03 Revisión y aprobación de estudios de tránsito (ET) de Demanda y Atención de Usuarios (EDAU). version-2.0 de 27-07-2020 publicado en la Intranet
• Correo electrónico del 29 de Julio de 2020, socialización la actualización del procedimiento mencionados anterior 
</t>
  </si>
  <si>
    <t>04/09/2020: De conformidad con la evidencia aportada ( Capturas de pantalla como evidencia del cargue de informes de gestión de cada contrato y Lista de verificación de contratos, con las respectivas observaciones por cada contrato), se observa que la SGM dio cumplimiento a la acción formulada y se exorta para seguir aplicando estos controles, de tal manera que se garantice que este tipo de situaciones no se vuelvan a presentar.
_______________________
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</si>
  <si>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27/08/2020: El proceso aporta como evidencia : El 13/08/2020 se remitió correo para los responsables de los controles en la matriz de riesgos de soborno con el fin de realizar seguimiento a la metodología establecida a través del monitoreo con corte a agosto de 2020. (1ra. línea de defensa).  El proceso publica el monitoreo del mapa de riesgos de soborno Versión 1.0 con corte al 31/08/2020, el cual puede consultarse en la web en la ruta:  https://www.movilidadbogota.gov.co/web/transparencia y en la intranet en la ruta:  https://intranetmovilidad.movilidadbogota.gov.co/intranet/Gestión%20de%20los%20Riesgos.  Con lo anterior se evidencia la gestión realizada por la OAPI, con el fin de subsanar la situación encontrada en auditoría interna del Sistema de Gestión Antisoborno. El proceso anexa el monitoreo del mapa de riesgos de soborno Versión 1.0 con corte al 31 de agosto-2020. (Ver Anexo 1).por lo cual no se procede a realizar el cierre de la misma.  RECOMENDACION: Cerrar la acción y excluirla del PMP. </t>
  </si>
  <si>
    <t>AUDITORÍA EXTERNA SGC 2020</t>
  </si>
  <si>
    <t xml:space="preserve">Mantener presente la importancia del control documental: adecuado diligenciamiento de formatos: no olvidar diligenciar todos los campos y siempre usar las versiones actuales. </t>
  </si>
  <si>
    <t>Incumplimiento del requisito 7.5 de la norma ISO 9001:2015</t>
  </si>
  <si>
    <t>Falta de concientización de los colaboradores sobre el control documental y el dilgenciamiento adecuado de los documentos.</t>
  </si>
  <si>
    <t xml:space="preserve">Realizar evaluación con base en la socialización efectuada a los colaboradores sobre la gestión documental explicando: utilización de las versiones vigentes, características para el diligenciamiento de formatos, incumplimientos y consecuencias </t>
  </si>
  <si>
    <t>(No. De colaboradores que responden evaluación con puntaje ≥80/No. Total de colaboradores socializados que responden la encuesta)*100</t>
  </si>
  <si>
    <t>Procesos con nota orientadora   actualizada en Intranet</t>
  </si>
  <si>
    <t>Monitorear y generar informes con recomendaciones de mejora a los procesos, en relación con el control documental</t>
  </si>
  <si>
    <t>Informe de monitoreo con recomendaciones de mejora sobre el control documental</t>
  </si>
  <si>
    <t xml:space="preserve">Fortalecer la trazabilidad de los riesgos identificados frente a los objetivos de calidad de la entidad. </t>
  </si>
  <si>
    <t>Incumplimiento del requisito 6.1 de la norma ISO 9001:2015</t>
  </si>
  <si>
    <t xml:space="preserve">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t>
  </si>
  <si>
    <t>Actualizar la metodología para la administracción, identificación, tratamiento y seguimiento de los riesgos de gestión y corrupción institucionales, donde se determine que el análisis se realice sobre los objetivos estrategicos y de calidad.</t>
  </si>
  <si>
    <t>1 Metodología</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</si>
  <si>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</si>
  <si>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</si>
  <si>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</si>
  <si>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</si>
  <si>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</si>
  <si>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Incluir en la Intranet una nota orientadora en el encabezado de cada proceso frente a la consulta de documentos y diligenciamiento de formatos</t>
  </si>
  <si>
    <t>076-2020</t>
  </si>
  <si>
    <t>077-2020</t>
  </si>
  <si>
    <t>Efectuar seguimiento a la eficacia de la acciones planeadas para mejorar el mapa de riesgos de corrupción y su información, asegurando el diligenciamiento completo de la matriz de riesgos y su monitoreo</t>
  </si>
  <si>
    <t xml:space="preserve">07/09/2020: El proceso aporta como evidencia: Correo enviado el 26 de agosto de 2020  a los directivos y al equipo técnico, solicitando realizar el reporte del monitoreo de los riesgos de corrupción y de gestión a corte 31 de agosto/20, de igual manera se habilita carpeta en drive para que se carguen las evidencias de los riesgos.  La OAPI realiza el seguimiento de las acciones implementadas realizando la retroalimentación pertinente a las dependencias y verificando el diligenciamiento completo del mapa de riesgos de corrupción y de gestión con respecto a los controles existentes y las acciones de tratamiento del riesgo residual y el 05/09/2020 se publica el monitoreo del mapa de riesgos de corrupción y de gestión con corte al 31/08/2020, el cual puede consultarse en la web en la ruta:  https://www.movilidadbogota.gov.co/web/transparencia  
y en la intranet en la ruta: https://intranetmovilidad.movilidadbogota.gov.co/intranet/Gestión%20de%20los%20Riesgos  RECOMENDACION: Cerrar la acción y excluirla del PMP.
</t>
  </si>
  <si>
    <t>Julie Andrea Martinez Mendez</t>
  </si>
  <si>
    <t>07/09/2020, Seguimiento realizado por Julie Andrea Martínez,  Se evidencio el directorio de colaboradores de la SDM en pagina web "3. Estructura Organica y Talento Humano  se genero  el link https://sideap.serviciocivil.gov.co/sideap/publico/directorio/buscar.xhtml?cid=3&amp;jfwid=ae58911bfa3b6821824dd802b45f:8. 
de acuerdo con lo informado se realiza la actualización de acuerdo con las novedades contractuales los 5 dias habiles siguientes al mes.  Se puede evidencia que se cumplio con la actualización  programada.
Se evidencio el reporte de 07/09/2020 donde se evidencia 488  funcionarios registrados , la planta actual es de 531 sin embargo provistos son los 488.</t>
  </si>
  <si>
    <t>07/09/2020 seguimiento realizado por Julie Andrea Martinez. Se realizo aleatoriamente la revision de 3 funcionarios, el Dra Ligia Stela Rodriguez Hernandez, el Dr. Diego Nairo Useche Rueda y la Dra. Ana Maria Martinez Osorio.los cuales se encuentran registrados en el  link establecido. En este mismo sentido se puede evidenciar el reporte con fecha 07/09/2020 que existe registrados los 488 funcionarios provistos. Se evidencia el cumplimiento del indicador (488/488).</t>
  </si>
  <si>
    <t>07/09/2020 Seguimiento realizado por Julie Andrea Martínez, Se evidencias dos listados de 45 personas que suministro el area el primero con fecha al 31 de julio en el cual se evidencia que 21 personas no cuentan con publicacion, el segundo con fecha 15 de agosto en el que solo faltan 7 funcionarios por publicacion. Se puede concluir que se realizo la depuracion del listado de funcionarios que no contaban con publicacion. Se escogieron 5 personas aleatoriamente para confirmar la publicacion Jonny Vasquez, Sergio Martinez, Rafael Gonzalez, Alejandra Rojas, Paula Arenas. 
Se puede evidenciar que  se reviso, depuro y actualiz  el listado de los funcionarios de Libre Nombramiento y Remoción (LNR), con el fin de identificar quienes no cuentan con la publicación, identificando que hacen falta 7 .  El área a enviado los correos respectivos sin embargo no ha sido posible llegar al 100%</t>
  </si>
  <si>
    <t>07/09/2020 Se evidencia el memorando No. SDM-SGC-86986 DE 2020, del 17 de junio del 2020 en el que se explica los pasos para la actualizacion de la Declaracion de Bienes y Rentas.</t>
  </si>
  <si>
    <t xml:space="preserve">Seguimiento realizado el 08/09/2020
La dependencia remitio como evidencia, las gestiones adelantadas  para el cumplimeinto de la acción (corresos electrónicos) y la matriz de cumplimeinto actualziada y publicada. 
CONCLUSION: Se evidencia el cumplimiento de la acción y del indicador.
RECOMENDACION. CERRAR la acción y excluirla del PMP  
Seguimiento realizado el 10/08/2020
Acción en ejecución. 
Seguimiento realizado el 07/07/2020
Acción en ejecución. </t>
  </si>
  <si>
    <t xml:space="preserve">Seguimiento realizado el 08/09/2020
La dependencia remitio como evidencia,de la gestión MEMORANDO SDM-DC 128270 DE 2020, en donde se imparten lineamientos para la Contratación Estatal en el marco de la emergencia decretado por el gobierno nacional en virtud del Covid 19. el memorando se dividio en tres partes;  Preguntas y respuestas,  Recomendaciones y  Cuadro del marco normativo, comunicando los cambios en la normatividad aplicable al proceso de contratación por la emergencia sanitaria decretada por el gobierno Nacional  - COVID 19. 
Se evidencia cumplimiento del Indicador: Memorando  expedido y socializado mediante el correo de comunicación Interna de la entidad y de la acción.
CONCLUSION. ACCION CERRADA
RECOMENDACION: Cerar la acción y excluirla del PMP.
Conclusión:  Teniendo en cuenta que se desarrolló la acción propuesta, se evidencia el cumplimiento del respectivo indicador atacando la causa raíz del hallazgo.
ovid 19;LA 
Seguimiento realizado el 10/08/2020
Acción en ejecución. 
Seguimiento realizado el 07/07/2020
Acción en ejecución. </t>
  </si>
  <si>
    <t xml:space="preserve">La causa raíz identificada en el formato de análisis de causa, no es la misma que se registra en el formato de PMP. </t>
  </si>
  <si>
    <t>No se consideró pertinente realizar la precisión de que la información registrada en el formato PM debe ser el resultado final del análisis de causa raíz, en los documentos vinculados al proceso (Procedimiento, instructivo y formato)</t>
  </si>
  <si>
    <t>Procedimiento actiualizado y publicado.</t>
  </si>
  <si>
    <t>Socializar los cambios del procedimiento al equipo técnico de gestión y desempeño institucional y a los auditores de la OCI que asesoran el procesos de planes de mejoramiento por proceso.</t>
  </si>
  <si>
    <t>Socialización Realizada</t>
  </si>
  <si>
    <t>078-2020</t>
  </si>
  <si>
    <t>07/09/2020: Mediante Memorando SDM DAC 120097 la DAC remite justificación, memorando dirigido a la OAPI y correo, evidenciando de esta manera el cumplimiento de la acción propuesta. Por lo cual se cierra la acción.</t>
  </si>
  <si>
    <t>Revisar, actualizar y publicar  el procedimiento para la formulación de planes de mejoramiento, dejando claro y explicito la importancia de que haya  coherencia entre la causa raiz y el formato  PV01-PR01-F01.</t>
  </si>
  <si>
    <t>04/09/220: Se aporta como evidencia las actas de las sesiones realizadas por la SGM con los supervisores de los contratos en los meses de abril, julio y octubre de 2019, asi como las convocatorias a través de las cuales se cita a reunión. Teniendo en cuenta que las evidencias aportadas para la accion 6 de este mismo hallazgo permiten evidenciar que se subsano lo observado en el informe de auditoria interna, se procede a cerrar la accion  y excluirla del PMP.
No obstante se recomienda al proceso fortalecer la gestión documental sobre la ejecución de las acciones de mejora formuladas, por cuanto las actas de julio y octubre si bien demuestran los ejercicios que se hacen de manera trimestral, no permite evaluar con especificidad que en el desarrollo de la reunión se haya hecho seguimiento al avance de los reportes de ejecución de los procesos contracturales cargados en Secop II.
________________________________
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</si>
  <si>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18/08/2020: La SA remite alcance a solicitud de cierre de acciones_SDM SA 104539, adjuntando las evidencias pendientes para el cierre. Se encuentra concordancia y se cierra la acción.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</si>
  <si>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18/08/2020: la Subdirección Administrativa remitió el oficio SDM-SA -106409- 2020 informando la gestión adelantada y allegando el formato PA01-PR13-F03-LISTA-VERIF-INSTALAC-V.2.0-08072020 ajustado, evidenciando que se dió cumplimiento a la acción propuesta; por lo anterior se cierra la acción.</t>
  </si>
  <si>
    <t>SSC -  DESPACHO - SSC</t>
  </si>
  <si>
    <t>OACC</t>
  </si>
  <si>
    <t>OGS - SSC - OACC</t>
  </si>
  <si>
    <t>Agosto</t>
  </si>
  <si>
    <t>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</si>
  <si>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 xml:space="preserve">17/09/2020: El proceso aporta como evidencia el link de la publicación actualizada de los lineamiento pedagógicos https://intranetmovilidad.movilidadbogota.gov.co/intranet/sites/default/files/2020-09-07/lineamientos-pedagogicos-finales.-4-de-septiembre-.-firmas-2.pdf, el pantallazo de la socialización realizada a los directivos del lineamiento, y el pantallazo de la publicación en comunicación interna delos lineamientos pedagógicos, de acuerdo con lo anterior, se evidencia la gestión para realizar el cierre de la acción. RECOMENDACION: Cerrar la acción y excluirla del PMP. </t>
  </si>
  <si>
    <t>30/09/2020: De conformidad con las evidencias aportadas por el proceso a través de correo electrónico de fecha 30/09/2020 relacionadas con los email de solicitud de publicación,  socialización del procedimiento y el video que fue compartido a la OCI de la sesión de ésta socialización, la justificación realizada por el mismo y la validación realizada a la información publicada en la intranet de la entidad (https://intranetmovilidad.movilidadbogota.gov.co/intranet/PM02) se verifica que se da cumplimiento de manera integral a la acción formulada.
Por lo anteriormente expuesto y si bien se dio cumplimiento de manera extemporanea, se procede a cerrar la acción y exluirla del PMP
___________________________
07/09/2020: Si bien se aporta como evidencia la gestión realizada por el proceso (Correos electrónicos de envío a revisión y procedimiento y formatos para el desarrollo de las Auditorías en seguridad vial), y se indica en la justificación que "Estos documentos se remitieron para revisión de la Oficina Asesora de Planeación Institucional, recibiendo observaciones y remitiendo para nueva revisión"
Se evidencia que la gestión adelantada se encuentra fuera de los terminos establecidos para la ejecución de la acción y aun asi no se esta cumpliendo, por lo que se solicita al proceso dar prioridad en la ejecución de lo formulado.
_____________________________________
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</si>
  <si>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 xml:space="preserve">30/09/2020: Una vez analizadas las evidencias   aportadas del hallazgo No. 17 se encontró que se socializó el Modelo Integrado de Planeación y Gestión (MIPG) y sus dimensiones a los servidores de la Dirección de Planeación de la Movilidad y sus subdirecciones, por lo tanto, cumplió con la acción propuestas se da recomendación del cierre de la acción
</t>
  </si>
  <si>
    <t>Aida nelly Linares Velandia</t>
  </si>
  <si>
    <t>01/01/2020: El día 30 se septiembre del 2020 a través de memorando SDM-DPM-149624 -2020. La Dirección de Planeación de Movilidad, solicitó la reprogramación del hallazgo 19-2020, la cual fue aceptada y comunicada mediante correo institucional el día 2/10/2020 a la Dirección de Planeación</t>
  </si>
  <si>
    <t xml:space="preserve">Aida Nelly Linares </t>
  </si>
  <si>
    <t>06/10/2020 Revisadas las evidencias aportadas por la DIM, se evidencia que se actualizaron y socializaron los procedimientos: PE04-PR01, PE04-PR02 y PE04-PR03, los cuales fueron   publicados a través de la Oficina de Comunicación interna, por lo anterior se da concepto de cierre del hallazgo 020 -2020 acción 1</t>
  </si>
  <si>
    <t xml:space="preserve">Seguimiento realizado el 07/10/2020. 
La dependencia no remitio evidencia. la acción venció el 30/09/2020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</si>
  <si>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07/10/2020
La Direción de Representación Judicial, mediante memorando SDM-SGJ-DRJ- 153124 -2020, solicita la reprogramación de la acción. La OCI mediante radicado SDM- OCI- 154407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</si>
  <si>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</si>
  <si>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</si>
  <si>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07/10/2020
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
Se aporta evidencia del acta
CONCLUSION: La OCI evidencia gestión  en el cumplimiento de la acción.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</si>
  <si>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</si>
  <si>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</si>
  <si>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 xml:space="preserve">01/10/2020  seguimiento realizado por Julie Andrea Martinez. de acuerdo con el memorando SDM-OCI - 104644 de 2020 16/07/2012 Se realizó la verificación de las evidencias remitidas a
la Oficina de Control Interno, encontrando coherencia para el cierre
de la acción propuesta, solicitud realizada mediante memorando
SDM_SA 96243 del 8/07/20.
07/09/2020 seguimiento realizado por Julie Andrea Martinez. No se recibio por parte del proceso el reporte mensual de esta actividad, se invita al proceso que debe  cumplir con  los procedimientos en los terminos establecidos.
____
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</si>
  <si>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 xml:space="preserve">
1/10/2020 Julie ANdrea Martinez .De acuerdo con lo reportado y revisado conjuntamente la acción No 1 del hallazgo 051-2020  se evidenció el seguimiento realizado por el área donde se realizó la actualización de la intranet del componente Gestión Estratégica del Talento Humano en la dirección electrónica: https://intranetmovilidad.movilidadbogota.gov.co/intranet/Talento%20Humano.</t>
  </si>
  <si>
    <t>6/10/2020 se evidencio en el   https://intranetmovilidad.movilidadbogota.gov.co/intranet/Talento%20Humano en las páginas 40 y 41 se evidencian los indicadores de seguimiento para las capacitaciones interinstitucionales e internas, y se definen los criterios para el seguimiento del indicador para cada una, adicionalmente se aplico la  herramienta de acuerdo con la base de datos seguimiento al PIC
07/09/2020 seguimiento realizado por Julie Andrea Martinez. No se recibio por parte del proceso el reporte mensual de esta actividad, se invita al proceso que debe  cumplir con  los procedimientos en los terminos establecidos.</t>
  </si>
  <si>
    <t xml:space="preserve">5/10/2020: La DAC alleja junto a la justificación de cierre, Actas de seguimientos oportunidad de respuesta y Base de datos (Respuestas extemporáneas, Informe Bogotá te escucha y excepciones enero- agosto BTE. Con base en la evidencia allegada, se encuentra concordancia con la acción propuesta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</si>
  <si>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5/10/2020: LA DAC junto a la justificación de solicitud de cierre, allega 1. Actas tratamiento salidas no conformes y Base de datos SNC, con lo cual se videncia cumplimiento de la acción propuesta. Se ncuentra concordancia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</si>
  <si>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5/10/2020: La DAC allega justificación y  Acta socialización SGC Lider del proceso donde relacionan las distintas reuniones que se adelantaron frente al tema propuesto. Se encuentra evidencia del cumplimiento de la acción propuesta y se cierra dicha acción.</t>
  </si>
  <si>
    <t>5/10/2020: La DAC allega justificación y  el memorando SDM-SSC-141950-2020, donde se solicita información rlacionada con la consulta de contratos del personal vinculado a cursos. Se encuentra evidencia del cumplimiento de la acción propuesta y se cierra dicha acción.</t>
  </si>
  <si>
    <t>24/09/2020: Seguimiento realizado por María Janneth Romero M:
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Modelo de Requisitos: Cumple 100%
Banco terminológico de series y subseries: Avance del 100%
Tablas de control de acceso a los documentos: Avance 100%
Conforme lo anterior se procede a realizar el cierre de la acción y a excluirla del mismo.
 ______________________________
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</si>
  <si>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Septiembre</t>
  </si>
  <si>
    <r>
      <t xml:space="preserve">19/10/2020:  Seguimiento realizado por María Janneth Romero M
De conformidad con la evidencia aportada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t>
    </r>
    <r>
      <rPr>
        <b/>
        <sz val="9"/>
        <rFont val="Arial"/>
        <family val="2"/>
      </rPr>
      <t>100%</t>
    </r>
    <r>
      <rPr>
        <sz val="9"/>
        <rFont val="Arial"/>
        <family val="2"/>
      </rPr>
      <t xml:space="preserve">
2. Diagnóstico: En la evaluación realizada en el IV Trimestre de 2018 y de acuerdo a la evidencia aportada, la ejecución de esta actividad corresponde al </t>
    </r>
    <r>
      <rPr>
        <b/>
        <sz val="9"/>
        <rFont val="Arial"/>
        <family val="2"/>
      </rPr>
      <t>100%</t>
    </r>
    <r>
      <rPr>
        <sz val="9"/>
        <rFont val="Arial"/>
        <family val="2"/>
      </rPr>
      <t xml:space="preserve">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t>
    </r>
    <r>
      <rPr>
        <b/>
        <sz val="9"/>
        <rFont val="Arial"/>
        <family val="2"/>
      </rPr>
      <t>4. Elaboración de la Tabla de Valoración Documental (Valoración).</t>
    </r>
    <r>
      <rPr>
        <sz val="9"/>
        <rFont val="Arial"/>
        <family val="2"/>
      </rPr>
      <t xml:space="preserve"> Teniendo en cuen cuenta que se culminaron las etapas previas para ejecutar esta fase, el proceso aporta como evidencia de la gestión adelantada:
* Actas de las mesas técnicas de trabajo realizadas con el Archivo Distrital cuyo objetivo fue la revisión de la Historia Institucional de la entidad (04 y 18/09/2020)
* Cuadro de Clasificación Documental, FUID, TVD de la Dirección Ejecutiva, División de Contratos y Unidad Financiera, asi como la reseña de FONDATT,  las fichas de valoriación documental de libros contables, ordenes de compra, propuestas licitaciones públicas y resoluciones.
Se recomienda mantener el monitoreo sobre la ejecución de la acción, considerando que la misma vence en diciembre de la actual vigencia, por lo que debe garantizarse el cumplimiento integral de la misma.
_____________
04/09/2020:  Seguimiento realizado por María Janneth Romero M
Teniendo en cuenta el resultado del seguimiento llevado a cabo el 08/07/2020 y que la actividad 3. </t>
    </r>
    <r>
      <rPr>
        <b/>
        <sz val="9"/>
        <rFont val="Arial"/>
        <family val="2"/>
      </rPr>
      <t>Levantamiento Inventario Estado Natural</t>
    </r>
    <r>
      <rPr>
        <sz val="9"/>
        <rFont val="Arial"/>
        <family val="2"/>
      </rPr>
      <t xml:space="preserve">, se encuentra articulada con la ejecución de la acción 36-2016, sobre la cual se aportan las evidencias de su cumplimiento y se evalua como cerrada en el presente seguimiento,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Pendiente hasta la culminación de las etapas anteriores. Nivel de ejecución 0%
Avance de ejecución 75%: 
___________________
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r>
  </si>
  <si>
    <t xml:space="preserve">No se está dando cumplimiento a algunas de las actividades del Plan de Adecuación y Sostenibilidad del MIPG de la SDM, en lo relacionado con la Política de Gestión Estadística. </t>
  </si>
  <si>
    <t>Incumplir el Plan de Adecuación y Sostenibilidad del MIPG</t>
  </si>
  <si>
    <t xml:space="preserve">La SDM no cuenta con un Diagnostico de la actividad estadística en lo relacionado con los registros administrativos misionales y operaciones estadísticas al interior de la SDM.  </t>
  </si>
  <si>
    <t xml:space="preserve">Elaborar el diagnostico de la actividad estadística en lo relacionado con la identificación de los registros administrativos misionales y operaciones estadísticas al interior de la SDM.  </t>
  </si>
  <si>
    <t>Diagnostico elaborado</t>
  </si>
  <si>
    <t>Lina Marcela Quiñones Sanchez</t>
  </si>
  <si>
    <t>079-2020</t>
  </si>
  <si>
    <t>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t>
  </si>
  <si>
    <t>Incumplimiento de los requisitos establecidos</t>
  </si>
  <si>
    <t>Falta especificar claramente en el de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t>
  </si>
  <si>
    <t>Actualizar el procedimiento PE01-PR06 “Elaboración y seguimiento del Plan Elaboración y seguimiento del Plan Anual de Adquisiciones (P.A.A) y aprobación de viabilidades presupuestales”, especificando los criterios en los cuales se requiere justificación para modificar el Plan Anual de Adquisiciones.</t>
  </si>
  <si>
    <t>Procedimiento PE01-PR06 actualizado, publicado y socializado</t>
  </si>
  <si>
    <t>JULIETH ROJAS BETANCOUR</t>
  </si>
  <si>
    <t>Falta especificar claramente en el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t>
  </si>
  <si>
    <t>Actualizar el Manual de Contratación, PA05- M02, especificando los criterios en los cuales se requiere justificación para modificar el Plan Anual de Adquisiciones.</t>
  </si>
  <si>
    <t>Manual de Contratación actualizado, publicado y socializado</t>
  </si>
  <si>
    <t xml:space="preserve">ANA MARÍA CORREDOR YUNIS </t>
  </si>
  <si>
    <t>NO CONFORMIDAD No. 02 Una vez revisado el Plan Anual de Adquisiciones, para los meses de marzo y mayo de 2020 publicados en la página web, se pudo observar que existen nuevos contratos en el PAA del mes de mayo, que no cuentan con la aprobación expresa y escrita del Despacho de la Secretaría Distrital de Movilidad, incumplimiento el numeral 3.2 del Manual de Contratación, Código: PA05- M02, V. 2 del 30 de diciembre de 2019</t>
  </si>
  <si>
    <t>Falta actualizar el Manual de Contratación, PA05- M02, V. 2 en relación con la aprobación expresa y escrita de Despacho para modificar el PAA.</t>
  </si>
  <si>
    <t>Actualizar el Manual de Contratación, PA05- M02, en relación con la aprobación expresa y escrita del Despacho para modificar el Plan Anual de Adquisiciones.</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</si>
  <si>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</si>
  <si>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</si>
  <si>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Memorando requiriendo a las áreas el cargue de los documentos que falten en la platafroma SECOP II y SECOP I, según anexo 1.</t>
  </si>
  <si>
    <t>Memorando elaborado y enviado</t>
  </si>
  <si>
    <t>ANA MARÍA CORREDOR YUNIS</t>
  </si>
  <si>
    <t>Capacitar a los supervisores en lo referente al manual de contratación, en especial el cargue de información en la plataforma SECOP I Y SECOP II conforme a las obligaciones contenidas en el manual de supervisión e interventoría.</t>
  </si>
  <si>
    <t>Capacitación realizada/ Capactitacion programada</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</si>
  <si>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</si>
  <si>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</si>
  <si>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</si>
  <si>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</si>
  <si>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</si>
  <si>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</si>
  <si>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</si>
  <si>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</si>
  <si>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</si>
  <si>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</si>
  <si>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</si>
  <si>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</si>
  <si>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</si>
  <si>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</si>
  <si>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</si>
  <si>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</si>
  <si>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</si>
  <si>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</si>
  <si>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</si>
  <si>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</si>
  <si>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</si>
  <si>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</si>
  <si>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</si>
  <si>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</si>
  <si>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</si>
  <si>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</si>
  <si>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</si>
  <si>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</si>
  <si>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</si>
  <si>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</si>
  <si>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</si>
  <si>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</si>
  <si>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</si>
  <si>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</si>
  <si>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</si>
  <si>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</si>
  <si>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</si>
  <si>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</si>
  <si>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</si>
  <si>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</si>
  <si>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080-2020</t>
  </si>
  <si>
    <t>081-2020</t>
  </si>
  <si>
    <t>082-2020</t>
  </si>
  <si>
    <t>083-2020</t>
  </si>
  <si>
    <t>084-2020</t>
  </si>
  <si>
    <t>085-2020</t>
  </si>
  <si>
    <t>086-2020</t>
  </si>
  <si>
    <t>087-2020</t>
  </si>
  <si>
    <t>088-2020</t>
  </si>
  <si>
    <t>089-2020</t>
  </si>
  <si>
    <t>AUDITORIA DECRETO 371 DE 2010 ART 2</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</si>
  <si>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</si>
  <si>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</si>
  <si>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</si>
  <si>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</si>
  <si>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</si>
  <si>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Modificar el procedimiento PA01-PR13 (gestión y trámite de solicitudes de mantenimiento correctivo y preventivo de la infraestructura física de la entidad), con el fin de integrar a la Dirección de Talento Humano en la actividad de verificación del estado de las instalaciones de las salas de cursos pedagógicos. </t>
  </si>
  <si>
    <t xml:space="preserve">Procedimiento ajustado </t>
  </si>
  <si>
    <t xml:space="preserve">SUBDIRECCIÓN ADMINISTRATIVA </t>
  </si>
  <si>
    <t xml:space="preserve">GESTIÓN DEL TALENTO HUMANO </t>
  </si>
  <si>
    <t xml:space="preserve">Actualizar la matriz de identificación de peligros, valoración de riesgos y determinación de controles. </t>
  </si>
  <si>
    <t xml:space="preserve">Matriz de identificación de peligros, valoración de riesgos y determinación de controles actualizada </t>
  </si>
  <si>
    <t>Fridcy Alexandra Faura Pérez - Directora de Talento Humano</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</si>
  <si>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</si>
  <si>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</si>
  <si>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</si>
  <si>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</si>
  <si>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</si>
  <si>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 xml:space="preserve">Paola Adriana Corona - Subdirectora Administrativa </t>
  </si>
  <si>
    <t>04/11/2020: Se aporta como evidencia acta de reunion llevada a cabo entre la SPMT y la SA en fecha 10/06/2020, asi como los correos electrónicos a través de los cuales se cumplen los compromisos adquiridos en eldesarrollo de la mesa de trabajo.  
Teniendo en cuenta que los ajustes ya se empezaron a implementar en el aplicativo de correspondencia se observa que se cumple lo formulado en eficacia,  eficiencia y oportunidad.</t>
  </si>
  <si>
    <t>04/11/2020: Se aporta como evidencia correo electrónico con la gestión adelantada con la OPAI para realizar los ajustes y  la matriz del mapa institucional de riesgos  con la valoración descrita en el hallazgo. 
Se verifica la información publicada en la Intranet (https://intranetmovilidad.movilidadbogota.gov.co/intranet/Gestión%20de%20los%20Riesgos) en la cual, se evidencia en el documento MAPA DE RIESGOS DE GESTIÓN Y CORRUPCIÓN VERSIÓN 2,0 DE 30-06-2020.XLSX la incoporación de estos ajustes. 
Teniendo en cuenta lo observado, se cumple lo formulado en eficacia, eficiencia y oportunidad.</t>
  </si>
  <si>
    <t>En los informes trimestrales correspondientes al año 2020, no se incluyeron las estadísticas de las agendas participativas de trabajo, con la ejecución de acciones, el porcentaje de cumplimiento por localidad y  las solicitudes de la comunidad por localidad, total solicitudes, atendidas y en proceso, además se encuentra respetida la información sobre los recorridos realizados en los dos Informes trimestrales entregados en el 2020. 
Las Agendas Participativas de Trabajo hacen parte del Plan Institucional de Partipación aprobado, por lo anterior estaría incumplimiendo lo establecido en las responsabilidades generales de la jefe de la Oficina de Gestión Social del procedimiento PM06-PR04 versión 3 y 4.</t>
  </si>
  <si>
    <t>Deficiencia en la información suministrada a los direcitivos en los informes trimestrales</t>
  </si>
  <si>
    <t>El ajuste del PIP 2020 afectó el análisis de la información consolidada en el reporte de APTs y solicitudes de los CLM</t>
  </si>
  <si>
    <t xml:space="preserve">Reportar la totalidad de la información de las APTS y solicitudes realizadas por los ciudadanos en cada de los Centros Locales de Movilidad en el informe trimestral entregado a los directivos. </t>
  </si>
  <si>
    <t>Reporte Realizado del informe trimestral (APTs y solicitudes) / Reporte programado del informe trimestral (APTs y solicitudes) (*100)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</si>
  <si>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</si>
  <si>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</si>
  <si>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</si>
  <si>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</si>
  <si>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</si>
  <si>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</si>
  <si>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</si>
  <si>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</si>
  <si>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</si>
  <si>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Se evidencia desactualización en la publicación en la página web de la entidad de alguna información relacionada con el objeto de la presente auditoría. En el link www.movilidadbogota.gov.co, en la pestaña atención al ciudadano, participación ciudadana, no aparece la información de la rendición de cuentas correspondiente al año 2019, aparece el proceso de rendición de cuentas solamente para el año 2020 (Informes preliminares de rendición de cuentas, invitación a la rendición de cuentas).
Una vez revisado el archivo de las respuestas al proceso de rendición de cuentas desarrollado en el año 2019 en la página de la Secretaría Distrital de Movilidad se encuentra que el archivo fue publicado hasta el 3 de Abril de 2020.  
De acuerdo con lo anterior, se incumple con lo establecido por la Ley 1755 de 2015, la metodolgía para el proceso de la Rendicion de cuentas de la Veeduría Distrital, con el artículo 56, numeral f. de la Ley 1757 de 2015 y con la Ley 1712 de 2014. </t>
  </si>
  <si>
    <t>Desconocimiento que se debía publlicar adicionalmente la información en la pestaña de participación ciudadana.</t>
  </si>
  <si>
    <t>Actualizar la información de Rendición de cuentas 2019 en la pestaña de participación ciudadana</t>
  </si>
  <si>
    <t>Actualización realizada / actualización programda</t>
  </si>
  <si>
    <t xml:space="preserve">28/10/2020. El proceso aporta las siguientes evidencias 
1) El 19 de octubre de 2020 se publica en la página web de la SDM la actualización de la información relacionada con la Rendición de cuentas local para el año 2019, la cual se compone de los siguientes archivos:
a) Informes preliminares
b) Invitaciones
c) Infografías 
d) Informes finales
El proceso anexa la imagen del acta correspondiente. 
Por lo anterior y teniendo  en cuenta los soportes presentados por el proceso, se procede a realizar el cierre de la acción.
RECOMENDACION: Cerrar la acción y excluirla del PMP. </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</si>
  <si>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</si>
  <si>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</si>
  <si>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</si>
  <si>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</si>
  <si>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091-2020</t>
  </si>
  <si>
    <t>092-2020</t>
  </si>
  <si>
    <t>093-2020</t>
  </si>
  <si>
    <t>094-2020</t>
  </si>
  <si>
    <t>095-2020</t>
  </si>
  <si>
    <t xml:space="preserve">28/10/2020. El proceso aporta el acta de reunión, según la cual el 30 de septiembre de 2020 se publica en la página web de la SDM la actualización del Directorio de agremiaciones, asociaciones y otros grupos de interés, en el que se incluye la información de los sindicatos existentes en la entidad, y se verifica el 5 de octubre.  
La actualización del Directorio de agremiaciones, asociaciones y otros grupos de interés, puede consultarse en el siguiente enlace:
https://www.movilidadbogota.gov.co/web/agremiaciones. Por lo anterior y teniendo  en cuenta los soportes presentados por el proceso, se procede a realizar el cierre de la misma.
RECOMENDACION: Cerrar la acción y excluirla del PMP. 
_________________
21/07/2020: El proceso aporta como evidencia  la publicación el  27 de mayo de 2020 se publica en la página web de la SDM el Directorio de agremiaciones,
asociaciones y otros grupos de interés, en el que se incluye la información de los sindicatos existentes en la entidad.  La actualización del Directorio de agremiaciones, asociaciones y otros grupos de interés, puede consultarse en el siguiente enlace:
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
</t>
  </si>
  <si>
    <t xml:space="preserve">28/10/2020. El proceso entrega la evidencia que el 28 de octubre de 2020 se realiza el monitoreo a la publicación en la página web de la SDM el Directorio de agremiaciones, asociaciones y otros grupos de interés, en el que se incluye la información de los sindicatos existentes en la entidad, a través del siguiente enlace:
https://www.movilidadbogota.gov.co/web/agremiaciones. De acuerdo con las evidencias entregadas por el proceso se procede al cierre de la acción. 
RECOMENDACION: Cerrar la acción y excluirla del PMP.
_______________
21/07/2020: El proceso aporta como evidencia  la publicación el 16 de julio de 2020 se realiza el monitoreo a la publicación en la página web de la SDM el Directorio
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
RECOMENDACION: Cerrar la acción y excluirla del PMP.
</t>
  </si>
  <si>
    <t xml:space="preserve">28/10/2020:  El proceso aporta que el día  19 de octubre de 2020 se actualiza la información para población vulnerable en la página web de la SDM, en el siguiente enlace: https://www.movilidadbogota.gov.co/web/informacion-poblacion-vulnerable. Se anexa evidencia del estado de la información antes del 19 de octubre. De acuerdo con lo anterior, se recomienda el cierre de la acción. 
RECOMENDACION: Cerrar la acción y excluirla del PMP.
_________________
21/07/2020: El proceso aporta como evidencia el  3 de junio de 2020 se actualiza la información para población vulnerable en la página web de la
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
RECOMENDACION: Cerrar la acción y excluirla del PMP.
</t>
  </si>
  <si>
    <t xml:space="preserve">28/10/2020: El proceso aporta como evidencia que el 28 de octubre de 2020 se realiza el monitoreo a la publicación en la página web de la SDM de la información para población vulnerable, a través del siguiente enlace: https://www.movilidadbogota.gov.co/web/informacion-poblacion-vulnerable. 
De acuerdo con la evidencias aportadas por el proceso, se recomienda el cierre de la acción. RECOMENDACION: Cerrar la acción y excluirla del PMP.
_________________
21/07/2020: El proceso aporta como evidencia el 16 de julio de 2020 se realiza el monitorio a la publicación en la página web de la SDM
de la información para población vulnerable, a través del siguiente enlace,  https://www.movilidadbogota.gov.co/web/informacion-poblacion-vulnerable. Se anexa
evidencia. Por lo anterior, se evidencia que los soportes aportados por el proceso permiten validar el avance de la ejecución de la acción formulada, sin embargo, falta otra actualización trimestral, por lo cual no se procede a realizar el cierre de la misma.
RECOMENDACION: Cerrar la acción y excluirla del PMP.
</t>
  </si>
  <si>
    <t>3/11/2020. El proceso aporta la evidencia de la  Publicación del PROTOCOLO PARA EL FORTALECIMIENTO DE LOS MECANISMOS
DE CONSULTA PARTICIPATIVOS FRENTE A LA INFORMACIÓN DE LEY DE
TRANSPARENCIA Y ACCESO A LA INFORMACIÓN, en la intranet, en el link
https://intranetmovilidad.movilidadbogota.gov.co/intranet/sites/default/files/2020-10-29/pm06-pt01-v1.0-de-28102020.pdf.
De acuerdo con la evidencias aportadas por el proceso, se recomienda el cierre de la acción. RECOMENDACION: Cerrar la acción y excluirla del PMP.</t>
  </si>
  <si>
    <t>4/11/2020. El proceso aporta la evidencia de la realización deTres (3) Socializaciones realizadas con Acta, y Listado de asistencia y la Imagen Encuesta del Operador Tecnológico
El 7 de octubre de 2020, se socializo en la entidad a través del correo institucional (comunicacioninterna@movilidadbogota.gov.co), el 21 de octubre de 2020, se socializo en la capacitación de Seguridad de la Información y Datos Personales a los asistentes de la Dirección de Atención al ciudadano (Grupo 1), y el 21 de octubre de 2020, se socializo en la capacitación de Seguridad de la Información y Datos Personales a los asistentes de la Dirección de Atención al ciudadano (Grupo 2).
De acuerdo con la evidencias aportadas por el proceso, se recomienda el cierre de la acción. RECOMENDACION: Cerrar la acción y excluirla del PMP.</t>
  </si>
  <si>
    <t>4/11/2020. El proceso aporta la evidencia de la realización de la Socialización realizada con Acta, y Listado de asistencia, (el 11 de septiembre de 2020 Se realiza la socialización de la Matriz de Riesgos y corrupción de la entidad en referencia al proceso de la (OTIC) a los integrantes de la oficina, dándoles a conocer y socializándoles el formato (Mapa de riesgos de gestión y corrupción V 2.0-30.06-2020) publicado en la Intranet de la entidad),  grabación de la socialización Matriz de Riesgos de la entidad (OTIC) y el Calendario de la reunión y detalles del evento.  De acuerdo con la evidencias aportadas por el proceso, se recomienda el cierre de la acción. RECOMENDACION: Cerrar la acción y excluirla del PMP.</t>
  </si>
  <si>
    <t>4/11/2020. El proceso aporta la evidencia de la realización  el 01 de junio de 2020 se realiza la publicación del Documento Instructivo para conexión VPN Código: PA04-IN02 Versión 1, Documento incorporando en el Formato Estandarizado con el Sistema de Gestión de la Calidad de la entidad.  El Link Guía VPN Publicado.
https://intranetmovilidad.movilidadbogota.gov.co/intranet/sites/default/files/2020-07-30/pa04-in-02-instructivo-para-conexion-vpn-v-1.0-de-1062020.pdf y  el Documento Instructivo para conexión VPN Código: PA04-IN02 Versión 1.
De acuerdo con la evidencias aportadas por el proceso, se recomienda el cierre de la acción. RECOMENDACION: Cerrar la acción y excluirla del PMP.</t>
  </si>
  <si>
    <t>4/11/2020. El proceso aporta la evidencia de Dos (2) Actas con los seguimientos realizados frente al cargue de la información cambios o actualizaciones de los formatos correspondientes al proceso de Cursos Pedagógicos en referencia a la OTIC en la plataforma de la entidad.  El 30 de agosto de 2020 Se realiza el Primer seguimiento frente al cargue de la información cambio o actualización de los formatos correspondientes al proceso de Cursos Pedagógicos en referencia a la OTIC en la plataforma de la entidad y el 31 de octubre de 2020 se realiza el Segundo seguimiento frente al cargue de la información frente a cambio o actualización de los formatos correspondientes al proceso de Cursos Pedagógicos en referencia a la OTIC en la plataforma de la entidad.
De acuerdo con la evidencias aportadas por el proceso, se recomienda el cierre de la acción. RECOMENDACION: Cerrar la acción y excluirla del PMP.</t>
  </si>
  <si>
    <t>04/11/2020. El proceso aporta la evidencia de la Datos Personales publicadas de la entidad ante la SIC y la certificación de las Bases de Datos personales de la entidad publicadas Emitido por la SIC. Los días 29-30-31 de mayo de 2020 se realizó el cargue de las Bases de Datos Personales de la Secretaria Distrital de Movilidad ante la Súper Intendencia de Industria y comercio (SIC) donde se culmina con el proceso de inscripción de las Bases de Datos Personales 
De acuerdo con la evidencias aportadas por el proceso, se recomienda el cierre de la acción. RECOMENDACION: Cerrar la acción y excluirla del PMP.</t>
  </si>
  <si>
    <t>04/11/2020. El proceso aporta la evidencia  la Certificación de las Bases de Datos personales de la entidad publicadas Emitido por la SIC y el link en el cual se encuentra la publicación de la Certificación emitida por la SIC .https://www.movilidadbogota.gov.co/web/sites/default/files/Paginas/16-09-2020/constancia_rnbd_secretaria_distrital_de_movilidad_2020.pdf.
De acuerdo con la evidencias aportadas por el proceso, se recomienda el cierre de la acción. RECOMENDACION: Cerrar la acción y excluirla del PMP.</t>
  </si>
  <si>
    <t>05/11/2020. El proceso aporta la evidencia  de la construcción de los indicadores de campaña tanto en el POA de Inversión como de Gestión, evidenciando actividades desde un análisis técnico para la definición de los indicadores pasando por la contratación de una experta en sistemas de medición hasta la construcción, definición y puesta en marcha de la medición de las campañas realizadas por la OACCM. Se estableción el indicador de campaña que incluyó tanto en el POA de Inversión como de Gestión, c
-	POA de Inversión: Implementar y evaluar el 100% de las campañas de cultura para la movilidad.
-	POA de Gestión: Aceptación de la campaña por parte de la ciudadanía. % de efectividad de la campaña realizada.
De acuerdo con la evidencias aportadas por el proceso, se recomienda el cierre de la acción. RECOMENDACION: Cerrar la acción y excluirla del PMP.</t>
  </si>
  <si>
    <t>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en el PMP.</t>
  </si>
  <si>
    <t xml:space="preserve">04/11/2020 Seguimiento realizado por Julie Andrea Martínez. Se evidencia acta del 6 de ocubre del 2020 adicionalmente se evidencia los pantallazos de Sideap. Teniendo en cuenta que se cumplio con las revisiones trimestrales y meta establecida.
07/10/2020 Seguimiento realizado por Julie Andrea Martínez. no se allego ning+un seguimeinto se encuentra entre los tiempos para ejecución.
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La actividad continua abierta teniendo en cuenta que la meta son 2 seguimientos  trimestrales </t>
  </si>
  <si>
    <t>09/11/2020. El proceso aporta la evidencia  la lista de asistencia de los colaboradores que participaron en la socialización del 16/10/2020 la Oficina Asesora de Planeación Institucional OAPI realizó socialización al equipo técnico sobre la gestión documental explicando: utilización de las versiones vigentes, características para el diligenciamiento de formatos, incumplimientos y consecuencias y los resultados de la evaluación socialización realizada el 16-10-2020, obteniendo un resultado de 0,87, conforme al indicador definido
De acuerdo con la evidencias aportadas por el proceso, se recomienda el cierre de la acción. RECOMENDACION: Cerrar la acción y excluirla del PMP.</t>
  </si>
  <si>
    <t>09/11/2020. El proceso aporta la evidencia  que el 06/10/2020 se realizó solicitud a la mesa de ayuda para que se incluyera en la intranet de la entidad, en cada proceso en color azul la nota orientadora frente al diligenciamiento de los documentos. Se evidencia en la intranet https://intranetmovilidad.movilidadbogota.gov.co/intranet/MIPG que todos los procesos de la Entidad tienen la nota orientadora frente al diligenciamiento de los documentos.
De acuerdo con la evidencias aportadas por el proceso, se recomienda el cierre de la acción. RECOMENDACION: Cerrar la acción y excluirla del PMP.</t>
  </si>
  <si>
    <t>09/11/2020. El proceso aporta la evidencia el Memorando SDM- OAPI 159431 DE 2020 remitiendo el informe monitoreo y recomendaciones de mejora control documental por proceso, el Informe de Monitoreo y Recomendaciones de Mejora sobre el Control Documental por Proceso y la Presentación Control de Documentos con fecha 16-10-2020.
De acuerdo con la evidencias aportadas por el proceso, se recomienda el cierre de la acción. RECOMENDACION: Cerrar la acción y excluirla del PMP.</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</si>
  <si>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</si>
  <si>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</si>
  <si>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</si>
  <si>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</si>
  <si>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</si>
  <si>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</si>
  <si>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</si>
  <si>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</si>
  <si>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</si>
  <si>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</si>
  <si>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</si>
  <si>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</si>
  <si>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</si>
  <si>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</si>
  <si>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</si>
  <si>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</si>
  <si>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</si>
  <si>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</si>
  <si>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</si>
  <si>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</si>
  <si>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</si>
  <si>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</si>
  <si>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 xml:space="preserve">Guillermo Delgadillo </t>
  </si>
  <si>
    <t xml:space="preserve">Seguimiento realizado 9/11/2020, se llevo a cabo mesa de trabajo el 4/11/2020, en la cual se establecio que se verificaria aleatoriamente expedientes de conformidad con la base de datos sumistrada para 2017-2018 asi: 
2017-1846,expediente actualizado, 
2017-1910 Expediente actualizado 
20171833 expediente actualizado
20171850 expediente actualizado
2018-1872- expediente actualizado
2017-1743 expediente actualizado
2018-1871 expediente actualizado.
Por lo anterior, y de conformidad con la muestra seleccion se evidenico actualizacion de los expedientes en la plataforma SECOP, por lo tanto se cierra la accion.
CONCLUSION: ACCION cerrada
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</si>
  <si>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Asi mismo, se tomo como muestra  los expedientes 2018361, 20171768, 20171872, 2018376, los cuales presentaron inconsistencias con la informacion suminstrada, por lo tanto el hallazgo continua 
-CONCLUSION: ACCION ABIERTA
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</si>
  <si>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09/11/2020. 
Los responsables remitieron como evidencia bases de datos de contratos 2017-2018, para lo cual se tomo como muestra  los expedientes 2018361, 20171768, 20171872, 2018376, presentaron inconsistencias con la informacion suminstrada, por lo tanto el hallazgo no se cierra
CONCLUSION: ACCION ABIERTA
Seguimiento realizado el 07/10/2020. 
Accion en ejecución.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En consecuencia, la fecha de cumplimiento de la acción queda establecida para el día 31/12/2020, pero la meta es del 100%.   
RECOMENDACION: REPROGRAMADA 
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</si>
  <si>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09/11/2020. 
Se evidencio la base de seguimiento de liquidaciones elaborada en Excel donde se incorporaron las columnas para el debido seguimiento la cual se diferencia por color en convenciones, por consiguiente se cumplio con la accion propuesta, por lo cual se cierra la misma.
CONCLUSION: ACCION CERRADA
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</si>
  <si>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09/11/2020. 
Se evidencio la base de seguimiento de liquidaciones elaborada en Excel donde se incorporaron las columnas para el debido seguimiento la cual se diferencia por color en convenciones, por consiguiente se cumplio con la accion propuesta, por lo cual se cierra la misma.
CONCLUSION: ACCION CERRADA
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</si>
  <si>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9/11/2020, se llevo a cabo mesa de trabajo el 4/11/2020, en la cual se establecio que se verificaria aleatoriamente expedientes, los cuales se escogen de las base de datos sumistrada para 2019-2018, para lo cual los responsables escanearon 
2019326, 2019784, 20191341, 20181560, 2018360, 20181915, 20182116, los cuales presentaron inconsistencias con la informacion, no obstante de la muestra seleccionada el expediente 2018191 se encuentra debidamente escaneado y ordenado. Por lo anterio la accion no se cierra.
CONCLUSION: ACCION ABIERTA 
Seguimiento realizado el 07/10/2020. 
Dada la coyuntura del COVID.19, la evidencia que soporta el cumplimiento de la acción, queda pendiente de revisión por parte de la OCI  en las instalaciones de la SDM.
CONCLUSION: ACCION ABIERTA 
Seguimiento realizado el 08/09/2020. 
Dada la coyuntura del COVID.19, la evidencia que soporta el cumplimiento de la acción, queda pendiente de revisión por parte de la OCI  en las instalaciones de la SDM.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</si>
  <si>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09/11/2020
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
Para lo cual allegaron los planes de acción que evidencian indicadores de gestión para la prevención del daño antijurídico y presentación política del daño antijurídico.
Conclusión: Se evidencia avance en el cumplimiento del indicador y la  acción 
ACCION ABIERTA 
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Conclusión: Se evidencia avance en el cumplimiento del indicador y la  acción propuesta.
Seguimiento realizado el 08/06/2020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</si>
  <si>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09/11/2020. 
La DRJ realizo mesa de trabajo virtual el 20/10/2020, con la “coordinadora” de tutelas de la Dirección, tratando los siguientes temas:
1. Verificación del grupo de Tutelas de la Dirección de Representación Judicial de la Secretaria de Movilidad para confrontar la actualización al sistema SIPROJ-WEB conforme al sistema de Consulta de Procesos de la Rama Judicial. 
2. Revisión de la organización documental, incorporación de modelos de Tutelas INTRANET.
 3. Actualización Matriz de Cumplimiento Legal.
Estableciendo compromidos.
Conclusión: Se evidencia avance en el cumplimiento del indicador y la  acción propuesta.
ACCION ABIERTA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</si>
  <si>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09/11/2020. 
Los responsables aportaron como evidencia MEMORANDO SDM-DC 162396 del octubre 2020, dirigido a Profesionales, Auxiliares y Colaboradores de la Dirección de Contratación, relacionado con Lineamientos para el acompañamiento de futuras auditorias o respuestas a entes de Control. Cumpliendo extemporaneamente con la accion propuesta , por consiguiente se cierra la accion.
CONCLUSION: ACCION CERRADA
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</si>
  <si>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5/11/2020: La DAC remitió justificación de la gestión sobre la acción propuesta. También se allegó el procedimiento actualizado PM04-PR01 Cursos Pedagógicos Versión 5.0 y la Socialización de las actualizaciones realizadas en el procedimiento. Por lo anterior, encontrando concordancia con la acción propuesta, se cierra la 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</si>
  <si>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</si>
  <si>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5/11/2020: La DAC remitió justificación de la gestión sobre la acción propuesta. También se allegó Acta de reunión del 02 de octubre, evidenciando los temas tratados sobre los  hallazgos 64, 65, 66, 70 y 71; correo de trabajo y seguimiento del H. 66; formatos actualizados PM04-PR01 (f04, f06, f08, f09 y f15). Por lo anterior, encontrando concordancia con la acción propuesta, se cierra la acción.</t>
  </si>
  <si>
    <t>5/11/2020: La DAC remitió justificación de la gestión sobre la acción propuesta. También se allegó la caracterización del proceso actualizada PM04-C Gestión de Tramites y Servicios para la Ciudadanía  y la Socialización de las actualizaciones realizadas en la caracterización del proceso. Por lo anterior, encontrando concordancia con la acción propuesta, se cierra la acción.</t>
  </si>
  <si>
    <t>5/11/2020: No se remiten evidencias por cuanto están dentro del término para cumplir la acción.</t>
  </si>
  <si>
    <t>GESTIÓN FINANCIERA</t>
  </si>
  <si>
    <t>AUDITORÍA PROCESO DE GESTION FINANCIERA 2020</t>
  </si>
  <si>
    <t xml:space="preserve">No conformidad 01: Cuentas por cobrar: 
a) "…. En primer lugar no se tiene registro de saldos por cobrar por concepto de tasas - semaforización."  cuentas por cobrar:   </t>
  </si>
  <si>
    <t>11. Incumplimiento de requisitos al ejecutar un trámite o prestar un servicio a la ciudadanía con el propósito de obtener un beneficio propio o para un tercero.</t>
  </si>
  <si>
    <t>El reconocimiento de la contribución por tasas, se efectúa en el momento en que se tiene conocimiento del hecho económico,es decir que, el registro se realiza una vez se legaliza el ingreso, y este es informado por la Tesorería Distrital. La Dirección de Impuestos Distritales tiene a cargo el registro económico de las cuentas por cobrar por impuestos de vehículos, y es ella quien a tiene a su cargo las cuentas por cobrar. Por esta razón no se ecuentran saldos por cobrar de tasas, en los Estados Financieros de la Entidad.</t>
  </si>
  <si>
    <t>Realizar el reconocimiento de las cuentas por cobrar y el recaudo legalizado de Tasas - Semaforización, que es allegado mediante la Cuenta de Enlace  desde la Tesoreria Distrital y verificado a traves de la ejecución presupuestal.</t>
  </si>
  <si>
    <t>Valor reconocidio en la ejcucion presupuestal/Valor causado por semaforización</t>
  </si>
  <si>
    <t>Reconocer oportunamente los hechos economicos por el concepto de Tasas- Semaforización.</t>
  </si>
  <si>
    <t>SUBDIRECCIÓN FINANCIERA</t>
  </si>
  <si>
    <t>Profesional  Contador encargado del registro.</t>
  </si>
  <si>
    <t>No conformidad 01: Cuentas por cobrar: 
b) "…En segundo lugar, existe un saldo contrario a su naturaleza en la subcuenta 1311040160-concesiones por valor de $50,2 millones"</t>
  </si>
  <si>
    <t xml:space="preserve">Al corte 30 de Junio, no se tenía previo conocimiento de dos Acuerdos de Niveles de Servicios ANS que se habían presentado por valor de $19.274.711 y $30.951.866. Razón por la cual estos ANS no se encontraban registrados. </t>
  </si>
  <si>
    <t xml:space="preserve">Verficar que al momento de  emitir los Estados Financieros, no se presenten saldos negativos en las cuentas por cobrar, en caso tal de existir, se solicitara de manera previa al area Misional a cargo el reconocimiento del derecho a que de lugar. </t>
  </si>
  <si>
    <t>Valores negativos=0</t>
  </si>
  <si>
    <t>Reconocer en los Estados Financieros los Derechos a favor de la Entidad .</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</si>
  <si>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</si>
  <si>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</si>
  <si>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</si>
  <si>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</si>
  <si>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</si>
  <si>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 xml:space="preserve">Obtener y registrar en los Estados Financieros con corte a 31 de diciembre de 2020, el deterioro de cuentas por cobrar, antes de finalizar el 
periodo contable. </t>
  </si>
  <si>
    <t>No conformidad 01: Cuenta de Patrimonio: 
d) " … en las cuentas de patrimonio aparecen 31 subcuentas derivadas de la cuenta 3145, para este grupo de subcuentas, no se evidencia la cuenta que las mayorice."</t>
  </si>
  <si>
    <t>El saldo de la cuenta 3145 a 30 de junio es cero, razón por la cual, al generar los estados financieros el aplicativo LIMAY, el sistema no permite visualizar la cuenta mayor con saldo "0"</t>
  </si>
  <si>
    <t>Solicitar a la  Oficina de Tecnologias de la Información y las Comunicaciones, encargada de la paraetrización del aplicativo contable LIMAY, la subtotalización de la cuenta 3145 para los periodos en los cuales la cuenta no tiene movimiento.</t>
  </si>
  <si>
    <t>No. De Requerimientos Enviados
sobre / 1</t>
  </si>
  <si>
    <t>El aplicativo LIMAY, reflejara con saldo cero la cuenta 3145 en los Estados Financieros de la Entidad, para los periodos en los cuales la cuenta no tuvo movimiento.</t>
  </si>
  <si>
    <t>No conformidad 02: 
En el artículo 5 de la Resolución 080 de 2019, señala que las reuniones ordinarias del Comité Técnico de Sostenibilidad Contable, se efectuarán trimestralmente y verificando la información remitida por la dependencia, solo se allega copia del acta No.1 de fecha 31 de marzo, pero no se evidencia la realización de la reunión ordinaria del segundo trimeste de 2020,</t>
  </si>
  <si>
    <t xml:space="preserve">No se llevo a cabo Comite de Sostenibilidad Contable para el segunto Trimetre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t>
  </si>
  <si>
    <t xml:space="preserve">Realizar por lo menos una reunción cada trimestre  y asi cumplir con lo establecido en el artículo 5 de la Resolución 080 de 2019.
</t>
  </si>
  <si>
    <t>No. De Comites Realizados en un trimestre / 1</t>
  </si>
  <si>
    <t>Llevar a cabo las reuniones del Comité de Sostenibilidad Contable con la peridiocidad establecida en la Resolución 080 de 2019.</t>
  </si>
  <si>
    <t>Secretario Tecnico del Comité de Sostenibilidad Contable.</t>
  </si>
  <si>
    <t>No conformidad 03:
a) Los estados financieros no se están publicando oportunamente, toda vez que consultada la página web el día 03 de septiembre de 2020, no están publicados los estados financieros del mes de julio.</t>
  </si>
  <si>
    <t>Publicar oportunamente en la pagina Web de la Entidad de los Estados Financieros, da acuerdo con la Resolucion 182 del 19 de mayo de 2019 de la Contaduria General de la Nación.</t>
  </si>
  <si>
    <t>No. De Publicaciones sobre el No. De Publicaciones Establecidas.</t>
  </si>
  <si>
    <t>Publicar los Estados Financieros mensualmente en la Pagina Web de la Entidad oportunamente, dando cumplimiento a lo establecido en la "Resolucion 182 del 19 de mayo de 2019 de la Contaduria General de la Nación".</t>
  </si>
  <si>
    <t>5/11/2020: La Subdirección Financiera remitió lajustificación junto con los pantallazos de solicitud publicación estados financieros y de su posterior publicación. Revisada la evidencia se encuentra concordancia y se cierra la Acción.</t>
  </si>
  <si>
    <t xml:space="preserve">No conformidad 03:
b) Al consultar la información relacionada con las Operaciones recíprocas 2020, en el link “Conciliación de Operaciones Recíprocas”, se despliega el documento Código: PE02-PR02 Versión 2.0, que corresponde al Proceso de Comunicaciones y Cultura para la Movilidad. </t>
  </si>
  <si>
    <t>El Documento Identificado con el  "Código: PE02-PR02 Versión 2,0 Proceso de Comunicaciones y Cultura para la Movilidad", se encuentra publicado en la seccíon de Operaciones Reciprocas, toda vez que, la Mesa de Servicios publico erroneamente el documento en esta sección.</t>
  </si>
  <si>
    <t xml:space="preserve">Solicitar  mediante correo electronico a la Mesa de Servicos la eliminacion del documento "Código: PE02-PR02 Versión 2,0 Proceso de Comunicaciones y Cultura para la Movilidad". Asi mismo, se realizara la verificación trimestral de la infromacion que esta publicada en la sección de operaciones reciporocas en la pagina web de la entidad. </t>
  </si>
  <si>
    <t>No. De Solicitudes efectuadas/1</t>
  </si>
  <si>
    <t>En la seccion " Informes - Financiero y Contable - Operaciones Recirpocas de la Pagina Web de la Entidad, estara publicada unicamente la informacíon trimestral correspondiente a las operaciones reciprocas.</t>
  </si>
  <si>
    <t>5/11/2020: La Subdirección Financiera remitió lajustificación junto con los pantallazos de solicitud de ajuste a la información publicada y su posterior publicación corregida. Revisada la evidencia se encuentra concordancia y se cierra la Acción.</t>
  </si>
  <si>
    <t xml:space="preserve">No conformidad 03:
c) Al consultar la información relacionada con las Operaciones recíprocas 2020, en el link “Operaciones Recíprocas marzo 2020” y “Operaciones Recíprocas Junio 2020”, aparecen los formatos CGN-2015-002, con logos de la administración “Bogotá Mejor Para Todos” </t>
  </si>
  <si>
    <t>Los formatos de las  Operaciones Recíprocas marzo 2020” y “Operaciones Recíprocas Junio 2020 se encuentran con los logos  de la adminstración  "Bogota Mejor para Todos", toda vez que, los mismos son descargados directamente del aplicativo Bogota Consolida, el mismo es administrado por  Dirección Distrital de Contabilidad.</t>
  </si>
  <si>
    <t>Solicitar mediante correo electronico a la Dirección Distrital de Contabilidad  la actualizacion de los logos y/o encabezados de los formatos.</t>
  </si>
  <si>
    <t>Solicitud Enviada / 1</t>
  </si>
  <si>
    <t>Enviar la solicitud de actualización a la Dirección Distrital de Contabilidad, con el fin de actualizar los logos y/o encabezados de los formatos.</t>
  </si>
  <si>
    <t>No conformidad 03:
d) Los Anexos relacionados en la Resolución 436 del 15 de noviembre de 2019, “Por medio de la cual se adoptan los anexos de política contable para la Secretaría Distrital de Movilidad, que integrarán el Manual de Políticas Contables de Bogotá D.C.", no se encuentran publicados en el Sistema Integrado de Gestión de la entidad.</t>
  </si>
  <si>
    <t>Los anexos a las Políticas Contables de la Secretaria Distrital de Movilidad,  se encuentran publicados en la Matriz de Cumplimiento legal, en la sección "Modelo Integrado de Gestión en la Intranet de la Entidad MIPG"</t>
  </si>
  <si>
    <t xml:space="preserve">Solicitar mediante correo electronico a la Mesa de Servicios y a la Oficina Asesora de Comunicación la publicación de la  "Resolución 436 del 15 de noviembre de 2019, por el cual se adoptan los anexos de Politica Contable para la Secretaria Distrital de Movilidad , que integran el Manual de Politicas Contables de Bogota D.C", en el proceso de Gestión Financiera PA03 en la intranet de la Entidad. </t>
  </si>
  <si>
    <t xml:space="preserve">Publicación de la "Resolución 436 del 15 de noviembre de 2019, por el cual se adoptan los anexos de Politica Contable para la Secretaria
Distrital de Movilidad , que integran el Manual de Politicas Contables de Bogota D.C", en el proceso de Gestión Financiera PA03 en la sección  "Manuales y Documentos de Apoyo - Anexos en la Intranet de la Entidad. </t>
  </si>
  <si>
    <t>5/11/2020: La Subdirección Financiera remitió lajustificación junto con los pantallazos de solicitud publicación Resolución 436/2019 y su posterior publicación como anexo al Manual de Polñiticas Contables.</t>
  </si>
  <si>
    <t>099-2020</t>
  </si>
  <si>
    <t>100-2020</t>
  </si>
  <si>
    <t>101-2020</t>
  </si>
  <si>
    <t>Octubre</t>
  </si>
  <si>
    <t xml:space="preserve">Realizar un seguimiento previo al envío del informe de austeridad del gasto a la oficina de control interno de los responsables de los rubros que realizaran la validación de la información reportada mediante el formato acta de reunión.
</t>
  </si>
  <si>
    <t>RESUMEN ESTADO DE LAS ACCIONES DEL PMP: CONSOLIDADO GENERAL AL CORTE 30/11/2020</t>
  </si>
  <si>
    <t>ESTADO DE LAS ACCIONES DEL PMP:  ACCIONES CERRADAS POR DEPENDENCIA EN NOVIEMBRE DE 2020</t>
  </si>
  <si>
    <t>ESTADO DE LAS ACCIONES DEL PMP:  ACCIONES ABIERTAS POR DEPENDENCIA EN NOVIEMBRE DE 2020</t>
  </si>
  <si>
    <t>ESTADO DE LAS ACCIONES DEL PMP:  ACCIONES ABIERTAS VENCIDAS AL CORTE 30/11/2020</t>
  </si>
  <si>
    <t>ESTADO DE LAS ACCIONES DEL PMP:  PLAZOS DE EJECUCIÓN ACCIONES ABIERTAS AL CORTE 30/11/2020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</si>
  <si>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</si>
  <si>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</si>
  <si>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</si>
  <si>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</si>
  <si>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</si>
  <si>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</si>
  <si>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</si>
  <si>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 xml:space="preserve">Al revisar el sistema de información siproj-web se pudo evidenciar que las actas del comité de conciliación correspondientes al año 2020, se están incorporando al sistema antes de realizar los comités de conciliación, situación que contraviene lo establecido en el artículo 15.1 del Decreto 839 de 2018, en concordancia con el artículo 11 del Acuerdo 01 de 2019 de la SDM. </t>
  </si>
  <si>
    <t xml:space="preserve">
Incumplimiento  de la normatividad aplicable relacionada con las actas del Comité de Conciliacion.</t>
  </si>
  <si>
    <t>No existe unificación de criterios relacionados con el cargue de las fichas y actas del comité de conciliación.</t>
  </si>
  <si>
    <t xml:space="preserve">Solicitar Concepto a la Secretaria Jurídica cuando se deban  crear las actas en el Siprojweb.
</t>
  </si>
  <si>
    <t xml:space="preserve">Concepto solicitado
</t>
  </si>
  <si>
    <t xml:space="preserve">1
</t>
  </si>
  <si>
    <t>Al revisar los pagos efectuados en el periodo del seguimiento, no se presentó evidencia de que se haya analizado en Comité de Conciliación, la procedencia de iniciar o no la acción de repetición con ocasión al pago realizado al señor MARTÍN DUARTE RUIZ, el día 11 de octubre de 2019, situación que contraviene lo establecido en el Artículo 2.2.4.3.1.2.12. del Decreto número 1069 de 2015, Modificado por el art. 3, Decreto Nacional 1167 de 2016, en concordancia con el artículo 8 del Decreto 839 de 2018 , artículo 10 de la Resolución 058 de 2019 y el numeral 6 del artículo 4 del Acuerdo 001 de 2019</t>
  </si>
  <si>
    <t xml:space="preserve">Seguimiento y monitoreo inoportuno a las acciones de repetición </t>
  </si>
  <si>
    <t>No existe un monitoreo oportuno por parte de comité de conciliación y los ordenadores del gasto a las acciones de repetición.</t>
  </si>
  <si>
    <t>Comunicar y socializar a las areas involucradas el procedimiento de pago oficioso de sentencia PAO5-PR11</t>
  </si>
  <si>
    <t xml:space="preserve">Procedimiento comunicado y socializado </t>
  </si>
  <si>
    <t>Al revisar las diferentes fuentes de información, se evidenció que las mismas, presentan inconsistencias para poder determinar el número exacto de pagos realizados en un lapso determinado, así como tampoco el número de procesos judiciales que adelanta la entidad, situación que contraviene el articulo 53 del Decreto 430 de 2018, en concordancia con el artículo numeral 3.5 del artículo 3 de la Resolución 104 de 2018.</t>
  </si>
  <si>
    <t>Descentralización de la información</t>
  </si>
  <si>
    <t xml:space="preserve">No existía un lineamiento centralizado para el pago de sentencias.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</si>
  <si>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</si>
  <si>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Una vez revisadas las actas del Comité de Conciliación, en SIPROJWEB correspondientes al año 2020, se evidenció que las mismas no se encentraban suscritas por la Directora del Comité y el Secretario Técnico; incumpliendo lo establecido en el artículo 11 del Decreto 491 de 2020, en concordancia con la Circular 06 de 2020 expedida por el Secretario de Movilidad.</t>
  </si>
  <si>
    <t>Incumplimiento de los requisitos establecidos.</t>
  </si>
  <si>
    <t>El sistema de Información Judicial Siprojweb, no permite el cargue de las actas suscritas.</t>
  </si>
  <si>
    <t>Solicitar Concepto a la Secretaria Jurídica de como  cargar las actas firmadas en el Siprojweb, en razón a que la plataforma no lo permite por capacidad.</t>
  </si>
  <si>
    <t>Concepto solicitado</t>
  </si>
  <si>
    <t>102-2020</t>
  </si>
  <si>
    <t>103-2020</t>
  </si>
  <si>
    <t>104-2020</t>
  </si>
  <si>
    <t>105-2020</t>
  </si>
  <si>
    <t>106-2020</t>
  </si>
  <si>
    <t>107-2020</t>
  </si>
  <si>
    <t>Verificada la Intranet, se observa la actualización PV01-PR01 PROCEDIMIENTO PARA LA FORMULACIÓN Y SEGUIMIENTO DE PLANES DE MEJORAMIENTO VERSIÓN 3,0 DE 05-11-2020.PDF en la cual se encuentra dentro de las políticas de operación: "La última causa identificada en los formatos de análisis de causa, es la misma que debe quedar registrada en el formato Plan de Mejoramiento por Proceso código PV01-PR01-F01"</t>
  </si>
  <si>
    <t>Procedimiento actualizado y publicado.</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</si>
  <si>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</si>
  <si>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</si>
  <si>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Desconocimiento de los requisitos establecidos en la norma de caja menor.</t>
  </si>
  <si>
    <t>Socializar al profesional encargado de la caja menor la Resolución correspondiente a cada vigencia de la constitución y legalización de las cajas menores autorizadas en la Secretaría Distrital de Movilidad, de conformidad con la normatividad vigente.</t>
  </si>
  <si>
    <t xml:space="preserve">Socializacion efectuada/ Socializacion Programada </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</si>
  <si>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</si>
  <si>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</si>
  <si>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</si>
  <si>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</si>
  <si>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</si>
  <si>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</si>
  <si>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 xml:space="preserve">El día 04 de diciembre del 2020. La Dirección de Planeación de Movilidad (DIM), mediante  e memorando SDM-DIM-203979 -2020 solicitó la reprogramación del hallazgo 024-2020 acción 2 para el dia 31/01/2021 la cual fue aceptada </t>
  </si>
  <si>
    <t xml:space="preserve">18/11/2020. El proceso aporta como evidencia que el 10 de noviembre de 2020 se publica en la página web de la SDM el “Informe Tercer Trimestre APT'S y Solicitudes", en la pestaña de Atención al ciudadano, ítem Participación Ciudadana, subítem Informe y seguimiento de Agendas participativas, en el siguiente enlace: 
https://www.movilidadbogota.gov.co/web/sites/default/files/Paginas/10-11-2020/informe_tercer_trimestre_apts_y_solicitudes.pdf , el proceo adjunta como evidencia el “Informe Tercer Trimestre APT'S y Solicitudes" mencionado.
Por lo anterior y teniendo  en cuenta los soportes presentados por el proceso, se procede a realizar el cierre de la misma.
RECOMENDACION: Cerrar la acción y excluirla del PMP. 
</t>
  </si>
  <si>
    <t xml:space="preserve">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</si>
  <si>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 xml:space="preserve">18/11/2020. El proceso aporta como evidencia  que se actualiza procedimiento elaboración y seguimiento del Plan Anual de Adquisiciones (P.A.A) y aprobación de viabilidades presupuestales PE01-PR06 Actualización de lineamientos y/o políticas de operación frente a los criterios en los cuales se requiere justificación para modificar el Plan Anual de Adquisiciones, incluyendo responsabilidad de la mesa de ayuda en la publicación del PAA y se elimina responsabilidad de la Oficina Asesora de Comunicaciones , 
se actualiza lineamiento frente a que la Alta Dirección debe determinar y programar en el Plan Anual de Adquisiciones, los recursos necesarios para el establecimiento, implementación, mantenimiento y mejora continua del Sistema Integrado de Gestión Distrital bajo el estándar MIPG. Se entrega la actualización del procedimiento PE01-PR06 Elaboración y seguimiento del Plan Anual de Adquisiciones (P.A.A) y aprobación de viabilidades presupuestales Versión 5.0 de 11-11-2020, y el PE01-PR06 Anexo 01 Lineamientos Generales de Operación del PAA, pueden consultarse en la intranet en la siguiente ruta: https://intranetmovilidad.movilidadbogota.gov.co/intranet/PE01 
El proceso entrega como evidencia que el 11 y 12 de noviembre de 2020, que en las mesas de seguimiento trimestral se socializa las actualizaciones realizadas al procedimiento PE01-PR06 Elaboración y seguimiento del Plan Anual de Adquisiciones (P.A.A) y aprobación de viabilidades presupuestales Versión 5.0 de 11-11-2020. 
Por lo anterior y teniendo  en cuenta los soportes presentados por el proceso, se procede a realizar el cierre de la misma.
RECOMENDACION: Cerrar la acción y excluirla del PMP. </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</si>
  <si>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</si>
  <si>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 xml:space="preserve">23/11/2020. El proceso remite las actas de reunión del día 9 de Junio, 10 de julio, 10 de Agosto y 9 de Octubre haciendo un seguimiento a los riesgos asociados al proceso, de acuerdo a lo anterior, se evidencia la gestión realizada por el proceso para el cierre de la acción. Por lo anterior y teniendo  en cuenta los soportes presentados por el proceso, se procede a realizar el cierre de la misma.
RECOMENDACION: Cerrar la acción y excluirla del PMP. 
__________________________
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t>
  </si>
  <si>
    <t xml:space="preserve">30/11/2020. El proceso remite como evidencia que realizó la proyección y publicación del Documento Instructivo para la Clasificación, Valoración y Calificación de Activos de Información en la Intranet de la entidad.  Anexa:  Documento Instructivo para la Clasificación, Valoración y Calificación de Activos de Información y la publicación en el link:	 https://www.movilidadbogota.gov.co/web/sites/default/files/Paginas/13-11-2020/manual_de_clasificacion_y_valoracion_de_activos_04-11-2020_.pdf.  Por lo anterior y teniendo  en cuenta los soportes presentados por el proceso, se procede a realizar el cierre de la misma.
RECOMENDACION: Cerrar la acción y excluirla del PMP. 
</t>
  </si>
  <si>
    <t xml:space="preserve">30/11/2020. El proceso remite como evidencia  la Publicación del Documento Instructivo para la Clasificación, Valoración y Calificación de Activos de Información en la página Web de la entidad, link de Transparencia y acceso a la información pública.  Anexo:  Link de la Publicación del Documento Instructivo para la Clasificación, Valoración y Calificación de Activos de Información publicado en la página Web de la entidad, link de Transparencia y acceso a la información pública, https://www.movilidadbogota.gov.co/web/sites/default/files/Paginas/13-11-2020/manual_de_clasificacion_y_valoracion_de_activos_04-11-2020_.pdf . Por lo anterior y teniendo  en cuenta los soportes presentados por el proceso, se procede a realizar el cierre de la misma.
RECOMENDACION: Cerrar la acción y excluirla del PMP. 
</t>
  </si>
  <si>
    <t xml:space="preserve">04/12/2020. El proceso remite como evidencia La OAPI estructura el mapa de riesgos con la actualización de la metodología, la cual es socializada Equipo Técnico el 02/12/2020. y el 02/2020 se remitió al equipo técnico para su respectivo diligenciamiento el formato con la metodología actualizada para la construcción del mapa de riesgos 2021. En el cual se incluyó en la hoja de Identificación y valoración la casilla de Contexto organizacional que contiene las columnas para el objetivo Institucional y la columna de los objetivos del sistema y la casilla de clasificación del riesgo. En la hoja de controles existentes se incluyó la casilla de atributo de control.  El proceso entrega la Lista de asistencia de los colaboradores que participaron en la socialización de la actualización metodología riesgos realizada el 02/12/2020, La Presentación realizada que contiene la socialización realizada el 02/12/2020  y el formato del mapa de riesgos con la metodología actualizada. Por lo anterior y teniendo  en cuenta los soportes presentados por el proceso, se procede a realizar el cierre de la misma.
RECOMENDACION: Cerrar la acción y excluirla del PMP. 
</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</si>
  <si>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</si>
  <si>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</si>
  <si>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</si>
  <si>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 xml:space="preserve">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</si>
  <si>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07/12/2020. 
La DC cumplió con la acción propuesta extemporáneamente, toda vez que actualizó el Manual de Contratación en parágrafo 2° del artículo 4.3.1.1, relacionado con los integrantes del Comité Contractual. La cual se evidencio en el PA05-M02 MANUAL DE CONTRATACIÓN V 3.0 del 27/11/20, así como, Resolución N°312 de 2020 “por la cual se modifica el manual de contratación de la SDM” la cual se socializó a los servidores de la SDM a través del correo corporativo el 4/12/20.
CONCLUSION: A pesar de haber cumplido con la acción propuesta, esta se ejecutó fuera de los términos previstos (30/09/20), excediéndose en la fecha de terminación hasta el 27/11/20, no obstante, se recomienda el cierre.
Seguimiento realizado el 07/10/2020. 
La dependencia no remitio evidencia. la acción venció el 30/09/2020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</si>
  <si>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Falta verificación oportuna de la información que se encuentra publicada o que en su defecto se solicita publicar en la página Web de la entidad según lo establecido en la resolución 3564.</t>
  </si>
  <si>
    <t xml:space="preserve">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</si>
  <si>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7/12/2020. 
Como se evidencio en los seguiento de los meses de octubre, julio, y marzo de 2020, se llevaron a cabo mesas de trabajo trimestrales para verificar lo observado en el hallazgo. Se solicita el cierre teniendo en cuenta que para el mes de octubre ya se habia cumplido con la accion propuesta.
CONCLUSION: La acción de mejora  se  cumplio, por lo anterior, se recomienda el cierre.
Seguimiento realizado el 9/11/2020. 
La DRJ realizo mesa de trabajo de manera virtual el día 20 de octubre de 2020 con la “coordinadora” de tutelas de la Dirección tratando los siguientes temas:
1. Verificación del grupo de Tutelas de la Dirección de Representación Judicial de la Secretaria de Movilidad para confrontar la actualización al sistema SIPROJ-WEB conforme al sistema de Consulta de Procesos de la Rama Judicial. 
2. Revisión de la organización documental, incorporación de modelos de Tutelas INTRANET.
 3. Actualización Matriz de Cumplimiento Legal.
Conclusión: Se evidencia avance en el cumplimiento del indicador y la  acción propuesta.
ACCION ABIERTA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</si>
  <si>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07/12/2020
25/03/20. 
Mediante correo del 19/11/20 la DRJ solicito modificación de fecha de terminación del hallazgo 009, acción 1, para el 31/12/20; toda vez que, en la formulación del PMP realizado en el mes de enero producto de la AUDITORÍA SIPROJWEB - COMITÉ CONCILIACIÓN no se estableció adecuadamente la coherencia entre la meta (6 seguimientos realizados) y fecha de terminación (1/09/20).  Por lo cual la OCI atendió la solicitud conforme a los argumentos expuestos.
Así las cosas, los responsables con el propósito de cumplir la acción propuesta llevaron a cabo en el mes de marzo de 2020, seguimiento a las sentencias del año 2019, así como a las Actas del Comité de Conciliación, en las cuales se aprobaron las Fichas técnicas de acción de repetición, de TODAS y cada una de las sentencias y procesos contenciosos administrativos adversos a la Entidad, que implicaron erogación económica. De otra parte, se llevaron a cabo mesas de trabajo de virtual los días: 25 de marzo de 2020, 28 de mayo de 2020, 27 de julio de 2020, 18 de septiembre de 2020 y 27 de noviembre de 2020 con el fin de verificar la existencia de sentencias condenatorias que se encuentren pendientes de pago o pendientes de presentar ente Comité de Conciliación y defensa Judicial, para determinar la procedencia o no de acción de repetición. Por lo expuesto, se solicita el cierre de la acción, teniendo en cuenta se cumplió con los seis (6) seguimientos propuestos, de conformidad con el hallazgo relacionado con Artículo 2.2.4.3.1.2.12. Dto 1069/15 De la acción de repetición. Los Comités de Conciliación de las entidades públicas deberán realizar los estudios pertinentes para determinar la procedencia de la acción de repetición.  
CONCLUSION: La acción de mejora se cumplió, por lo anterior, se recomienda el cierre.
Acción en ejecución 
CONCLUSION: ACCION ABIERTA 
Seguimiento realizado el 07/10/2020
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
Se aporta evidencia del acta
CONCLUSION: La OCI evidencia gestión  en el cumplimiento de la acción.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</si>
  <si>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</si>
  <si>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 xml:space="preserve">Seguimiento realizado el 07/12/2020. 
Los repsonsables de ejecutar la accion propuesta, remitireon como evidencias Acta de reunión virtual del 26 de noviembre de 2020, en la cual se trataron los siguientes temas: 1. Revisar de la matriz de lo legal y página web, 2. Estado Actual, 3. Conclusiones y compromisos. Asi las cosas, se cumplió la acición relacionada con el seguimiento  semestral  a la matriz de cumplimiento, para verificar la actualizacion de las normas contractuales  aplicables a cursos pedagogicos. Por lo expuesto, se solicita el cierre de la acción.
CONCLUSION: La acción de mejora se cumplió, por lo anterior, se recomienda el cierre.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</si>
  <si>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</si>
  <si>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07/12/2020. 
La DC cumplió con la accion propuesta, toda vez que durante lo meses de octubre y noviembre de 2020, se llevo a cabo ciclo de capacitacion en las siguientes tematicas: Manejo de plataforma SECOP y cargue de documentos rol del Supervisor y de Contratista, para lo cual se adjunto ocm oevidencias: convocatoria por correo corporativo a 36 servidores, formularios de inscripcion (34 servidores), videio de la capacitacion,  listados de inscritos,  y evaluacion de la capacitacion. Asi las cosas, se cumplio con la accion de Capacitar al personal encargado de la actividad de escaneo y publicación de documentos precontractuales y contractuales en el portal SECOP.
CONCLUSION: Por lo descrito anteriormente, la acción de mejora se ha cumplido, por consiguiente, se recomienda el cierre.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</si>
  <si>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Falta de diligencia, cuidado y oportunidad del responsable al momento de subir la información requerida en la plataforma SECOP</t>
  </si>
  <si>
    <t>3) Remitir memorando solicitando a las áreas la actualización de los procesos contractuales evidenciados en el informe de auditoría con los requisitos incumplidos.</t>
  </si>
  <si>
    <t xml:space="preserve">Memorando proyectado y remitido </t>
  </si>
  <si>
    <t xml:space="preserve">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07/10/2020. 
Accion en ejecución.   
CONCLUSION: ACCION ABIERTA 
Seguimiento realizado el 08/09/2020. 
Acción en ejecución 
CONCLUSION: ACCION ABIERTA 
Seguimiento realizado el 10/08/2020
Acción en ejecución. </t>
  </si>
  <si>
    <t>Seguimiento realizado el 07/12/2020. 
La DC cumplió con la accion propuesta, toda vez que actualizó el Manual de Contratacion especificando los criterios en los cuales se requiere justificación para modificar el Plan Anual de Adquisiciones. 2.1.1. La cual se evidencio en el PA05-M02 MANUAL DE CONTRATACIÓN V 3.0 del 27/11/20, así como, Resolución N°312 de 2020 “por la cual se modifica el manual de contratación de la SDM” la cual se solcializó a los servidores de la SDM a traves del correo corporativo el 4/12/20.
CONCLUSION: La acción de mejora  se cumplió, por lo anterior, se recomienda el cierre.</t>
  </si>
  <si>
    <t>Seguimiento realizado el 07/12/2020. 
La DC cumplió con la accion propuesta, toda vez que actualizó el Manual de Contratacion con relación a  los criterios en los cuales se requiere justificación para modificar el Plan Anual de Adquisiciones "... en ninguna de las dos situaciones se requiere la aprobacion expresa o escrita del despacho..."La cual se evidencio en el PA05-M02 MANUAL DE CONTRATACIÓN V 3.0 del 27/11/20, asi como Resolución N°312 de 2020 “por la cual se modifica el manual de contratación de la SDM” la cual se solcializó a los servidores de la SDM a traves del correo corporativo el 4/12/20.
CONCLUSION: La acción de mejora  se ha cumplido, por lo anterior, se recomienda el cierre.</t>
  </si>
  <si>
    <t xml:space="preserve">Seguimiento realizado el 07/12/2020. 
La DC cumplió con la accion propuesta, toda vez que durante lo meses de octubre y noviembre de 2020, se llevo a cabo ciclo de capacitacion en las siguientes tematicas: Manejo de plataforma SECOP y cargue de documentos rol del Supervisor, las cuales se evidencaron a traves de convocatoria a tosdos los serivores de la entidad por el correo corporativo, formularios de inscripcion (93 servidores) listados de inscritos,  listado de asistencia y evaluacion de la capacitacion.
CONCLUSION: Por lo descrito anteriormente, la acción de mejora se ha cumplido, por consiguiente, se recomienda el cierre.  </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</si>
  <si>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</si>
  <si>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</si>
  <si>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</si>
  <si>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</si>
  <si>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</si>
  <si>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</si>
  <si>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</si>
  <si>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</si>
  <si>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</si>
  <si>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</si>
  <si>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</si>
  <si>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</si>
  <si>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</si>
  <si>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
07/09/2020 seguimiento realizado por Julie Andrea Martinez. No se recibio por parte del proceso el reporte mensual de esta actividad, se invita al proceso que debe  cumplir con  los procedimientos en los terminos establecidos.
________
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</si>
  <si>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</si>
  <si>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</si>
  <si>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09/12/2020 seguimiento Julei Martinez se evidencia 2  mesas de trabajo con el fin de revisar el informe  trimestral  austeridad del gasto 8 julio y 8 de octubre por parte de los responsables. cumpliendo la actividad
06/11/20 seguimiento por Julie Martínez para el mes de reporte no se remite ningun seguimiento por el proceso, actividad abienta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</si>
  <si>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</si>
  <si>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30/11/2020Julie Andrea Martínez se evidencia la resolución 350 de 28 octubre del 2020 ""Por la cual se establece el valor de las copias de documentos solicitados a la Secretaría Distrital de Movilidad y se dictan otras disposiciones” dando cumplimiento a la meta e indicador planteado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</si>
  <si>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30/11/2020Julie Andrea Martínez se evidencia la resolución 350 de 28 octubre del 2020 ""Por la cual se establece el valor de las copias de documentos solicitados a la Secretaría Distrital de Movilidad y se dictan otras disposiciones”  y su publicación "https://www.movilidadbogota.gov.co/web/sites/default/files/Paginas/05-11-2020/resolucion_pago_de_copias_version_29.10.2020._financiera.pdf" dando cumplimiento a la meta e indicador planteado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</si>
  <si>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09/12/2020SEguimiento Julie Martinez se evidencia el  Índice de Información Clasificada y Reservada secretaria de movilidad en https://www.movilidadbogota.gov.co/web/informacion-clasificada-reservada y las a actualización de las Tablas de Retención Documental (TRD)de acuerdo al rediseño institucional https://www.movilidadbogota.gov.co/web/tablas-retencion-documental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</si>
  <si>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 xml:space="preserve">
09/12/2020SEguimiento Julie Martinez se evidencia el  Índice de Información Clasificada y Reservada secretaria de movilidad en https://www.movilidadbogota.gov.co/web/informacion-clasificada-reservada y las a actualización de las Tablas de Retención Documental (TRD)de acuerdo al rediseño institucional https://www.movilidadbogota.gov.co/web/tablas-retencion-documental, adicionalmente se observa el acta de  Comité Interno de Archivo (CIA)– Sesión Extraordinario No 02 FECHA: 17-06-2020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</si>
  <si>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30/11/2020 julie Martinez se evidencia publicado el formato PA01-PR13-F05 PLANEACIÓN Y GESTIÓN DE RECURSOS PRÓXIMA VIGENCIA VERSIÓN 1.0 DE 11-11-2020.DOC en la intranet de la SDM y se evidencia el diligenciamiento con fecha 8/18/2020
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</si>
  <si>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t>
  </si>
  <si>
    <t xml:space="preserve"> 09/12/2020 SEguimiento JUlie Martinez se evidencia la actualización El procedimiento PA02-PR05 FORTALECIMIENTO DE COMPETENCIAS HABILIDADES Y RELACIONES SOCIALES DEL TALENTO HUMANO VERSIÓN 3,0 DE 30-11-2020.PDF, fue actualizado el cual se puede consultar en el siguiente link: https://intranetmovilidad.movilidadbogota.gov.co/intranet/PA02
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
1/10/2020 Julie ANdrea Martinez .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</si>
  <si>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09/12/2020 Seguimiento Julie martínez: se evidencia la aplicación del instrumento diseñado de la  calificación de 19 capacitaciones de 19. Se recomienda continuar la aplicación, realizando  el analisis del mismo y se tomen las acciones mejora correspondientes. 
/04/11/2020 Seguimiento Julie Martínez .Se deja la notación que habia quedado la fecha de reprogramación se ratifica que es para noviembre. para el mes de reporte no se remite ningun seguimiento por el proceso, actividad abierta dentro del tiempo programado para cierre, se recuerda continuar con la ejecucion de actividades para dar  cierre en noviembre
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
07/09/2020 seguimiento realizado por Julie Andrea Martinez. No se recibio por parte del proceso el reporte mensual de esta actividad, se invita al proceso que debe  cumplir con  los procedimientos en los terminos establecidos.</t>
  </si>
  <si>
    <t xml:space="preserve">
09/12/2020 Seguimiento Julie Martínez se evidencia en a intranet los procedimientos actualizados  pa02-pr01 procedimiento para proveer empleo libre nombramiento versión 4.0 de 30-11-2020.pdf,  pa02-pr02 procedimiento para proveer un empleo mediante encargo versión 3,0 de 30-11-2020.pdf, pa02-pr03 procedimiento para proveer un empleo mediante nombramiento provisional versión 3,0 de 30-11-2020.pdf, y la eliminación de Pa02-Pr04 Procedimiento Para La Provisión De Empleos De Caracter Temporal Versión 2,0 De 28-06-2019.Pdf. Dando cumplimiento a la accion 
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
1/10/2020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</si>
  <si>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09/12/2020 Seguimiento Julie Martinez se evidencia en la intranet el formato  PA02-PR01-F05 FORMATO ENTRENAMIENTO PUESTO DE TRABAJO VERSIÓN 2,0 DE 30-11-2020.XLS se da cumplimiento a lo planificido
04/11/2020 Seguimiento Julie Andrea Martinez. Se  evidencia el formato OP No 4 ACCIÓN 2 - PA02-PR01-F5 Formato_Entrenamiento_Puesto_de_Trabajo actualizado, el cual se encuentra en proceso de remisión para aprobación. Se deja la notación que habia quedado la fecha de reprogramación se ratifica que es para noviembre
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07/09/2020 seguimiento realizado por Julie Andrea Martinez. No se recibio por parte del proceso el reporte mensual de esta actividad, se invita al proceso que debe  cumplir con  los procedimientos en los terminos establecidos.</t>
  </si>
  <si>
    <t>9/12/2020 seguimiento por Julie Martínez para el mes de reporte no se remite ningun seguimiento por el proceso, actividad abienta dentro del tiempo programado para cierre</t>
  </si>
  <si>
    <t>30/11/2020 Julie Andrea Martinez se evidencia en el procedimiento PA01-PR13 GESTIÓN Y TRÁMITE DE SOLICITUDES DE MANTENIMIENTO CORRECTIVO Y PREVENTIVO INFRAESTRUCTURA VERSIÓN 2.0 DE 11-11-2020 publicado en  https://intranetmovilidad.movilidadbogota.gov.co/intranet/PA01, que incluye a la Dirección de talento humano en Numeral 2. RESPONSABILIDADES GENERALES, Numeral 4. DESCRIPCIÓN DE
ACTIVIDADES CON FLUJOGRAMA INTEGRADO y formato PA01-PR13-F03 del procedimiento PE01-PR13</t>
  </si>
  <si>
    <t xml:space="preserve">09/12/2020 seguimiento de Julie Marínez se evidencia la actualización de la matriz de riesgos la cual sera tenida en cuenta en el proceso de actualización de las matrices de riesgos por parte del lider </t>
  </si>
  <si>
    <t>9/12/2020 seguimiento por Julie Martínez para el mes de reporte no se remite ningun seguimiento por el proceso, actividad abienta dentro del tiempo programado para cierre
5/11/2020 Omar Alfredo Sánchez: No se remiten evidencias por cuanto están dentro del término para cumplir la acción.</t>
  </si>
  <si>
    <t>04/12/2020: La DAC allega junto con la justificación de la gestión: 1.Base de datos encuesta de satisfacción trámite de exceptuados-Julio, agosto, septiembre y octubre. 2.Modelo de encuesta exceptuados versión 1.0 y  3.Informe aplicación encuesta de satisfacción trámite exceptuados. La acción se cumplió y se cierra.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</si>
  <si>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04/12/2020: La DAC allega junto a la justificsción de gestión, los siguientes documentos 1.	Análisis y estudio de mercado componentes para virtualizar los cursos pedagógicos por infracción a las normas de tránsito.
2.Gestión pertinente para cumplir esta acción. 3.Agenda presentación Estudio de Mercado - Hallazgo 2020. 4.Desarrollo plataforma Secretaría de Movilidad. 5.Propuestas. Por lo anterior se evidencia cumplimiento y cierre de la acción.</t>
  </si>
  <si>
    <t>04/12/2020: La DAC suministra como evidencias del cumplimiento la Justificación y ACTA 4 NOV 2020 - Mesa de trabajo Hallazgo 071 2020 Firmada. Por lo cual se evidencia la acción cumplida y se cierra.
5/11/2020: No se remiten evidencias por cuanto están dentro del término para cumplir la acción.</t>
  </si>
  <si>
    <t>04/12/2020: La SF allega como evidencia la justificación del hallazgo y el pantallazo de la evidencia cumpliendo la acción propuesta. Por lo anterior, la acción se cierra.
5/11/2020: No se remiten evidencias por cuanto están dentro del término para cumplir la acción.</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</si>
  <si>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</si>
  <si>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</si>
  <si>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</si>
  <si>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</si>
  <si>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</si>
  <si>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</si>
  <si>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</si>
  <si>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</si>
  <si>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</si>
  <si>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</si>
  <si>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</si>
  <si>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</si>
  <si>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</si>
  <si>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</si>
  <si>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</si>
  <si>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</si>
  <si>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</si>
  <si>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</si>
  <si>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</si>
  <si>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</si>
  <si>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</si>
  <si>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</si>
  <si>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</si>
  <si>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</si>
  <si>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</si>
  <si>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</si>
  <si>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</si>
  <si>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</si>
  <si>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</si>
  <si>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</si>
  <si>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</si>
  <si>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</si>
  <si>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</si>
  <si>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</si>
  <si>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</si>
  <si>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</si>
  <si>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</si>
  <si>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</si>
  <si>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</si>
  <si>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</si>
  <si>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</si>
  <si>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</si>
  <si>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</si>
  <si>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</si>
  <si>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ESTADO GENERAL DE LAS ACCIONES DEL PLAN DE MEJORAMIENTO POR PROCESOS DE LA SDM AL CORTE 30/11/2020</t>
  </si>
  <si>
    <t>SGC - SSC</t>
  </si>
  <si>
    <t>Noviembre</t>
  </si>
  <si>
    <t>AUDITORIA PQRSD 2020</t>
  </si>
  <si>
    <t>AUDITORIA CONTRATACIÓN 2020</t>
  </si>
  <si>
    <t>SUBDIRECCIÓN ADMINISTRATIVA / DIRECCIÓN DE ATENCIÓN AL CIUDADANO</t>
  </si>
  <si>
    <t>04/12/2020: La DAC allega, la justificación y 2. ACTA AJUSTE PRESENTACIONES Y TALLERES, con lo cual se evidencia el cumplimiento de la Acción. Por lo anterior, la acción se cierra.
5/11/2020: No se remiten evidencias por cuanto están dentro del término para cumplir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</si>
</sst>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10" fillId="0" borderId="0"/>
    <xf numFmtId="0" fontId="10" fillId="0" borderId="0"/>
    <xf numFmtId="0" fontId="14" fillId="0" borderId="0"/>
    <xf numFmtId="0" fontId="7" fillId="0" borderId="0"/>
    <xf numFmtId="9" fontId="25" fillId="0" borderId="0" applyFont="0" applyFill="0" applyBorder="0" applyAlignment="0" applyProtection="0"/>
  </cellStyleXfs>
  <cellXfs count="153">
    <xf numFmtId="0" fontId="0" fillId="0" borderId="0" xfId="0"/>
    <xf numFmtId="0" fontId="8" fillId="0" borderId="0" xfId="0" applyFont="1" applyFill="1" applyAlignment="1">
      <alignment horizontal="left"/>
    </xf>
    <xf numFmtId="0" fontId="9" fillId="0" borderId="0" xfId="0" applyFont="1" applyFill="1" applyAlignment="1">
      <alignment horizontal="left"/>
    </xf>
    <xf numFmtId="0" fontId="10" fillId="0" borderId="0" xfId="0" applyFont="1" applyFill="1" applyAlignment="1">
      <alignment horizontal="left"/>
    </xf>
    <xf numFmtId="0" fontId="17" fillId="2" borderId="0" xfId="0" applyFont="1" applyFill="1"/>
    <xf numFmtId="165" fontId="10" fillId="0" borderId="0" xfId="0" applyNumberFormat="1" applyFont="1" applyFill="1" applyAlignment="1">
      <alignment horizontal="left"/>
    </xf>
    <xf numFmtId="0" fontId="13" fillId="0" borderId="0" xfId="0" applyFont="1" applyFill="1" applyAlignment="1">
      <alignment horizontal="left"/>
    </xf>
    <xf numFmtId="164" fontId="13" fillId="0" borderId="1" xfId="0" applyNumberFormat="1"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2" borderId="0" xfId="3" applyFont="1" applyFill="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3" fillId="0" borderId="1" xfId="0" applyFont="1" applyFill="1" applyBorder="1" applyAlignment="1">
      <alignment horizontal="left" vertical="top"/>
    </xf>
    <xf numFmtId="0" fontId="13" fillId="0" borderId="1" xfId="0" applyFont="1" applyFill="1" applyBorder="1" applyAlignment="1">
      <alignment horizontal="center"/>
    </xf>
    <xf numFmtId="0" fontId="13" fillId="0" borderId="1" xfId="0" applyNumberFormat="1" applyFont="1" applyFill="1" applyBorder="1" applyAlignment="1">
      <alignment horizontal="center"/>
    </xf>
    <xf numFmtId="0" fontId="13" fillId="0" borderId="1" xfId="0" applyFont="1" applyFill="1" applyBorder="1"/>
    <xf numFmtId="166" fontId="13" fillId="0" borderId="1" xfId="0" applyNumberFormat="1" applyFont="1" applyFill="1" applyBorder="1"/>
    <xf numFmtId="0" fontId="13" fillId="0" borderId="1" xfId="0" applyNumberFormat="1" applyFont="1" applyFill="1" applyBorder="1"/>
    <xf numFmtId="0" fontId="13" fillId="0" borderId="1" xfId="0" applyFont="1" applyFill="1" applyBorder="1" applyAlignment="1">
      <alignment wrapText="1"/>
    </xf>
    <xf numFmtId="0" fontId="13" fillId="0" borderId="1" xfId="0" applyFont="1" applyFill="1" applyBorder="1" applyAlignment="1">
      <alignment horizontal="left"/>
    </xf>
    <xf numFmtId="165" fontId="13" fillId="0" borderId="1" xfId="0" applyNumberFormat="1" applyFont="1" applyFill="1" applyBorder="1" applyAlignment="1">
      <alignment horizontal="left"/>
    </xf>
    <xf numFmtId="164" fontId="13" fillId="0" borderId="1" xfId="0" applyNumberFormat="1" applyFont="1" applyFill="1" applyBorder="1" applyAlignment="1">
      <alignment horizontal="left"/>
    </xf>
    <xf numFmtId="0" fontId="13" fillId="0" borderId="1" xfId="0" applyFont="1" applyFill="1" applyBorder="1" applyAlignment="1">
      <alignment vertical="top" wrapText="1"/>
    </xf>
    <xf numFmtId="0" fontId="13" fillId="0" borderId="1" xfId="0" applyNumberFormat="1" applyFont="1" applyFill="1" applyBorder="1" applyAlignment="1">
      <alignment vertical="top" wrapText="1"/>
    </xf>
    <xf numFmtId="166" fontId="13" fillId="0" borderId="1" xfId="0" applyNumberFormat="1" applyFont="1" applyFill="1" applyBorder="1" applyAlignment="1"/>
    <xf numFmtId="166" fontId="13" fillId="0" borderId="1" xfId="0" applyNumberFormat="1" applyFont="1" applyFill="1" applyBorder="1" applyAlignment="1">
      <alignment wrapText="1"/>
    </xf>
    <xf numFmtId="0" fontId="7"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3" fillId="0" borderId="1" xfId="0" applyNumberFormat="1" applyFont="1" applyFill="1" applyBorder="1" applyAlignment="1">
      <alignment horizontal="left"/>
    </xf>
    <xf numFmtId="0" fontId="13" fillId="0" borderId="1" xfId="0" applyFont="1" applyFill="1" applyBorder="1" applyAlignment="1">
      <alignment horizontal="left" wrapText="1"/>
    </xf>
    <xf numFmtId="0" fontId="8" fillId="0" borderId="0" xfId="0" applyFont="1"/>
    <xf numFmtId="0" fontId="8" fillId="0" borderId="0" xfId="0" applyFont="1" applyAlignment="1">
      <alignment horizontal="center"/>
    </xf>
    <xf numFmtId="0" fontId="23"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3"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8" fillId="0" borderId="0" xfId="0" applyFont="1" applyAlignment="1">
      <alignment wrapText="1"/>
    </xf>
    <xf numFmtId="0" fontId="8" fillId="0" borderId="0" xfId="0" applyFont="1" applyAlignment="1">
      <alignment horizontal="center" wrapText="1"/>
    </xf>
    <xf numFmtId="0" fontId="0" fillId="0" borderId="0" xfId="0" pivotButton="1" applyAlignment="1">
      <alignment wrapText="1"/>
    </xf>
    <xf numFmtId="14" fontId="11" fillId="3" borderId="1" xfId="3" applyNumberFormat="1" applyFont="1" applyFill="1" applyBorder="1" applyAlignment="1" applyProtection="1">
      <alignment horizontal="center" vertical="center" wrapText="1"/>
    </xf>
    <xf numFmtId="14" fontId="11" fillId="4" borderId="1" xfId="3" applyNumberFormat="1" applyFont="1" applyFill="1" applyBorder="1" applyAlignment="1" applyProtection="1">
      <alignment horizontal="center" vertical="center" wrapText="1"/>
    </xf>
    <xf numFmtId="14" fontId="13" fillId="0" borderId="1" xfId="0" applyNumberFormat="1" applyFont="1" applyFill="1" applyBorder="1" applyAlignment="1">
      <alignment horizontal="right" vertical="center"/>
    </xf>
    <xf numFmtId="14" fontId="13" fillId="0" borderId="1" xfId="0" applyNumberFormat="1" applyFont="1" applyFill="1" applyBorder="1" applyAlignment="1">
      <alignment horizontal="right" vertical="center" wrapText="1"/>
    </xf>
    <xf numFmtId="14" fontId="13" fillId="0" borderId="1" xfId="0" applyNumberFormat="1" applyFont="1" applyFill="1" applyBorder="1" applyAlignment="1">
      <alignment horizontal="right"/>
    </xf>
    <xf numFmtId="14" fontId="10" fillId="0" borderId="0" xfId="0" applyNumberFormat="1" applyFont="1" applyFill="1" applyAlignment="1">
      <alignment horizontal="right"/>
    </xf>
    <xf numFmtId="14" fontId="13" fillId="0" borderId="0" xfId="0" applyNumberFormat="1" applyFont="1" applyFill="1" applyAlignment="1">
      <alignment horizontal="right"/>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0" fillId="5" borderId="0" xfId="0" applyNumberFormat="1" applyFill="1"/>
    <xf numFmtId="0" fontId="22" fillId="0" borderId="0" xfId="0" applyFont="1"/>
    <xf numFmtId="0" fontId="23" fillId="0" borderId="0" xfId="0" applyFont="1" applyAlignment="1">
      <alignment horizontal="center"/>
    </xf>
    <xf numFmtId="0" fontId="24" fillId="0" borderId="0" xfId="0" applyFont="1"/>
    <xf numFmtId="0" fontId="13" fillId="7" borderId="1" xfId="0" applyFont="1" applyFill="1" applyBorder="1" applyAlignment="1">
      <alignment horizontal="left"/>
    </xf>
    <xf numFmtId="14" fontId="13" fillId="7" borderId="1" xfId="0" applyNumberFormat="1" applyFont="1" applyFill="1" applyBorder="1" applyAlignment="1">
      <alignment horizontal="right" vertical="center" wrapText="1"/>
    </xf>
    <xf numFmtId="0" fontId="11" fillId="3" borderId="1" xfId="3"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164" fontId="13" fillId="0" borderId="1" xfId="0" applyNumberFormat="1" applyFont="1" applyFill="1" applyBorder="1" applyAlignment="1">
      <alignment horizontal="left" wrapText="1"/>
    </xf>
    <xf numFmtId="14" fontId="0" fillId="0" borderId="0" xfId="0" applyNumberFormat="1"/>
    <xf numFmtId="14" fontId="13"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11" fillId="4" borderId="1" xfId="3" applyNumberFormat="1" applyFont="1" applyFill="1" applyBorder="1" applyAlignment="1" applyProtection="1">
      <alignment horizontal="right" vertical="center" wrapText="1"/>
    </xf>
    <xf numFmtId="14" fontId="11" fillId="3" borderId="1" xfId="3" applyNumberFormat="1" applyFont="1" applyFill="1" applyBorder="1" applyAlignment="1" applyProtection="1">
      <alignment horizontal="right" vertical="center" wrapText="1"/>
    </xf>
    <xf numFmtId="0" fontId="13" fillId="8" borderId="1" xfId="0" applyFont="1" applyFill="1" applyBorder="1" applyAlignment="1">
      <alignment horizontal="left" vertical="top"/>
    </xf>
    <xf numFmtId="0" fontId="13" fillId="8" borderId="1" xfId="0" applyFont="1" applyFill="1" applyBorder="1" applyAlignment="1">
      <alignment horizontal="center"/>
    </xf>
    <xf numFmtId="0" fontId="13" fillId="8" borderId="1" xfId="0" applyNumberFormat="1" applyFont="1" applyFill="1" applyBorder="1" applyAlignment="1">
      <alignment horizontal="center"/>
    </xf>
    <xf numFmtId="0" fontId="13" fillId="8" borderId="1" xfId="0" applyFont="1" applyFill="1" applyBorder="1"/>
    <xf numFmtId="166" fontId="13" fillId="8" borderId="1" xfId="0" applyNumberFormat="1" applyFont="1" applyFill="1" applyBorder="1"/>
    <xf numFmtId="14" fontId="13" fillId="8" borderId="1" xfId="0" applyNumberFormat="1" applyFont="1" applyFill="1" applyBorder="1" applyAlignment="1">
      <alignment horizontal="right"/>
    </xf>
    <xf numFmtId="0" fontId="13" fillId="8" borderId="1" xfId="0" applyNumberFormat="1" applyFont="1" applyFill="1" applyBorder="1"/>
    <xf numFmtId="164" fontId="13" fillId="8" borderId="1" xfId="0" applyNumberFormat="1" applyFont="1" applyFill="1" applyBorder="1" applyAlignment="1">
      <alignment horizontal="justify" vertical="center" wrapText="1"/>
    </xf>
    <xf numFmtId="0" fontId="13" fillId="8" borderId="1" xfId="0" applyFont="1" applyFill="1" applyBorder="1" applyAlignment="1">
      <alignment wrapText="1"/>
    </xf>
    <xf numFmtId="0" fontId="13" fillId="8" borderId="1" xfId="0" applyFont="1" applyFill="1" applyBorder="1" applyAlignment="1">
      <alignment horizontal="left"/>
    </xf>
    <xf numFmtId="165" fontId="13" fillId="8" borderId="1" xfId="0" applyNumberFormat="1" applyFont="1" applyFill="1" applyBorder="1" applyAlignment="1">
      <alignment horizontal="left"/>
    </xf>
    <xf numFmtId="14" fontId="13" fillId="8" borderId="1" xfId="0" applyNumberFormat="1" applyFont="1" applyFill="1" applyBorder="1" applyAlignment="1">
      <alignment horizontal="right" vertical="center"/>
    </xf>
    <xf numFmtId="14" fontId="13" fillId="8" borderId="1" xfId="0" applyNumberFormat="1" applyFont="1" applyFill="1" applyBorder="1" applyAlignment="1">
      <alignment horizontal="right" vertical="center" wrapText="1"/>
    </xf>
    <xf numFmtId="0" fontId="11" fillId="4" borderId="9" xfId="3" applyFont="1" applyFill="1" applyBorder="1" applyAlignment="1" applyProtection="1">
      <alignment horizontal="center" vertical="center" wrapText="1"/>
    </xf>
    <xf numFmtId="0" fontId="13" fillId="8" borderId="10" xfId="0" applyFont="1" applyFill="1" applyBorder="1" applyAlignment="1">
      <alignment horizontal="left"/>
    </xf>
    <xf numFmtId="9" fontId="10" fillId="0" borderId="1" xfId="5" applyFont="1" applyFill="1" applyBorder="1" applyAlignment="1">
      <alignment horizontal="right"/>
    </xf>
    <xf numFmtId="14" fontId="13" fillId="8" borderId="1" xfId="0" applyNumberFormat="1" applyFont="1" applyFill="1" applyBorder="1" applyAlignment="1">
      <alignment horizontal="left"/>
    </xf>
    <xf numFmtId="9" fontId="10" fillId="8" borderId="1" xfId="5" applyFont="1" applyFill="1" applyBorder="1" applyAlignment="1">
      <alignment horizontal="right"/>
    </xf>
    <xf numFmtId="0" fontId="6" fillId="0" borderId="0" xfId="4" applyFont="1"/>
    <xf numFmtId="9" fontId="10" fillId="8" borderId="1" xfId="5" applyNumberFormat="1" applyFont="1" applyFill="1" applyBorder="1" applyAlignment="1">
      <alignment horizontal="right"/>
    </xf>
    <xf numFmtId="0" fontId="0" fillId="9" borderId="0" xfId="0" applyNumberFormat="1" applyFill="1"/>
    <xf numFmtId="14" fontId="13" fillId="0" borderId="1" xfId="0" applyNumberFormat="1" applyFont="1" applyFill="1" applyBorder="1" applyAlignment="1">
      <alignment wrapText="1"/>
    </xf>
    <xf numFmtId="9" fontId="13" fillId="0" borderId="1" xfId="5" applyFont="1" applyFill="1" applyBorder="1" applyAlignment="1">
      <alignment horizontal="left"/>
    </xf>
    <xf numFmtId="0" fontId="0" fillId="10" borderId="0" xfId="0" applyNumberFormat="1" applyFill="1"/>
    <xf numFmtId="0" fontId="5" fillId="0" borderId="0" xfId="4" applyFont="1"/>
    <xf numFmtId="9" fontId="0" fillId="0" borderId="1" xfId="5" applyFont="1" applyBorder="1"/>
    <xf numFmtId="0" fontId="4" fillId="0" borderId="0" xfId="4" applyFont="1"/>
    <xf numFmtId="0" fontId="3" fillId="0" borderId="0" xfId="4" applyFont="1"/>
    <xf numFmtId="0" fontId="20" fillId="0" borderId="0" xfId="4" applyFont="1" applyAlignment="1">
      <alignment wrapText="1"/>
    </xf>
    <xf numFmtId="0" fontId="21" fillId="0" borderId="0" xfId="4" applyFont="1" applyAlignment="1">
      <alignment wrapText="1"/>
    </xf>
    <xf numFmtId="0" fontId="7" fillId="0" borderId="0" xfId="4" applyAlignment="1">
      <alignment wrapText="1"/>
    </xf>
    <xf numFmtId="0" fontId="24" fillId="5" borderId="0" xfId="0" applyFont="1" applyFill="1" applyAlignment="1">
      <alignment horizontal="left" wrapText="1"/>
    </xf>
    <xf numFmtId="0" fontId="24" fillId="9" borderId="0" xfId="0" applyFont="1" applyFill="1" applyAlignment="1">
      <alignment horizontal="left" wrapText="1"/>
    </xf>
    <xf numFmtId="0" fontId="24" fillId="10" borderId="0" xfId="0" applyFont="1" applyFill="1" applyAlignment="1">
      <alignment horizontal="left" wrapText="1"/>
    </xf>
    <xf numFmtId="0" fontId="27" fillId="0" borderId="0" xfId="0" applyFont="1" applyAlignment="1">
      <alignment horizontal="left" wrapText="1"/>
    </xf>
    <xf numFmtId="0" fontId="27" fillId="0" borderId="0" xfId="0" applyFont="1" applyFill="1" applyAlignment="1">
      <alignment horizontal="left" wrapText="1"/>
    </xf>
    <xf numFmtId="0" fontId="0" fillId="0" borderId="0" xfId="0" applyAlignment="1">
      <alignment horizontal="left" vertical="top" wrapText="1"/>
    </xf>
    <xf numFmtId="0" fontId="13" fillId="0" borderId="0" xfId="0" applyFont="1" applyAlignment="1">
      <alignment horizontal="left" wrapText="1"/>
    </xf>
    <xf numFmtId="0" fontId="22" fillId="0" borderId="0" xfId="0" applyNumberFormat="1" applyFont="1"/>
    <xf numFmtId="0" fontId="22" fillId="0" borderId="0" xfId="0" applyNumberFormat="1" applyFont="1" applyFill="1"/>
    <xf numFmtId="0" fontId="22" fillId="0" borderId="0" xfId="0" applyNumberFormat="1" applyFont="1" applyAlignment="1">
      <alignment horizontal="center"/>
    </xf>
    <xf numFmtId="0" fontId="22" fillId="7" borderId="0" xfId="0" applyNumberFormat="1" applyFont="1" applyFill="1" applyAlignment="1">
      <alignment horizontal="center"/>
    </xf>
    <xf numFmtId="0" fontId="22" fillId="0" borderId="0" xfId="0" applyFont="1" applyAlignment="1">
      <alignment horizontal="center"/>
    </xf>
    <xf numFmtId="0" fontId="2" fillId="0" borderId="0" xfId="4" applyFont="1"/>
    <xf numFmtId="0" fontId="1" fillId="0" borderId="0" xfId="4" applyFont="1"/>
    <xf numFmtId="9" fontId="0" fillId="0" borderId="1" xfId="0" applyNumberFormat="1" applyBorder="1"/>
    <xf numFmtId="0" fontId="26" fillId="0" borderId="0" xfId="4" applyFont="1" applyAlignment="1">
      <alignment horizontal="center" wrapText="1"/>
    </xf>
    <xf numFmtId="0" fontId="11" fillId="3" borderId="1" xfId="3" applyFont="1" applyFill="1" applyBorder="1" applyAlignment="1" applyProtection="1">
      <alignment horizontal="center" vertical="center" wrapText="1"/>
    </xf>
    <xf numFmtId="0" fontId="10" fillId="2" borderId="1" xfId="1" applyFont="1" applyFill="1" applyBorder="1" applyAlignment="1">
      <alignment horizontal="center"/>
    </xf>
    <xf numFmtId="0" fontId="12" fillId="2" borderId="1" xfId="1" applyFont="1" applyFill="1" applyBorder="1" applyAlignment="1">
      <alignment horizontal="center" vertical="center"/>
    </xf>
    <xf numFmtId="0" fontId="12" fillId="2" borderId="2" xfId="1" applyFont="1" applyFill="1" applyBorder="1" applyAlignment="1" applyProtection="1">
      <alignment horizontal="center" vertical="center" wrapText="1"/>
      <protection locked="0"/>
    </xf>
    <xf numFmtId="0" fontId="12" fillId="2" borderId="3"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1" fillId="4" borderId="1" xfId="3" applyFont="1" applyFill="1" applyBorder="1" applyAlignment="1" applyProtection="1">
      <alignment horizontal="center" vertical="center" wrapText="1"/>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10" fillId="0" borderId="9" xfId="5" applyNumberFormat="1" applyFont="1" applyFill="1" applyBorder="1" applyAlignment="1">
      <alignment horizontal="right" vertical="center"/>
    </xf>
    <xf numFmtId="9" fontId="10" fillId="0" borderId="10" xfId="5" applyNumberFormat="1" applyFont="1" applyFill="1" applyBorder="1" applyAlignment="1">
      <alignment horizontal="right" vertical="center"/>
    </xf>
    <xf numFmtId="9" fontId="10" fillId="0" borderId="1" xfId="5" applyFont="1" applyFill="1" applyBorder="1" applyAlignment="1">
      <alignment horizontal="right" vertical="center"/>
    </xf>
    <xf numFmtId="9" fontId="10" fillId="8" borderId="1" xfId="0" applyNumberFormat="1" applyFont="1" applyFill="1" applyBorder="1" applyAlignment="1">
      <alignment vertical="center"/>
    </xf>
    <xf numFmtId="0" fontId="10" fillId="8" borderId="1" xfId="0" applyFont="1" applyFill="1" applyBorder="1" applyAlignment="1">
      <alignment vertical="center"/>
    </xf>
    <xf numFmtId="9" fontId="10" fillId="0" borderId="1" xfId="5" applyNumberFormat="1" applyFont="1" applyFill="1" applyBorder="1" applyAlignment="1">
      <alignment vertical="center"/>
    </xf>
    <xf numFmtId="9" fontId="10" fillId="0" borderId="9" xfId="5" applyFont="1" applyFill="1" applyBorder="1" applyAlignment="1">
      <alignment horizontal="right" vertical="center"/>
    </xf>
    <xf numFmtId="9" fontId="10" fillId="0" borderId="11" xfId="5" applyFont="1" applyFill="1" applyBorder="1" applyAlignment="1">
      <alignment horizontal="right" vertical="center"/>
    </xf>
    <xf numFmtId="9" fontId="10" fillId="0" borderId="10" xfId="5" applyFont="1" applyFill="1" applyBorder="1" applyAlignment="1">
      <alignment horizontal="right" vertical="center"/>
    </xf>
    <xf numFmtId="9" fontId="0" fillId="8" borderId="1" xfId="5" applyFont="1" applyFill="1" applyBorder="1" applyAlignment="1">
      <alignment horizontal="right" vertical="center"/>
    </xf>
    <xf numFmtId="9" fontId="0" fillId="0" borderId="9" xfId="5" applyNumberFormat="1" applyFont="1" applyBorder="1" applyAlignment="1">
      <alignment horizontal="right" vertical="center"/>
    </xf>
    <xf numFmtId="9" fontId="0" fillId="0" borderId="11" xfId="5" applyNumberFormat="1" applyFont="1" applyBorder="1" applyAlignment="1">
      <alignment horizontal="right" vertical="center"/>
    </xf>
    <xf numFmtId="9" fontId="0" fillId="0" borderId="10" xfId="5" applyNumberFormat="1" applyFont="1" applyBorder="1" applyAlignment="1">
      <alignment horizontal="right" vertical="center"/>
    </xf>
  </cellXfs>
  <cellStyles count="6">
    <cellStyle name="Normal" xfId="0" builtinId="0"/>
    <cellStyle name="Normal 2" xfId="1"/>
    <cellStyle name="Normal 3" xfId="2"/>
    <cellStyle name="Normal 4" xfId="3"/>
    <cellStyle name="Normal 5" xfId="4"/>
    <cellStyle name="Porcentaje" xfId="5" builtinId="5"/>
  </cellStyles>
  <dxfs count="546">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fill>
        <patternFill patternType="solid">
          <bgColor rgb="FFFF0000"/>
        </patternFill>
      </fill>
    </dxf>
    <dxf>
      <fill>
        <patternFill patternType="solid">
          <bgColor rgb="FF92D050"/>
        </patternFill>
      </fill>
    </dxf>
    <dxf>
      <alignment wrapText="1" readingOrder="0"/>
    </dxf>
    <dxf>
      <alignment wrapText="1" readingOrder="0"/>
    </dxf>
    <dxf>
      <fill>
        <patternFill>
          <bgColor rgb="FFFFC00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alignment wrapText="0" readingOrder="0"/>
    </dxf>
    <dxf>
      <alignment wrapText="1" readingOrder="0"/>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wrapText="1" readingOrder="0"/>
    </dxf>
    <dxf>
      <alignment wrapText="1" readingOrder="0"/>
    </dxf>
    <dxf>
      <alignment wrapText="0" readingOrder="0"/>
    </dxf>
    <dxf>
      <fill>
        <patternFill patternType="solid">
          <bgColor rgb="FFFF0000"/>
        </patternFill>
      </fill>
    </dxf>
    <dxf>
      <fill>
        <patternFill patternType="solid">
          <bgColor rgb="FF92D050"/>
        </patternFill>
      </fill>
    </dxf>
    <dxf>
      <alignment wrapText="1" readingOrder="0"/>
    </dxf>
    <dxf>
      <alignment wrapText="1" readingOrder="0"/>
    </dxf>
    <dxf>
      <fill>
        <patternFill>
          <bgColor rgb="FFFFC00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alignment wrapText="0" readingOrder="0"/>
    </dxf>
    <dxf>
      <alignment wrapText="1" readingOrder="0"/>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wrapText="1" readingOrder="0"/>
    </dxf>
    <dxf>
      <alignment wrapText="1" readingOrder="0"/>
    </dxf>
    <dxf>
      <alignment wrapText="0" readingOrder="0"/>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0" readingOrder="0"/>
    </dxf>
    <dxf>
      <alignment wrapText="1" readingOrder="0"/>
    </dxf>
    <dxf>
      <alignment wrapText="1"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alignment wrapText="1" readingOrder="0"/>
    </dxf>
    <dxf>
      <alignment wrapText="0" readingOrder="0"/>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alignment wrapText="1" readingOrder="0"/>
    </dxf>
    <dxf>
      <alignment wrapText="1" readingOrder="0"/>
    </dxf>
    <dxf>
      <fill>
        <patternFill patternType="solid">
          <bgColor rgb="FF92D050"/>
        </patternFill>
      </fill>
    </dxf>
    <dxf>
      <fill>
        <patternFill patternType="solid">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5.8310192468794958E-2"/>
                  <c:y val="-6.857065533458579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1.7647064272676941E-2"/>
                  <c:y val="0.323232391788200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Estadisticas!$F$12:$F$14</c:f>
              <c:strCache>
                <c:ptCount val="3"/>
                <c:pt idx="0">
                  <c:v>ACCIONES CERRADAS</c:v>
                </c:pt>
                <c:pt idx="1">
                  <c:v>ACCIONES ABIERTAS VENCIDAS</c:v>
                </c:pt>
                <c:pt idx="2">
                  <c:v>ACCIONES ABIERTAS EN TÉRMINOS</c:v>
                </c:pt>
              </c:strCache>
            </c:strRef>
          </c:cat>
          <c:val>
            <c:numRef>
              <c:f>Estadisticas!$G$12:$G$14</c:f>
              <c:numCache>
                <c:formatCode>General</c:formatCode>
                <c:ptCount val="3"/>
                <c:pt idx="0">
                  <c:v>33</c:v>
                </c:pt>
                <c:pt idx="1">
                  <c:v>4</c:v>
                </c:pt>
                <c:pt idx="2">
                  <c:v>82</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 vencidas</a:t>
            </a:r>
            <a:endParaRPr lang="es-CO" sz="1800"/>
          </a:p>
        </c:rich>
      </c:tx>
      <c:layout>
        <c:manualLayout>
          <c:xMode val="edge"/>
          <c:yMode val="edge"/>
          <c:x val="0.12030314760930266"/>
          <c:y val="1.0905249477240527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947814991760382E-2"/>
          <c:y val="0.18613586429343601"/>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5991-4AA9-9EE5-E6D7EA1325C5}"/>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991-4AA9-9EE5-E6D7EA1325C5}"/>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6.8792772996398702E-2"/>
                  <c:y val="0.10241458030881147"/>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0309719424606809"/>
                  <c:y val="2.2789490585079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74-4FD3-B177-BFD5355134CF}"/>
                </c:ext>
              </c:extLst>
            </c:dLbl>
            <c:dLbl>
              <c:idx val="4"/>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8-5991-4AA9-9EE5-E6D7EA1325C5}"/>
                </c:ext>
              </c:extLst>
            </c:dLbl>
            <c:dLbl>
              <c:idx val="5"/>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5991-4AA9-9EE5-E6D7EA1325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Estadisticas!$D$101:$D$102</c:f>
              <c:strCache>
                <c:ptCount val="2"/>
                <c:pt idx="0">
                  <c:v>SGJ</c:v>
                </c:pt>
                <c:pt idx="1">
                  <c:v>OCI</c:v>
                </c:pt>
              </c:strCache>
            </c:strRef>
          </c:cat>
          <c:val>
            <c:numRef>
              <c:f>Estadisticas!$E$101:$E$102</c:f>
              <c:numCache>
                <c:formatCode>General</c:formatCode>
                <c:ptCount val="2"/>
                <c:pt idx="0">
                  <c:v>3</c:v>
                </c:pt>
                <c:pt idx="1">
                  <c:v>1</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4547791248"/>
          <c:y val="0.28335865814115213"/>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Lbls>
            <c:dLbl>
              <c:idx val="0"/>
              <c:layout>
                <c:manualLayout>
                  <c:x val="0.12695295688045932"/>
                  <c:y val="-3.7438501568620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3.1249994873688507E-2"/>
                  <c:y val="-1.47737739687033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6.7873566993448403E-2"/>
                  <c:y val="-2.049224997549924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5.0000000000000017E-2"/>
                  <c:y val="3.28295514806440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7.0435763887607541E-2"/>
                  <c:y val="-3.111733527019068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7083328890530077E-2"/>
                  <c:y val="-1.1819019174962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dLbl>
              <c:idx val="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0900-459E-A5EA-8598C3964A1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Estadisticas!$E$30:$E$37</c:f>
              <c:strCache>
                <c:ptCount val="8"/>
                <c:pt idx="0">
                  <c:v>OAPI</c:v>
                </c:pt>
                <c:pt idx="1">
                  <c:v>SGC</c:v>
                </c:pt>
                <c:pt idx="2">
                  <c:v>SGJ</c:v>
                </c:pt>
                <c:pt idx="3">
                  <c:v>SSC</c:v>
                </c:pt>
                <c:pt idx="4">
                  <c:v>OGS</c:v>
                </c:pt>
                <c:pt idx="5">
                  <c:v>OCI</c:v>
                </c:pt>
                <c:pt idx="6">
                  <c:v>OCD</c:v>
                </c:pt>
                <c:pt idx="7">
                  <c:v>OTIC</c:v>
                </c:pt>
              </c:strCache>
            </c:strRef>
          </c:cat>
          <c:val>
            <c:numRef>
              <c:f>Estadisticas!$F$30:$F$37</c:f>
              <c:numCache>
                <c:formatCode>General</c:formatCode>
                <c:ptCount val="8"/>
                <c:pt idx="0">
                  <c:v>2</c:v>
                </c:pt>
                <c:pt idx="1">
                  <c:v>14</c:v>
                </c:pt>
                <c:pt idx="2">
                  <c:v>8</c:v>
                </c:pt>
                <c:pt idx="3">
                  <c:v>4</c:v>
                </c:pt>
                <c:pt idx="4">
                  <c:v>1</c:v>
                </c:pt>
                <c:pt idx="5">
                  <c:v>1</c:v>
                </c:pt>
                <c:pt idx="6">
                  <c:v>1</c:v>
                </c:pt>
                <c:pt idx="7">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268251868613264E-2"/>
          <c:y val="0.1380587257118619"/>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Lbls>
            <c:dLbl>
              <c:idx val="0"/>
              <c:layout>
                <c:manualLayout>
                  <c:x val="-9.4676651979991779E-3"/>
                  <c:y val="-0.107943248745318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7536673070971527E-2"/>
                  <c:y val="-0.1462735874435534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2.0566353027731609E-3"/>
                  <c:y val="-1.242286103600197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07B6-44DA-BDFD-3B6FB11BF71C}"/>
                </c:ext>
              </c:extLst>
            </c:dLbl>
            <c:dLbl>
              <c:idx val="4"/>
              <c:layout>
                <c:manualLayout>
                  <c:x val="3.0367732013133905E-2"/>
                  <c:y val="2.6594139732882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5.3950593216133033E-2"/>
                  <c:y val="0.13160920762706024"/>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0.15435946955557836"/>
                  <c:y val="6.739790192027851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0.13975458799006263"/>
                  <c:y val="7.7092042487113537E-4"/>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9.9998349765685224E-2"/>
                  <c:y val="-4.7742871996866915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5.5775641531668703E-2"/>
                  <c:y val="-7.7124261924632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4.1094713720676107E-2"/>
                  <c:y val="-4.1830527009898574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0921484683793553"/>
                  <c:y val="-7.22414530903758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3982960504302671E-2"/>
                  <c:y val="-6.62578832852966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8469748762313167E-2"/>
                  <c:y val="-9.91236117316516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1.7081849257387829E-2"/>
                  <c:y val="-6.2858875732266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2.0877815759029656E-2"/>
                  <c:y val="-5.80235775990155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Estadisticas!$E$60:$E$71</c:f>
              <c:strCache>
                <c:ptCount val="12"/>
                <c:pt idx="0">
                  <c:v>SGC</c:v>
                </c:pt>
                <c:pt idx="1">
                  <c:v>SSC -  DESPACHO - SSC</c:v>
                </c:pt>
                <c:pt idx="2">
                  <c:v>SGM</c:v>
                </c:pt>
                <c:pt idx="3">
                  <c:v>SGJ</c:v>
                </c:pt>
                <c:pt idx="4">
                  <c:v>SSC</c:v>
                </c:pt>
                <c:pt idx="5">
                  <c:v>SPM</c:v>
                </c:pt>
                <c:pt idx="6">
                  <c:v>OGS</c:v>
                </c:pt>
                <c:pt idx="7">
                  <c:v>OGS - SSC - OACC</c:v>
                </c:pt>
                <c:pt idx="8">
                  <c:v>OCI</c:v>
                </c:pt>
                <c:pt idx="9">
                  <c:v>OACC</c:v>
                </c:pt>
                <c:pt idx="10">
                  <c:v>OTIC</c:v>
                </c:pt>
                <c:pt idx="11">
                  <c:v>SGC - SSC</c:v>
                </c:pt>
              </c:strCache>
            </c:strRef>
          </c:cat>
          <c:val>
            <c:numRef>
              <c:f>Estadisticas!$F$60:$F$71</c:f>
              <c:numCache>
                <c:formatCode>General</c:formatCode>
                <c:ptCount val="12"/>
                <c:pt idx="0">
                  <c:v>19</c:v>
                </c:pt>
                <c:pt idx="1">
                  <c:v>1</c:v>
                </c:pt>
                <c:pt idx="2">
                  <c:v>3</c:v>
                </c:pt>
                <c:pt idx="3">
                  <c:v>29</c:v>
                </c:pt>
                <c:pt idx="4">
                  <c:v>13</c:v>
                </c:pt>
                <c:pt idx="5">
                  <c:v>8</c:v>
                </c:pt>
                <c:pt idx="6">
                  <c:v>3</c:v>
                </c:pt>
                <c:pt idx="7">
                  <c:v>1</c:v>
                </c:pt>
                <c:pt idx="8">
                  <c:v>2</c:v>
                </c:pt>
                <c:pt idx="9">
                  <c:v>2</c:v>
                </c:pt>
                <c:pt idx="10">
                  <c:v>2</c:v>
                </c:pt>
                <c:pt idx="11">
                  <c:v>3</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0</xdr:rowOff>
    </xdr:from>
    <xdr:to>
      <xdr:col>13</xdr:col>
      <xdr:colOff>369092</xdr:colOff>
      <xdr:row>19</xdr:row>
      <xdr:rowOff>35718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702470</xdr:colOff>
      <xdr:row>92</xdr:row>
      <xdr:rowOff>47624</xdr:rowOff>
    </xdr:from>
    <xdr:to>
      <xdr:col>11</xdr:col>
      <xdr:colOff>119063</xdr:colOff>
      <xdr:row>105</xdr:row>
      <xdr:rowOff>35717</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654844</xdr:colOff>
      <xdr:row>24</xdr:row>
      <xdr:rowOff>97631</xdr:rowOff>
    </xdr:from>
    <xdr:to>
      <xdr:col>12</xdr:col>
      <xdr:colOff>166684</xdr:colOff>
      <xdr:row>47</xdr:row>
      <xdr:rowOff>83343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23813</xdr:colOff>
      <xdr:row>52</xdr:row>
      <xdr:rowOff>11905</xdr:rowOff>
    </xdr:from>
    <xdr:to>
      <xdr:col>14</xdr:col>
      <xdr:colOff>119060</xdr:colOff>
      <xdr:row>80</xdr:row>
      <xdr:rowOff>47624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174.883428819441" createdVersion="6" refreshedVersion="6" minRefreshableVersion="3" recordCount="17">
  <cacheSource type="worksheet">
    <worksheetSource ref="A6:X23" sheet="Consolidado Noviembre  2020"/>
  </cacheSource>
  <cacheFields count="24">
    <cacheField name="No. Hallazgo" numFmtId="0">
      <sharedItems/>
    </cacheField>
    <cacheField name="No. Acción" numFmtId="0">
      <sharedItems containsSemiMixedTypes="0" containsString="0" containsNumber="1" containsInteger="1" minValue="1" maxValue="5"/>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AUDITORÍA CONTRATACIÓN 2018"/>
        <s v="AUDITORIA EXCEPTUADOS 2018"/>
        <s v="VISITA DE SEGUIMIENTO SECRETARIA DISTRITAL DE AMBIENTE"/>
        <s v="AUDITORIA SEGUIMIENTO A LA LEY DE TRANSPARENCIA Y DEL DERECHO ACCESO A LA INFORMACION PUBLICA NACIONAL  MARZO 2019"/>
        <s v="AUDITORÍA CONTRATACIÓN 2019"/>
        <s v="AUDITORÍA SIPROJWEB - COMITÉ CONCILIACIÓN"/>
        <s v="SEGUIMIENTO DE CONTRATOS Nos. 2017-1846 Y 2017-190" u="1"/>
        <s v="EVALUACIÓN AUSTERIDAD DEL GASTO I TRIMESTRE 2019" u="1"/>
        <s v="AUDITORÍA INTERNA SGC 2019 _x000a_" u="1"/>
        <s v="ACCIONES POR AUTOCONTROL" u="1"/>
        <s v="AUDITORIA INTERNA SIG 2018" u="1"/>
        <s v="AUDITORIA CONTRAVENCIONAL" u="1"/>
        <s v="VEEDURIA DISTRITAL EXPEDIENTE 201950033309900016E" u="1"/>
        <s v="EVALUACIÓN AUSTERIDAD DEL GASTO II TRIMESTRE 2016" u="1"/>
        <s v="AUDITORÍA EXTERNA ICONTEC 2019" u="1"/>
        <s v="EVALUACION AUSTERIDAD DEL GASTO II TRIMESTRE 2017" u="1"/>
        <s v="AUDITORIA PQRSD 2017 " u="1"/>
        <s v="INFORME VISITA SEGUIMIENTO POR PARTE DEL ARCHIVO DE BOGOTÁ,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1-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NC 2 Revisado el Manual de Contratación Version 1,0 de fecha 18 de febrero de 2019, se observo incumplimiento de paragrafos 2° del articulo 4.3.1.1"/>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MixedTypes="1" containsNumber="1" minValue="0.8"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9-01T00:00:00" maxDate="2020-02-11T00:00:00"/>
    </cacheField>
    <cacheField name="FECHA DE TERMINACIÓN" numFmtId="14">
      <sharedItems containsSemiMixedTypes="0" containsNonDate="0" containsDate="1" containsString="0" minDate="2020-03-31T00:00:00" maxDate="2021-04-01T00:00:00"/>
    </cacheField>
    <cacheField name="FECHA DE REVISIÓN" numFmtId="14">
      <sharedItems containsSemiMixedTypes="0" containsNonDate="0" containsDate="1" containsString="0" minDate="2020-10-07T00:00:00" maxDate="2020-12-10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174.884756481479" createdVersion="6" refreshedVersion="6" minRefreshableVersion="3" recordCount="119">
  <cacheSource type="worksheet">
    <worksheetSource ref="A6:X125" sheet="Consolidado Noviembre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ount="29">
        <s v="INFORME VISITA SEGUIMIENTO POR PARTE DEL ARCHIVO DE BOGOTÁ"/>
        <s v="AUDITORÍA PQRSD 2016"/>
        <s v="AUDITORÍA EXTERNA E INTERNA GESTIÓN ADMINISTRATIVA"/>
        <s v="AUDITORÍA CONTRATACIÓN 2018"/>
        <s v="AUDITORIA EXCEPTUADOS 2018"/>
        <s v="VISITA DE SEGUIMIENTO SECRETARIA DISTRITAL DE AMBIENTE"/>
        <s v="AUDITORIA SEGUIMIENTO A LA LEY DE TRANSPARENCIA Y DEL DERECHO ACCESO A LA INFORMACION PUBLICA NACIONAL  MARZO 2019"/>
        <s v="AUDITORÍA CONTRATACIÓN 2019"/>
        <s v="AUDITORÍA SIPROJWEB - COMITÉ CONCILIACIÓN"/>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_x000a_"/>
        <s v="INFORME EVALUACIÓN AUSTERIDAD DEL GASTO I TRIMESTRE 2020"/>
        <s v="AUDITORÍA SPMT 2020"/>
        <s v="INFORME SEGUIMIENTO SIDEAP 2020"/>
        <s v="INFORME SEGUIMIENTO PAAC"/>
        <s v="AUDITORÍA EXTERNA SGC 2020"/>
        <s v="AUDITORIA CONTRATACIÓN 2020"/>
        <s v="AUDITORÍA DE PARTICIPACIÓN CIUDADANA Y CONTROL SOCIAL"/>
        <s v="AUDITORÍA DE CERTIFICACIÓN SISTEMA DE GESTIÓN efr"/>
        <s v="AUDITORÍA PROCESO DE GESTION FINANCIERA 2020"/>
        <s v="INFORME SEGUIMIENTO A SIPROJ-WEB Y COMITÉ DE CONCILIACION"/>
        <s v="INFORME DE EVALUACIÓN ARQUEO CAJA MENOR No 2"/>
        <s v="INFORME FINAL - CIRCULAR No. 0010 DE 2020"/>
        <s v="AUDITORIA PQRSD 2020"/>
        <s v="AUDITORIA DECRETO 371 DE 2010 ART 2" u="1"/>
        <s v="INFORME DE AUDITORIA DE PQRSD 2020" u="1"/>
      </sharedItems>
    </cacheField>
    <cacheField name="FECHA DEL HALLAZGO" numFmtId="166">
      <sharedItems containsSemiMixedTypes="0" containsNonDate="0" containsDate="1" containsString="0" minDate="2015-02-10T00:00:00" maxDate="2020-11-21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8"/>
    </cacheField>
    <cacheField name="SUBSECRETARÍA RESPONSABLE" numFmtId="0">
      <sharedItems count="14">
        <s v="SUBSECRETARÍA DE GESTIÓN CORPORATIVA"/>
        <s v="SUBSECRETARÍA DE GESTIÓN CORPORATIVA - DESPACHO - SUBSECRETARÍA DE SERVICIOS A LA CIUDADANÍA"/>
        <s v="SUBSECRETARÍA DE GESTIÓN JURÍDICA"/>
        <s v="SUBSECRETARÍA DE SERVICIOS A LA CIUDADANÍA"/>
        <s v="SUBSECRETARÍA DE POLÍTICA DE LA MOVILIDAD"/>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 v="SUBSECRETARÍA DE GESTIÓN DE LA MOVILIDAD"/>
        <s v="OFICINA ASESORA DE PLANEACIÓN INSTITUCIONAL"/>
        <s v="OFICINA DE GESTIÓN SOCIAL"/>
        <s v="SUBSECRETARÍA DE GESTIÓN CORPORATIVA  - SUBSECRETARÍA DE SERVICIOS A LA CIUDADANÍA"/>
      </sharedItems>
    </cacheField>
    <cacheField name="ÁREA RESPONSABLE" numFmtId="0">
      <sharedItems count="27">
        <s v="SUBDIRECCIÓN ADMINISTRATIVA"/>
        <s v="SUBDIRECCION ADMINISTRATIVA - OFICINA DE TECNOLOGÍAS DE LA INFORMACIÓN Y LAS COMUNICACIONES - DIRECCIÓN DE ATENCIÓN AL CIUDADANO"/>
        <s v="DIRECCIÓN DE CONTRATACIÓN"/>
        <s v="DIRECCIÓN DE ATENCIÓN AL CIUDADANO"/>
        <s v="DIRECCION DE REPRESENTACION JUDICIAL"/>
        <s v="DIRECCIÓN DE PLANEACION DE LA MOVILIDAD_x000a_SUBDIRECCIÓN DE INFRAESTRUCTURA_x000a_"/>
        <s v="DIRECCIÓN DE INTELIGENCIA PARA LA MOVILIDAD"/>
        <s v="OFICINA DE GESTIÓN SOCIAL_x000a_DIRECCIÓN DE ATENCIÓN AL CIUDADANO_x000a_OFICINA DE COMUNICACIONES Y CULTURA"/>
        <s v="OFICINA DE CONTROL INTERNO"/>
        <s v="OFICINA DE CONTROL DISCIPLINARIO"/>
        <s v="OFICINA ASESORA DE COMUNICACIONES Y CULTURA PARA LA MOVILIDAD"/>
        <s v="OFICINA DE TECNOLOGÍAS DE LA INFORMACIÓN Y LAS COMUNICACIONES"/>
        <s v="SUBDIRECCIÓN DE PLANES DE MANEJO DE TRÁNSITO"/>
        <s v="DIRECCIÓN DE TALENTO HUMANO"/>
        <s v="OFICINA ASESORA DE PLANEACIÓN INSTITUCIONAL"/>
        <s v="SUBSECRETARIA DE POLITICA DE MOVILIDAD"/>
        <s v="SUBSECRETARIA DE GESTION DE LA MOVILIDAD"/>
        <s v="SUBSECRETARIAS DE SERVICIOS A LA CIUDADANÍA"/>
        <s v="SUBSECRETARIA CORPORATIVA"/>
        <s v="SUBSECRETARIAS DE GESTION JURÍDICA"/>
        <s v="SUBDIRECCIÓN FINANCIERA"/>
        <s v="SUBDIRECCIÓN ADMINISTRATIVA "/>
        <s v="DIRECCIÓN DE TALENTO HUMANO - SUBDIRECCIÓN ADMINISTRATIVA "/>
        <s v="OFICINA DE GESTIÓN SOCIAL"/>
        <s v="DIRECCIÓN ADMINISTRATIVA Y FINANCIERA - DIRECCIÓN DE TALENTO HUMANO - OFICINA ASESORA DE COMUNICACIONES Y CULTURA PARA LA MOVILIDAD."/>
        <s v="DIRECCIÓN DE REPRESENTACIÓN JUDICIAL"/>
        <s v="SUBDIRECCIÓN ADMINISTRATIVA / DIRECCIÓN DE ATENCIÓN AL CIUDADANO"/>
      </sharedItems>
    </cacheField>
    <cacheField name="RESPONSABLE DE LA EJECUCIÓN" numFmtId="0">
      <sharedItems containsBlank="1"/>
    </cacheField>
    <cacheField name="FECHA DE INICIO" numFmtId="14">
      <sharedItems containsSemiMixedTypes="0" containsNonDate="0" containsDate="1" containsString="0" minDate="2016-09-01T00:00:00" maxDate="2021-03-02T00:00:00"/>
    </cacheField>
    <cacheField name="FECHA DE TERMINACIÓN" numFmtId="14">
      <sharedItems containsSemiMixedTypes="0" containsNonDate="0" containsDate="1" containsString="0" minDate="2020-03-31T00:00:00" maxDate="2021-09-01T00:00:00" count="25">
        <d v="2020-12-15T00:00:00"/>
        <d v="2020-12-30T00:00:00"/>
        <d v="2020-03-31T00:00:00"/>
        <d v="2020-11-30T00:00:00"/>
        <d v="2021-03-31T00:00:00"/>
        <d v="2020-12-31T00:00:00"/>
        <d v="2020-09-30T00:00:00"/>
        <d v="2021-01-31T00:00:00"/>
        <d v="2021-04-30T00:00:00"/>
        <d v="2021-05-31T00:00:00"/>
        <d v="2021-02-26T00:00:00"/>
        <d v="2021-06-07T00:00:00"/>
        <d v="2020-11-20T00:00:00"/>
        <d v="2020-11-15T00:00:00"/>
        <d v="2021-06-30T00:00:00"/>
        <d v="2021-02-28T00:00:00"/>
        <d v="2021-03-15T00:00:00"/>
        <d v="2021-01-30T00:00:00"/>
        <d v="2020-10-30T00:00:00"/>
        <d v="2021-03-30T00:00:00"/>
        <d v="2021-01-15T00:00:00"/>
        <d v="2021-02-15T00:00:00"/>
        <d v="2021-07-30T00:00:00"/>
        <d v="2021-01-01T00:00:00"/>
        <d v="2021-08-31T00:00:00"/>
      </sharedItems>
    </cacheField>
    <cacheField name="FECHA DE REVISIÓN" numFmtId="14">
      <sharedItems containsNonDate="0" containsDate="1" containsString="0" containsBlank="1" minDate="2020-04-12T00:00:00" maxDate="2020-12-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4">
        <s v="ABIERTA"/>
        <s v="CERRADA"/>
        <s v="CERRADO " u="1"/>
        <s v="CERRADA " u="1"/>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Acción 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10-19T00:00:00"/>
    <s v="María Janneth Romero M"/>
    <s v="19/10/2020:  Seguimiento realizado por María Janneth Romero M_x000a__x000a_De conformidad con la evidencia aportada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Teniendo en cuen cuenta que se culminaron las etapas previas para ejecutar esta fase, el proceso aporta como evidencia de la gestión adelantada:_x000a_* Actas de las mesas técnicas de trabajo realizadas con el Archivo Distrital cuyo objetivo fue la revisión de la Historia Institucional de la entidad (04 y 18/09/2020)_x000a_* Cuadro de Clasificación Documental, FUID, TVD de la Dirección Ejecutiva, División de Contratos y Unidad Financiera, asi como la reseña de FONDATT,  las fichas de valoriación documental de libros contables, ordenes de compra, propuestas licitaciones públicas y resoluciones._x000a__x000a_Se recomienda mantener el monitoreo sobre la ejecución de la acción, considerando que la misma vence en diciembre de la actual vigencia, por lo que debe garantizarse el cumplimiento integral de la misma._x000a_______________x000a_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29-2017"/>
    <n v="1"/>
    <x v="0"/>
    <s v="GESTIÓN ADMINISTRATIVA"/>
    <x v="1"/>
    <d v="2016-12-20T00:00:00"/>
    <x v="1"/>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Acción 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12-30T00:00:00"/>
    <d v="2020-12-09T00:00:00"/>
    <s v="Julie Andrea Martinez Mendez"/>
    <s v="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5"/>
    <n v="0"/>
  </r>
  <r>
    <s v="68-2017"/>
    <n v="1"/>
    <x v="1"/>
    <s v="GESTIÓN ADMINISTRATIVA"/>
    <x v="2"/>
    <d v="2016-10-03T00:00:00"/>
    <x v="2"/>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d v="2020-12-09T00:00:00"/>
    <s v="Julie Andrea Martinez Mendez"/>
    <s v="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5"/>
    <n v="1"/>
  </r>
  <r>
    <s v="138-2018"/>
    <n v="1"/>
    <x v="2"/>
    <s v="GESTIÓN LEGAL Y CONTRACTUAL"/>
    <x v="3"/>
    <d v="2018-11-14T00:00:00"/>
    <x v="3"/>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Acción Correctiva"/>
    <s v="Plan de trabajo Realizado/Plan de Trabajo Programado."/>
    <n v="0.8"/>
    <s v="SUBSECRETARÍA DE GESTIÓN JURÍDICA"/>
    <s v="DIRECCIÓN DE CONTRATACIÓN"/>
    <s v="DIRECTOR (A)  DE CONTRATACION "/>
    <d v="2019-01-01T00:00:00"/>
    <d v="2020-03-31T00:00:00"/>
    <d v="2020-11-09T00:00:00"/>
    <s v="Guillermo Delgadillo "/>
    <s v="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_x000a_Asi mismo, se tomo como muestra  los expedientes 2018361, 20171768, 20171872, 2018376, los cuales presentaron inconsistencias con la informacion suminstrada, por lo tanto el hallazgo continua _x000a_-CONCLUSION: ACCION ABIERT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5/09/2019_x000a_ACCION EN EJECUCIÓN 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2"/>
    <n v="0"/>
  </r>
  <r>
    <s v="015-2019"/>
    <n v="4"/>
    <x v="3"/>
    <s v="GESTIÓN DE TRÁMITES Y SERVICIOS PARA LA CIUDADANÍA"/>
    <x v="4"/>
    <d v="2018-11-14T00:00:00"/>
    <x v="4"/>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11-30T00:00:00"/>
    <d v="2020-12-04T00:00:00"/>
    <s v="Omar Alfredo Sánchez"/>
    <s v="04/12/2020: La DAC allega junto con la justificación de la gestión: 1.Base de datos encuesta de satisfacción trámite de exceptuados-Julio, agosto, septiembre y octubre. 2.Modelo de encuesta exceptuados versión 1.0 y  3.Informe aplicación encuesta de satisfacción trámite exceptuados. La acción se cumplió y se cierra._x000a_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CERRADA"/>
    <n v="2"/>
    <n v="0"/>
  </r>
  <r>
    <s v="022-2019"/>
    <n v="1"/>
    <x v="3"/>
    <s v="GESTIÓN ADMINISTRATIVA"/>
    <x v="5"/>
    <d v="2018-11-14T00:00:00"/>
    <x v="5"/>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d v="2020-12-09T00:00:00"/>
    <s v="Julie Andrea Martinez Mendez"/>
    <s v="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6"/>
    <d v="2019-03-04T00:00:00"/>
    <x v="6"/>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03-31T00:00:00"/>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2"/>
    <n v="1"/>
  </r>
  <r>
    <s v="030-2019"/>
    <n v="5"/>
    <x v="3"/>
    <s v="GESTIÓN JURÍDICA"/>
    <x v="6"/>
    <d v="2019-03-04T00:00:00"/>
    <x v="7"/>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s v="SUBSECRETARÍA DE GESTIÓN JURÍDICA"/>
    <s v="DIRECCIÓN DE CONTRATACIÓN"/>
    <s v="DIRECTOR (A)  DE CONTRATACION "/>
    <d v="2019-04-30T00:00:00"/>
    <d v="2020-12-31T00:00:00"/>
    <d v="2020-11-09T00:00:00"/>
    <s v="Guillermo Delgadillo "/>
    <s v="Seguimiento realizado el 09/11/2020. _x000a_Los responsables remitieron como evidencia bases de datos de contratos 2017-2018, para lo cual se tomo como muestra  los expedientes 2018361, 20171768, 20171872, 2018376, presentaron inconsistencias con la informacion suminstrada, por lo tanto el hallazgo no se cierra_x000a_CONCLUSION: ACCION ABIERTA_x000a__x000a_Seguimiento realizado el 07/10/2020. _x000a_Accion en ejecución.   _x000a_CONCLUSION: ACCION ABIERTA _x000a__x000a_Seguimiento realizado el 08/09/2020. _x000a_Accion en ejecución.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Conclusión: Teniendo en cuenta que se desarrolló la acción propuesta, se evidencia un avance en la consecución del cumplimiento del respectivo indicador atacando la causa raíz del hallazgo.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1"/>
    <n v="0"/>
  </r>
  <r>
    <s v="001-2020"/>
    <n v="1"/>
    <x v="4"/>
    <s v="GESTIÓN JURÍDICA"/>
    <x v="7"/>
    <d v="2019-10-03T00:00:00"/>
    <x v="8"/>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Acción Correctiva"/>
    <s v="MANUAL DE CONTRATACION ACTUALIZADO, PUBLICADO Y SOCIALIZADO."/>
    <n v="1"/>
    <s v="SUBSECRETARÍA DE GESTIÓN JURÍDICA"/>
    <s v="DIRECCIÓN DE CONTRATACIÓN"/>
    <s v="DIRECTOR (A)  DE CONTRATACION "/>
    <d v="2019-12-30T00:00:00"/>
    <d v="2020-09-30T00:00:00"/>
    <d v="2020-12-07T00:00:00"/>
    <s v="Guillermo Delgadillo "/>
    <s v="Seguimiento realizado el 07/12/2020. _x000a_La DC cumplió con la acción propuesta extemporáneamente, toda vez que actualizó el Manual de Contratación en parágrafo 2° del artículo 4.3.1.1, relacionado con los integrantes del Comité Contractual. La cual se evidencio en el PA05-M02 MANUAL DE CONTRATACIÓN V 3.0 del 27/11/20, así como, Resolución N°312 de 2020 “por la cual se modifica el manual de contratación de la SDM” la cual se socializó a los servidores de la SDM a través del correo corporativo el 4/12/20._x000a_CONCLUSION: A pesar de haber cumplido con la acción propuesta, esta se ejecutó fuera de los términos previstos (30/09/20), excediéndose en la fecha de terminación hasta el 27/11/20, no obstante, se recomienda el cierre._x000a__x000a_Seguimiento realizado el 07/10/2020. _x000a_La dependencia no remitio evidencia. la acción venció el 30/09/2020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CERRADA"/>
    <n v="1"/>
    <n v="0"/>
  </r>
  <r>
    <s v="004-2020"/>
    <n v="1"/>
    <x v="4"/>
    <s v="GESTIÓN JURÍDICA"/>
    <x v="7"/>
    <d v="2019-10-03T00:00:00"/>
    <x v="9"/>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Acción Correctiva"/>
    <s v="(NUMERO DE EXPEDIENTES REVISADOS Y ORGANIZADOS / NUMERO DE EXPEDIENTES IDENTIFICADOS EN EL HALLAZGO) * 100"/>
    <n v="1"/>
    <s v="SUBSECRETARÍA DE GESTIÓN JURÍDICA"/>
    <s v="DIRECCIÓN DE CONTRATACIÓN"/>
    <s v="DIRECTOR (A)  DE CONTRATACION "/>
    <d v="2019-12-30T00:00:00"/>
    <d v="2020-03-31T00:00:00"/>
    <d v="2020-11-09T00:00:00"/>
    <s v="Guillermo Delgadillo "/>
    <s v="Seguimiento realizado 9/11/2020, se llevo a cabo mesa de trabajo el 4/11/2020, en la cual se establecio que se verificaria aleatoriamente expedientes, los cuales se escogen de las base de datos sumistrada para 2019-2018, para lo cual los responsables escanearon _x000a_2019326, 2019784, 20191341, 20181560, 2018360, 20181915, 20182116, los cuales presentaron inconsistencias con la informacion, no obstante de la muestra seleccionada el expediente 2018191 se encuentra debidamente escaneado y ordenado. Por lo anterio la accion no se cierra._x000a_CONCLUSION: ACCION ABIERTA _x000a_ _x000a__x000a_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7"/>
    <d v="2019-10-03T00:00:00"/>
    <x v="10"/>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03-31T00:00:00"/>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2"/>
    <n v="1"/>
  </r>
  <r>
    <s v="006-2020"/>
    <n v="1"/>
    <x v="4"/>
    <s v="GESTIÓN JURÍDICA"/>
    <x v="8"/>
    <d v="2019-11-13T00:00:00"/>
    <x v="11"/>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Acción Correctiva"/>
    <s v="Verificaciones realizadas/ Verificaciones programadas"/>
    <s v="3 Verificaciones "/>
    <s v="SUBSECRETARÍA DE GESTIÓN JURÍDICA"/>
    <s v="DIRECCION DE REPRESENTACION JUDICIAL"/>
    <s v="DIRECTOR DE REPRESENTACION JUDICIAL"/>
    <d v="2020-02-10T00:00:00"/>
    <d v="2020-12-31T00:00:00"/>
    <d v="2020-12-07T00:00:00"/>
    <s v="Guillermo Delgadillo "/>
    <s v="Seguimiento realizado el 7/12/2020. _x000a_Como se evidencio en los seguiento de los meses de octubre, julio, y marzo de 2020, se llevaron a cabo mesas de trabajo trimestrales para verificar lo observado en el hallazgo. Se solicita el cierre teniendo en cuenta que para el mes de octubre ya se habia cumplido con la accion propuesta._x000a_CONCLUSION: La acción de mejora  se  cumplio, por lo anterior, se recomienda el cierre._x000a__x000a_Seguimiento realizado el 9/11/2020. _x000a_La DRJ realizo mesa de trabajo de manera virtual el día 20 de octubre de 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Conclusión: Se evidencia avance en el cumplimiento del indicador y la  acción propuesta._x000a_ACCIO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SEGUIMIENTO REALIZADO EL 09/03/2020_x000a_Acción en ejecución "/>
    <s v="CERRADA"/>
    <n v="0"/>
    <n v="0"/>
  </r>
  <r>
    <s v="007-2020"/>
    <n v="2"/>
    <x v="4"/>
    <s v="GESTIÓN JURÍDICA"/>
    <x v="8"/>
    <d v="2019-11-13T00:00:00"/>
    <x v="12"/>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DIRECTOR DE REPRESENTACION JUDICIAL"/>
    <d v="2020-02-10T00:00:00"/>
    <d v="2020-09-30T00:00:00"/>
    <d v="2020-10-07T00:00:00"/>
    <s v="Deicy Astrid Beltrán"/>
    <s v="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1"/>
    <n v="0"/>
  </r>
  <r>
    <s v="008-2020"/>
    <n v="1"/>
    <x v="4"/>
    <s v="GESTIÓN JURÍDICA"/>
    <x v="8"/>
    <d v="2019-11-13T00:00:00"/>
    <x v="13"/>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Acción Correctiva"/>
    <s v="DOCUMENTOS REVISADOS,ACTUALIZADOS Y PUBLICADOS EN EL SISTEMA INTEGRADO DE GESTION DISTRITAL"/>
    <n v="1"/>
    <s v="SUBSECRETARÍA DE GESTIÓN JURÍDICA"/>
    <s v="DIRECCION DE REPRESENTACION JUDICIAL"/>
    <s v="DIRECTOR DE REPRESENTACION JUDICIAL"/>
    <d v="2020-02-10T00:00:00"/>
    <d v="2020-12-31T00:00:00"/>
    <d v="2020-11-09T00:00:00"/>
    <s v="Guillermo Delgadillo "/>
    <s v="Seguimiento realizado el 09/11/2020_x000a_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_x000a_Para lo cual allegaron los planes de acción que evidencian indicadores de gestión para la prevención del daño antijurídico y presentación política del daño antijurídico._x000a_Conclusión: Se evidencia avance en el cumplimiento del indicador y la  acción _x000a_ACCION ABIERTA _x000a__x000a_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ón: Se evidencia avance en el cumplimiento del indicador y la  acción propuesta._x000a__x000a_Seguimiento realizado el 08/06/2020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SEGUIMIENTO REALIZADO EL 09/03/2020_x000a_Acción en ejecución "/>
    <s v="ABIERTA"/>
    <n v="2"/>
    <n v="0"/>
  </r>
  <r>
    <s v="008-2020"/>
    <n v="2"/>
    <x v="4"/>
    <s v="GESTIÓN JURÍDICA"/>
    <x v="8"/>
    <d v="2019-11-13T00:00:00"/>
    <x v="13"/>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Acción Correctiva"/>
    <s v="Seguimientos realizados/ Seguimientos Programados "/>
    <n v="2"/>
    <s v="SUBSECRETARÍA DE GESTIÓN JURÍDICA"/>
    <s v="DIRECCION DE REPRESENTACION JUDICIAL"/>
    <s v="DIRECTOR DE REPRESENTACION JUDICIAL"/>
    <d v="2020-02-10T00:00:00"/>
    <d v="2020-12-31T00:00:00"/>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8"/>
    <d v="2019-11-13T00:00:00"/>
    <x v="14"/>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Acción Correctiva"/>
    <s v="Seguimientos realizados/ Seguimientos Programados "/>
    <n v="6"/>
    <s v="SUBSECRETARÍA DE GESTIÓN JURÍDICA"/>
    <s v="DIRECCION DE REPRESENTACION JUDICIAL"/>
    <s v="DIRECTOR DE REPRESENTACION JUDICIAL"/>
    <d v="2020-02-10T00:00:00"/>
    <d v="2020-12-31T00:00:00"/>
    <d v="2020-12-07T00:00:00"/>
    <s v="Guillermo Delgadillo "/>
    <s v="Seguimiento realizado el 07/12/2020_x000a_25/03/20. _x000a_Mediante correo del 19/11/20 la DRJ solicito modificación de fecha de terminación del hallazgo 009, acción 1, para el 31/12/20; toda vez que, en la formulación del PMP realizado en el mes de enero producto de la AUDITORÍA SIPROJWEB - COMITÉ CONCILIACIÓN no se estableció adecuadamente la coherencia entre la meta (6 seguimientos realizados) y fecha de terminación (1/09/20).  Por lo cual la OCI atendió la solicitud conforme a los argumentos expuestos._x000a__x000a_Así las cosas, los responsables con el propósito de cumplir la acción propuesta llevaron a cabo en el mes de marzo de 2020, seguimiento a las sentencias del año 2019, así como a las Actas del Comité de Conciliación, en las cuales se aprobaron las Fichas técnicas de acción de repetición, de TODAS y cada una de las sentencias y procesos contenciosos administrativos adversos a la Entidad, que implicaron erogación económica. De otra parte, se llevaron a cabo mesas de trabajo de virtual los días: 25 de marzo de 2020, 28 de mayo de 2020, 27 de julio de 2020, 18 de septiembre de 2020 y 27 de noviembre de 2020 con el fin de verificar la existencia de sentencias condenatorias que se encuentren pendientes de pago o pendientes de presentar ente Comité de Conciliación y defensa Judicial, para determinar la procedencia o no de acción de repetición. Por lo expuesto, se solicita el cierre de la acción, teniendo en cuenta se cumplió con los seis (6) seguimientos propuestos, de conformidad con el hallazgo relacionado con Artículo 2.2.4.3.1.2.12. Dto 1069/15 De la acción de repetición. Los Comités de Conciliación de las entidades públicas deberán realizar los estudios pertinentes para determinar la procedencia de la acción de repetición.  _x000a_CONCLUSION: La acción de mejora se cumplió, por lo anterior, se recomienda el cierre._x000a__x000a_Acción en ejecución _x000a_CONCLUSION: ACCION ABIERTA _x000a__x000a_Seguimiento realizado el 07/10/2020_x000a_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_x000a_Se aporta evidencia del acta_x000a_CONCLUSION: La OCI evidencia gestión  en el cumplimiento de la acción._x000a_ACCION ABIERTA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SEGUIMIENTO REALIZADO EL 09/03/2020_x000a_Acción en ejecución "/>
    <s v="CERRADA"/>
    <n v="1"/>
    <n v="1"/>
  </r>
  <r>
    <s v="010-2020"/>
    <n v="2"/>
    <x v="4"/>
    <s v="GESTIÓN JURÍDICA"/>
    <x v="8"/>
    <d v="2019-11-13T00:00:00"/>
    <x v="15"/>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Acción Correctiva"/>
    <s v="Mesas de trabajo realizadas/mesas de trabajo programadas"/>
    <n v="4"/>
    <s v="SUBSECRETARÍA DE GESTIÓN JURÍDICA"/>
    <s v="DIRECCION DE REPRESENTACION JUDICIAL"/>
    <s v="DIRECTOR DE REPRESENTACION JUDICIAL"/>
    <d v="2020-02-10T00:00:00"/>
    <d v="2020-12-31T00:00:00"/>
    <d v="2020-11-09T00:00:00"/>
    <s v="Guillermo Delgadillo "/>
    <s v="Seguimiento realizado el 09/11/2020. _x000a_La DRJ realizo mesa de trabajo virtual el 20/10/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Estableciendo compromidos._x000a_Conclusión: Se evidencia avance en el cumplimiento del indicador y la  acción propuesta._x000a_ACCION ABIERTA 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Cache/pivotCacheRecords2.xml><?xml version="1.0" encoding="utf-8"?>
<pivotCacheRecords xmlns="http://schemas.openxmlformats.org/spreadsheetml/2006/main" xmlns:r="http://schemas.openxmlformats.org/officeDocument/2006/relationships" count="119">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Acción Correctiva"/>
    <s v="TVD elaboradas, aprobadas y presentadas al Consejo Distrital de Archivos."/>
    <s v="TVD elaboradas, aprobadas y presentadas al Consejo Distrital de Archivos."/>
    <x v="0"/>
    <x v="0"/>
    <s v="Sonia Mireya Alfonso Muñoz"/>
    <d v="2016-09-01T00:00:00"/>
    <x v="0"/>
    <d v="2020-10-19T00:00:00"/>
    <s v="María Janneth Romero M"/>
    <s v="19/10/2020:  Seguimiento realizado por María Janneth Romero M_x000a__x000a_De conformidad con la evidencia aportada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Teniendo en cuen cuenta que se culminaron las etapas previas para ejecutar esta fase, el proceso aporta como evidencia de la gestión adelantada:_x000a_* Actas de las mesas técnicas de trabajo realizadas con el Archivo Distrital cuyo objetivo fue la revisión de la Historia Institucional de la entidad (04 y 18/09/2020)_x000a_* Cuadro de Clasificación Documental, FUID, TVD de la Dirección Ejecutiva, División de Contratos y Unidad Financiera, asi como la reseña de FONDATT,  las fichas de valoriación documental de libros contables, ordenes de compra, propuestas licitaciones públicas y resoluciones._x000a__x000a_Se recomienda mantener el monitoreo sobre la ejecución de la acción, considerando que la misma vence en diciembre de la actual vigencia, por lo que debe garantizarse el cumplimiento integral de la misma._x000a_______________x000a_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Acción Correctiva"/>
    <s v="Requerimientos a las Dependencias involucradas"/>
    <s v="Solución Tecnológica"/>
    <x v="1"/>
    <x v="1"/>
    <s v="Sonia Mireya Alfonso Muñoz - Edgar Romero Bohorquez - "/>
    <d v="2017-02-15T00:00:00"/>
    <x v="1"/>
    <d v="2020-12-09T00:00:00"/>
    <s v="Julie Andrea Martinez Mendez"/>
    <s v="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5"/>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1"/>
    <d v="2020-12-09T00:00:00"/>
    <s v="Julie Andrea Martinez Mendez"/>
    <s v="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5"/>
    <n v="1"/>
  </r>
  <r>
    <s v="138-2018"/>
    <n v="1"/>
    <n v="2018"/>
    <s v="GESTIÓN LEGAL Y CONTRACTUAL"/>
    <x v="3"/>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Acción Correctiva"/>
    <s v="Plan de trabajo Realizado/Plan de Trabajo Programado."/>
    <n v="0.8"/>
    <x v="2"/>
    <x v="2"/>
    <s v="DIRECTOR (A)  DE CONTRATACION "/>
    <d v="2019-01-01T00:00:00"/>
    <x v="2"/>
    <d v="2020-11-09T00:00:00"/>
    <s v="Guillermo Delgadillo "/>
    <s v="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_x000a_Asi mismo, se tomo como muestra  los expedientes 2018361, 20171768, 20171872, 2018376, los cuales presentaron inconsistencias con la informacion suminstrada, por lo tanto el hallazgo continua _x000a_-CONCLUSION: ACCION ABIERT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5/09/2019_x000a_ACCION EN EJECUCIÓN 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2"/>
    <n v="0"/>
  </r>
  <r>
    <s v="015-2019"/>
    <n v="4"/>
    <n v="2019"/>
    <s v="GESTIÓN DE TRÁMITES Y SERVICIOS PARA LA CIUDADANÍA"/>
    <x v="4"/>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3"/>
    <x v="3"/>
    <s v=" "/>
    <d v="2019-01-23T00:00:00"/>
    <x v="3"/>
    <d v="2020-12-04T00:00:00"/>
    <s v="Omar Alfredo Sánchez"/>
    <s v="04/12/2020: La DAC allega junto con la justificación de la gestión: 1.Base de datos encuesta de satisfacción trámite de exceptuados-Julio, agosto, septiembre y octubre. 2.Modelo de encuesta exceptuados versión 1.0 y  3.Informe aplicación encuesta de satisfacción trámite exceptuados. La acción se cumplió y se cierra._x000a_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1"/>
    <n v="2"/>
    <n v="0"/>
  </r>
  <r>
    <s v="022-2019"/>
    <n v="1"/>
    <n v="2019"/>
    <s v="GESTIÓN ADMINISTRATIVA"/>
    <x v="5"/>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1"/>
    <d v="2020-12-09T00:00:00"/>
    <s v="Julie Andrea Martinez Mendez"/>
    <s v="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6"/>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2"/>
    <x v="2"/>
    <s v="DIRECTOR (A)  DE CONTRATACION "/>
    <d v="2019-04-30T00:00:00"/>
    <x v="4"/>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2"/>
    <n v="1"/>
  </r>
  <r>
    <s v="030-2019"/>
    <n v="5"/>
    <n v="2019"/>
    <s v="GESTIÓN JURÍDICA"/>
    <x v="6"/>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x v="2"/>
    <x v="2"/>
    <s v="DIRECTOR (A)  DE CONTRATACION "/>
    <d v="2019-04-30T00:00:00"/>
    <x v="5"/>
    <d v="2020-11-09T00:00:00"/>
    <s v="Guillermo Delgadillo "/>
    <s v="Seguimiento realizado el 09/11/2020. _x000a_Los responsables remitieron como evidencia bases de datos de contratos 2017-2018, para lo cual se tomo como muestra  los expedientes 2018361, 20171768, 20171872, 2018376, presentaron inconsistencias con la informacion suminstrada, por lo tanto el hallazgo no se cierra_x000a_CONCLUSION: ACCION ABIERTA_x000a__x000a_Seguimiento realizado el 07/10/2020. _x000a_Accion en ejecución.   _x000a_CONCLUSION: ACCION ABIERTA _x000a__x000a_Seguimiento realizado el 08/09/2020. _x000a_Accion en ejecución.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Conclusión: Teniendo en cuenta que se desarrolló la acción propuesta, se evidencia un avance en la consecución del cumplimiento del respectivo indicador atacando la causa raíz del hallazgo.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1"/>
    <n v="0"/>
  </r>
  <r>
    <s v="001-2020"/>
    <n v="1"/>
    <n v="2020"/>
    <s v="GESTIÓN JURÍDICA"/>
    <x v="7"/>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Acción Correctiva"/>
    <s v="MANUAL DE CONTRATACION ACTUALIZADO, PUBLICADO Y SOCIALIZADO."/>
    <n v="1"/>
    <x v="2"/>
    <x v="2"/>
    <s v="DIRECTOR (A)  DE CONTRATACION "/>
    <d v="2019-12-30T00:00:00"/>
    <x v="6"/>
    <d v="2020-12-07T00:00:00"/>
    <s v="Guillermo Delgadillo "/>
    <s v="Seguimiento realizado el 07/12/2020. _x000a_La DC cumplió con la acción propuesta extemporáneamente, toda vez que actualizó el Manual de Contratación en parágrafo 2° del artículo 4.3.1.1, relacionado con los integrantes del Comité Contractual. La cual se evidencio en el PA05-M02 MANUAL DE CONTRATACIÓN V 3.0 del 27/11/20, así como, Resolución N°312 de 2020 “por la cual se modifica el manual de contratación de la SDM” la cual se socializó a los servidores de la SDM a través del correo corporativo el 4/12/20._x000a_CONCLUSION: A pesar de haber cumplido con la acción propuesta, esta se ejecutó fuera de los términos previstos (30/09/20), excediéndose en la fecha de terminación hasta el 27/11/20, no obstante, se recomienda el cierre._x000a__x000a_Seguimiento realizado el 07/10/2020. _x000a_La dependencia no remitio evidencia. la acción venció el 30/09/2020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1"/>
    <n v="1"/>
    <n v="0"/>
  </r>
  <r>
    <s v="004-2020"/>
    <n v="1"/>
    <n v="2020"/>
    <s v="GESTIÓN JURÍDICA"/>
    <x v="7"/>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Acción Correctiva"/>
    <s v="(NUMERO DE EXPEDIENTES REVISADOS Y ORGANIZADOS / NUMERO DE EXPEDIENTES IDENTIFICADOS EN EL HALLAZGO) * 100"/>
    <n v="1"/>
    <x v="2"/>
    <x v="2"/>
    <s v="DIRECTOR (A)  DE CONTRATACION "/>
    <d v="2019-12-30T00:00:00"/>
    <x v="2"/>
    <d v="2020-11-09T00:00:00"/>
    <s v="Guillermo Delgadillo "/>
    <s v="Seguimiento realizado 9/11/2020, se llevo a cabo mesa de trabajo el 4/11/2020, en la cual se establecio que se verificaria aleatoriamente expedientes, los cuales se escogen de las base de datos sumistrada para 2019-2018, para lo cual los responsables escanearon _x000a_2019326, 2019784, 20191341, 20181560, 2018360, 20181915, 20182116, los cuales presentaron inconsistencias con la informacion, no obstante de la muestra seleccionada el expediente 2018191 se encuentra debidamente escaneado y ordenado. Por lo anterio la accion no se cierra._x000a_CONCLUSION: ACCION ABIERTA _x000a_ _x000a__x000a_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7"/>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2"/>
    <x v="2"/>
    <s v="DIRECTOR (A)  DE CONTRATACION "/>
    <d v="2019-12-30T00:00:00"/>
    <x v="4"/>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2"/>
    <n v="1"/>
  </r>
  <r>
    <s v="006-2020"/>
    <n v="1"/>
    <n v="2020"/>
    <s v="GESTIÓN JURÍDICA"/>
    <x v="8"/>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Acción Correctiva"/>
    <s v="Verificaciones realizadas/ Verificaciones programadas"/>
    <s v="3 Verificaciones "/>
    <x v="2"/>
    <x v="4"/>
    <s v="DIRECTOR DE REPRESENTACION JUDICIAL"/>
    <d v="2020-02-10T00:00:00"/>
    <x v="5"/>
    <d v="2020-12-07T00:00:00"/>
    <s v="Guillermo Delgadillo "/>
    <s v="Seguimiento realizado el 7/12/2020. _x000a_Como se evidencio en los seguiento de los meses de octubre, julio, y marzo de 2020, se llevaron a cabo mesas de trabajo trimestrales para verificar lo observado en el hallazgo. Se solicita el cierre teniendo en cuenta que para el mes de octubre ya se habia cumplido con la accion propuesta._x000a_CONCLUSION: La acción de mejora  se  cumplio, por lo anterior, se recomienda el cierre._x000a__x000a_Seguimiento realizado el 9/11/2020. _x000a_La DRJ realizo mesa de trabajo de manera virtual el día 20 de octubre de 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Conclusión: Se evidencia avance en el cumplimiento del indicador y la  acción propuesta._x000a_ACCIO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SEGUIMIENTO REALIZADO EL 09/03/2020_x000a_Acción en ejecución "/>
    <x v="1"/>
    <n v="0"/>
    <n v="0"/>
  </r>
  <r>
    <s v="007-2020"/>
    <n v="2"/>
    <n v="2020"/>
    <s v="GESTIÓN JURÍDICA"/>
    <x v="8"/>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4"/>
    <s v="DIRECTOR DE REPRESENTACION JUDICIAL"/>
    <d v="2020-02-10T00:00:00"/>
    <x v="6"/>
    <d v="2020-10-07T00:00:00"/>
    <s v="Deicy Astrid Beltrán"/>
    <s v="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1"/>
    <n v="0"/>
  </r>
  <r>
    <s v="008-2020"/>
    <n v="1"/>
    <n v="2020"/>
    <s v="GESTIÓN JURÍDICA"/>
    <x v="8"/>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Acción Correctiva"/>
    <s v="DOCUMENTOS REVISADOS,ACTUALIZADOS Y PUBLICADOS EN EL SISTEMA INTEGRADO DE GESTION DISTRITAL"/>
    <n v="1"/>
    <x v="2"/>
    <x v="4"/>
    <s v="DIRECTOR DE REPRESENTACION JUDICIAL"/>
    <d v="2020-02-10T00:00:00"/>
    <x v="5"/>
    <d v="2020-11-09T00:00:00"/>
    <s v="Guillermo Delgadillo "/>
    <s v="Seguimiento realizado el 09/11/2020_x000a_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_x000a_Para lo cual allegaron los planes de acción que evidencian indicadores de gestión para la prevención del daño antijurídico y presentación política del daño antijurídico._x000a_Conclusión: Se evidencia avance en el cumplimiento del indicador y la  acción _x000a_ACCION ABIERTA _x000a__x000a_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ón: Se evidencia avance en el cumplimiento del indicador y la  acción propuesta._x000a__x000a_Seguimiento realizado el 08/06/2020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SEGUIMIENTO REALIZADO EL 09/03/2020_x000a_Acción en ejecución "/>
    <x v="0"/>
    <n v="2"/>
    <n v="0"/>
  </r>
  <r>
    <s v="008-2020"/>
    <n v="2"/>
    <n v="2020"/>
    <s v="GESTIÓN JURÍDICA"/>
    <x v="8"/>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Acción Correctiva"/>
    <s v="Seguimientos realizados/ Seguimientos Programados "/>
    <n v="2"/>
    <x v="2"/>
    <x v="4"/>
    <s v="DIRECTOR DE REPRESENTACION JUDICIAL"/>
    <d v="2020-02-10T00:00:00"/>
    <x v="5"/>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8"/>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Acción Correctiva"/>
    <s v="Seguimientos realizados/ Seguimientos Programados "/>
    <n v="6"/>
    <x v="2"/>
    <x v="4"/>
    <s v="DIRECTOR DE REPRESENTACION JUDICIAL"/>
    <d v="2020-02-10T00:00:00"/>
    <x v="5"/>
    <d v="2020-12-07T00:00:00"/>
    <s v="Guillermo Delgadillo "/>
    <s v="Seguimiento realizado el 07/12/2020_x000a_25/03/20. _x000a_Mediante correo del 19/11/20 la DRJ solicito modificación de fecha de terminación del hallazgo 009, acción 1, para el 31/12/20; toda vez que, en la formulación del PMP realizado en el mes de enero producto de la AUDITORÍA SIPROJWEB - COMITÉ CONCILIACIÓN no se estableció adecuadamente la coherencia entre la meta (6 seguimientos realizados) y fecha de terminación (1/09/20).  Por lo cual la OCI atendió la solicitud conforme a los argumentos expuestos._x000a__x000a_Así las cosas, los responsables con el propósito de cumplir la acción propuesta llevaron a cabo en el mes de marzo de 2020, seguimiento a las sentencias del año 2019, así como a las Actas del Comité de Conciliación, en las cuales se aprobaron las Fichas técnicas de acción de repetición, de TODAS y cada una de las sentencias y procesos contenciosos administrativos adversos a la Entidad, que implicaron erogación económica. De otra parte, se llevaron a cabo mesas de trabajo de virtual los días: 25 de marzo de 2020, 28 de mayo de 2020, 27 de julio de 2020, 18 de septiembre de 2020 y 27 de noviembre de 2020 con el fin de verificar la existencia de sentencias condenatorias que se encuentren pendientes de pago o pendientes de presentar ente Comité de Conciliación y defensa Judicial, para determinar la procedencia o no de acción de repetición. Por lo expuesto, se solicita el cierre de la acción, teniendo en cuenta se cumplió con los seis (6) seguimientos propuestos, de conformidad con el hallazgo relacionado con Artículo 2.2.4.3.1.2.12. Dto 1069/15 De la acción de repetición. Los Comités de Conciliación de las entidades públicas deberán realizar los estudios pertinentes para determinar la procedencia de la acción de repetición.  _x000a_CONCLUSION: La acción de mejora se cumplió, por lo anterior, se recomienda el cierre._x000a__x000a_Acción en ejecución _x000a_CONCLUSION: ACCION ABIERTA _x000a__x000a_Seguimiento realizado el 07/10/2020_x000a_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_x000a_Se aporta evidencia del acta_x000a_CONCLUSION: La OCI evidencia gestión  en el cumplimiento de la acción._x000a_ACCION ABIERTA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SEGUIMIENTO REALIZADO EL 09/03/2020_x000a_Acción en ejecución "/>
    <x v="1"/>
    <n v="1"/>
    <n v="1"/>
  </r>
  <r>
    <s v="010-2020"/>
    <n v="2"/>
    <n v="2020"/>
    <s v="GESTIÓN JURÍDICA"/>
    <x v="8"/>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Acción Correctiva"/>
    <s v="Mesas de trabajo realizadas/mesas de trabajo programadas"/>
    <n v="4"/>
    <x v="2"/>
    <x v="4"/>
    <s v="DIRECTOR DE REPRESENTACION JUDICIAL"/>
    <d v="2020-02-10T00:00:00"/>
    <x v="5"/>
    <d v="2020-11-09T00:00:00"/>
    <s v="Guillermo Delgadillo "/>
    <s v="Seguimiento realizado el 09/11/2020. _x000a_La DRJ realizo mesa de trabajo virtual el 20/10/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Estableciendo compromidos._x000a_Conclusión: Se evidencia avance en el cumplimiento del indicador y la  acción propuesta._x000a_ACCION ABIERTA 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8-2020"/>
    <n v="1"/>
    <n v="2020"/>
    <s v="PLANEACIÓN DE TRANSPORTE E INFRAESTRUCTURA"/>
    <x v="9"/>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4"/>
    <x v="5"/>
    <s v="Sebastián Velásquez Gallón_x000a_Claudia Janneth Mercado Velandia_x000a_Ana Milena Gómez Guzmán_x000a_Deyanira Ávila Moreno _x000a_John Alexander González Mendoza_x000a__x000a__x000a_Equipo Técnico"/>
    <d v="2020-03-27T00:00:00"/>
    <x v="1"/>
    <m/>
    <m/>
    <m/>
    <x v="0"/>
    <n v="0"/>
    <n v="0"/>
  </r>
  <r>
    <s v="019-2020"/>
    <n v="1"/>
    <n v="2020"/>
    <s v="PLANEACIÓN DE TRANSPORTE E INFRAESTRUCTURA"/>
    <x v="10"/>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4"/>
    <x v="5"/>
    <s v="Sebastián Velásquez Gallón_x000a_Claudia Janneth Mercado Velandia_x000a_Ana Milena Gómez Guzmán_x000a_Deyanira Ávila Moreno _x000a_John Alexander González Mendoza_x000a__x000a__x000a_Equipo Técnico"/>
    <d v="2020-03-27T00:00:00"/>
    <x v="1"/>
    <d v="2020-10-01T00:00:00"/>
    <s v="Aida nelly Linares Velandia"/>
    <s v="01/01/2020: El día 30 se septiembre del 2020 a través de memorando SDM-DPM-149624 -2020. La Dirección de Planeación de Movilidad, solicitó la reprogramación del hallazgo 19-2020, la cual fue aceptada y comunicada mediante correo institucional el día 2/10/2020 a la Dirección de Planeación"/>
    <x v="0"/>
    <n v="1"/>
    <n v="0"/>
  </r>
  <r>
    <s v="020-2020"/>
    <n v="2"/>
    <n v="2020"/>
    <s v="INTELIGENCIA PARA LA MOVILIDAD"/>
    <x v="11"/>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4"/>
    <x v="6"/>
    <s v="Lina Marcela Quiñones"/>
    <d v="2020-12-15T00:00:00"/>
    <x v="5"/>
    <m/>
    <m/>
    <m/>
    <x v="0"/>
    <n v="0"/>
    <n v="0"/>
  </r>
  <r>
    <s v="021-2020"/>
    <n v="2"/>
    <n v="2020"/>
    <s v="INTELIGENCIA PARA LA MOVILIDAD"/>
    <x v="11"/>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4"/>
    <x v="6"/>
    <s v="Lina Marcela Quiñones"/>
    <d v="2020-09-30T00:00:00"/>
    <x v="5"/>
    <m/>
    <m/>
    <m/>
    <x v="0"/>
    <n v="0"/>
    <n v="0"/>
  </r>
  <r>
    <s v="023-2020"/>
    <n v="2"/>
    <n v="2020"/>
    <s v="INTELIGENCIA PARA LA MOVILIDAD"/>
    <x v="11"/>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4"/>
    <x v="6"/>
    <s v="Lina Marcela Quiñones"/>
    <d v="2020-05-08T00:00:00"/>
    <x v="5"/>
    <m/>
    <m/>
    <m/>
    <x v="0"/>
    <n v="0"/>
    <n v="0"/>
  </r>
  <r>
    <s v="024-2020"/>
    <n v="2"/>
    <n v="2020"/>
    <s v="INTELIGENCIA PARA LA MOVILIDAD"/>
    <x v="11"/>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4"/>
    <x v="6"/>
    <s v="Lina Marcela Quiñones"/>
    <d v="2020-05-18T00:00:00"/>
    <x v="7"/>
    <d v="2020-12-04T00:00:00"/>
    <s v="Aida nelly Linares Velandia"/>
    <s v="El día 04 de diciembre del 2020. La Dirección de Planeación de Movilidad (DIM), mediante  e memorando SDM-DIM-203979 -2020 solicitó la reprogramación del hallazgo 024-2020 acción 2 para el dia 31/01/2021 la cual fue aceptada "/>
    <x v="0"/>
    <n v="1"/>
    <n v="0"/>
  </r>
  <r>
    <s v="027-2020"/>
    <n v="1"/>
    <n v="2020"/>
    <s v="GESTIÓN SOCIAL  - GESTIÓN DE TRÁMITES Y SERVICIOS PARA LA CIUDADANÍA - COMUNICACIONES Y CULTURA PARA LA MOVILIDAD "/>
    <x v="12"/>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5"/>
    <x v="7"/>
    <s v="Adriana Ruth Iza_x000a_Ana María Corredor_x000a_Andrés Contento"/>
    <d v="2020-05-15T00:00:00"/>
    <x v="0"/>
    <m/>
    <m/>
    <m/>
    <x v="0"/>
    <n v="0"/>
    <n v="0"/>
  </r>
  <r>
    <s v="029-2020"/>
    <n v="1"/>
    <n v="2020"/>
    <s v="CONTROL Y EVALUACIÓN DE LA GESTIÓN"/>
    <x v="13"/>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6"/>
    <x v="8"/>
    <s v="Diego Nairo Useche rueda"/>
    <d v="2020-06-01T00:00:00"/>
    <x v="5"/>
    <d v="2020-07-15T00:00:00"/>
    <s v="Claudia Elena Parada Aponte"/>
    <s v="Mediante acta seguimiento PAAI de fecha 9 de junio de 2020, remitida como evidencia por parte de la OCI, se observa el seguimiento al mapa de riesgos. Continúa abierta por la fecha de terminación 31 de diciembre/20."/>
    <x v="0"/>
    <n v="0"/>
    <n v="0"/>
  </r>
  <r>
    <s v="031-2020"/>
    <n v="1"/>
    <n v="2020"/>
    <s v="GESTIÓN ADMINISTRATIVA"/>
    <x v="14"/>
    <d v="2020-05-11T00:00:00"/>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Reportar información desactualizada"/>
    <s v="Falta de control en la revisión del informe "/>
    <s v="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3"/>
    <d v="2020-12-09T00:00:00"/>
    <s v="Julie Andrea Martinez Mendez"/>
    <s v="09/12/2020 seguimiento Julei Martinez se evidencia 2  mesas de trabajo con el fin de revisar el informe  trimestral  austeridad del gasto 8 julio y 8 de octubre por parte de los responsables. cumpliendo la actividad_x000a__x000a__x000a__x000a__x000a_06/11/20 seguimiento por Julie Martínez para el mes de reporte no se remite ningun seguimiento por el proceso, actividad abienta dentro del tiempo programado para cierre, se recuerda que esta actividad esta programada para cierre en noviembre_x000a_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33-2020"/>
    <n v="1"/>
    <n v="2020"/>
    <s v="CONTROL DISCIPLINARIO"/>
    <x v="13"/>
    <d v="2020-05-13T00:00:00"/>
    <s v="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7"/>
    <x v="9"/>
    <s v="Orlando Salamanca Figueroa"/>
    <d v="2020-07-01T00:00:00"/>
    <x v="3"/>
    <d v="2020-11-30T00:00:00"/>
    <s v="Vieinery Piza Olarte"/>
    <s v="23/11/2020. El proceso remite las actas de reunión del día 9 de Junio, 10 de julio, 10 de Agosto y 9 de Octubre haciendo un seguimiento a los riesgos asociados al proceso, de acuerdo a lo anterior, se evidencia la gestión realizada por el proceso para el cierre de la acción. Por lo anterior y teniendo  en cuenta los soportes presentados por el proceso, se procede a realizar el cierre de la misma._x000a_RECOMENDACION: Cerrar la acción y excluirla del PMP. _x000a____________________________x000a_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
    <x v="1"/>
    <n v="0"/>
    <n v="0"/>
  </r>
  <r>
    <s v="034-2020"/>
    <n v="1"/>
    <n v="2020"/>
    <s v="COMUNICACIONES Y CULTURA PARA LA MOVILIDAD"/>
    <x v="13"/>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8"/>
    <x v="10"/>
    <s v="Andrés Fabian Contento"/>
    <d v="2020-07-01T00:00:00"/>
    <x v="0"/>
    <m/>
    <m/>
    <m/>
    <x v="0"/>
    <n v="0"/>
    <n v="0"/>
  </r>
  <r>
    <s v="035-2020"/>
    <n v="2"/>
    <n v="2020"/>
    <s v="COMUNICACIONES Y CULTURA PARA LA MOVILIDAD"/>
    <x v="13"/>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8"/>
    <x v="10"/>
    <s v="Andrés Fabian Contento"/>
    <d v="2020-09-15T00:00:00"/>
    <x v="1"/>
    <m/>
    <m/>
    <m/>
    <x v="0"/>
    <n v="0"/>
    <n v="0"/>
  </r>
  <r>
    <s v="040-2020"/>
    <n v="1"/>
    <n v="2020"/>
    <s v="GESTIÓN DE TICS"/>
    <x v="13"/>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9"/>
    <x v="11"/>
    <s v="Alexander Ricardo Andrade"/>
    <d v="2020-07-01T00:00:00"/>
    <x v="8"/>
    <d v="2020-11-18T00:00:00"/>
    <s v="Vieinery Piza Olarte"/>
    <s v="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1"/>
    <n v="0"/>
  </r>
  <r>
    <s v="041-2020"/>
    <n v="1"/>
    <n v="2020"/>
    <s v="GESTIÓN DE TRÁNSITO Y CONTROL DE TRÁNSITO Y TRANSPORTE"/>
    <x v="15"/>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10"/>
    <x v="12"/>
    <s v="Martha Cecilia Bayona Gómez"/>
    <d v="2020-05-08T00:00:00"/>
    <x v="9"/>
    <m/>
    <m/>
    <m/>
    <x v="0"/>
    <n v="0"/>
    <n v="0"/>
  </r>
  <r>
    <s v="041-2020"/>
    <n v="2"/>
    <n v="2020"/>
    <s v="GESTIÓN DE TRÁNSITO Y CONTROL DE TRÁNSITO Y TRANSPORTE"/>
    <x v="15"/>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10"/>
    <x v="12"/>
    <s v="Martha Cecilia Bayona Gómez"/>
    <d v="2020-05-08T00:00:00"/>
    <x v="10"/>
    <d v="2020-11-09T00:00:00"/>
    <s v="María Janneth Romero M"/>
    <s v="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en el PMP."/>
    <x v="0"/>
    <n v="1"/>
    <n v="0"/>
  </r>
  <r>
    <s v="042-2020"/>
    <n v="2"/>
    <n v="2020"/>
    <s v="GESTIÓN ADMINISTRATIVA"/>
    <x v="15"/>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11"/>
    <d v="2020-12-09T00:00:00"/>
    <s v="Julie Andrea Martinez Mendez"/>
    <s v="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4-2020"/>
    <n v="1"/>
    <n v="2020"/>
    <s v="GESTIÓN ADMINISTRATIVA"/>
    <x v="12"/>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Actualizar la Resolución No. 248 de 2016 "/>
    <s v="Acción Correctiva"/>
    <s v="Resolución actualizada"/>
    <n v="1"/>
    <x v="0"/>
    <x v="0"/>
    <s v="Paola Adriana Corona"/>
    <d v="2020-07-01T00:00:00"/>
    <x v="3"/>
    <d v="2020-11-30T00:00:00"/>
    <s v="Julie Andrea Martinez Mendez"/>
    <s v="30/11/2020Julie Andrea Martínez se evidencia la resolución 350 de 28 octubre del 2020 &quot;&quot;Por la cual se establece el valor de las copias de documentos solicitados a la Secretaría Distrital de Movilidad y se dictan otras disposiciones” dando cumplimiento a la meta e indicador planteado _x000a__x000a_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44-2020"/>
    <n v="2"/>
    <n v="2020"/>
    <s v="GESTIÓN ADMINISTRATIVA"/>
    <x v="12"/>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Publicar y socializar la resolución actualizada en el link correspondiente en la página web de la entidad. "/>
    <s v="Acción Correctiva"/>
    <s v="Resolución publicada  y socializada (link de transparencia y correo de socialización)"/>
    <n v="1"/>
    <x v="0"/>
    <x v="0"/>
    <s v="Paola Adriana Corona"/>
    <d v="2020-07-01T00:00:00"/>
    <x v="0"/>
    <d v="2020-12-04T00:00:00"/>
    <s v="Julie Andrea Martinez Mendez"/>
    <s v="30/11/2020Julie Andrea Martínez se evidencia la resolución 350 de 28 octubre del 2020 &quot;&quot;Por la cual se establece el valor de las copias de documentos solicitados a la Secretaría Distrital de Movilidad y se dictan otras disposiciones”  y su publicación &quot;https://www.movilidadbogota.gov.co/web/sites/default/files/Paginas/05-11-2020/resolucion_pago_de_copias_version_29.10.2020._financiera.pdf&quot; dando cumplimiento a la meta e indicador planteado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45-2020"/>
    <n v="1"/>
    <n v="2020"/>
    <s v="GESTIÓN DE TICS"/>
    <x v="12"/>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el proyecto de acto adminsitrativo o documento equivalente, relacionado con los registros de Activos de Información de la entidad."/>
    <s v="Acción Correctiva"/>
    <s v="Acto administrativo_x000a_o documento equivalente proyectado"/>
    <n v="1"/>
    <x v="9"/>
    <x v="11"/>
    <s v="Alexander Ricardo Andrade"/>
    <d v="2020-07-15T00:00:00"/>
    <x v="3"/>
    <d v="2020-11-30T00:00:00"/>
    <s v="Vieinery Piza Olarte"/>
    <s v="30/11/2020. El proceso remite como evidencia que realizó la proyección y publicación del Documento Instructivo para la Clasificación, Valoración y Calificación de Activos de Información en la Intranet de la entidad.  Anexa:  Documento Instructivo para la Clasificación, Valoración y Calificación de Activos de Información y la publicación en el link:_x0009_ https://www.movilidadbogota.gov.co/web/sites/default/files/Paginas/13-11-2020/manual_de_clasificacion_y_valoracion_de_activos_04-11-2020_.pdf.  Por lo anterior y teniendo  en cuenta los soportes presentados por el proceso, se procede a realizar el cierre de la misma._x000a_RECOMENDACION: Cerrar la acción y excluirla del PMP. _x000a_"/>
    <x v="1"/>
    <n v="0"/>
    <n v="0"/>
  </r>
  <r>
    <s v="045-2020"/>
    <n v="2"/>
    <n v="2020"/>
    <s v="GESTIÓN DE TICS"/>
    <x v="12"/>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la publicación y socializacion del Documento acto administrativo o equivalente de registros de Activos de Información en la pagina Web de la entidad, link de Transparencia y acceso a la información pública"/>
    <s v="Acción Correctiva"/>
    <s v="Acto administrativo_x000a_o documento equivalente publicado y socializado"/>
    <n v="1"/>
    <x v="9"/>
    <x v="11"/>
    <s v="Alexander Ricardo Andrade"/>
    <d v="2020-07-15T00:00:00"/>
    <x v="3"/>
    <d v="2020-11-30T00:00:00"/>
    <s v="Vieinery Piza Olarte"/>
    <s v="30/11/2020. El proceso remite como evidencia  la Publicación del Documento Instructivo para la Clasificación, Valoración y Calificación de Activos de Información en la página Web de la entidad, link de Transparencia y acceso a la información pública.  Anexo:  Link de la Publicación del Documento Instructivo para la Clasificación, Valoración y Calificación de Activos de Información publicado en la página Web de la entidad, link de Transparencia y acceso a la información pública, https://www.movilidadbogota.gov.co/web/sites/default/files/Paginas/13-11-2020/manual_de_clasificacion_y_valoracion_de_activos_04-11-2020_.pdf . Por lo anterior y teniendo  en cuenta los soportes presentados por el proceso, se procede a realizar el cierre de la misma._x000a_RECOMENDACION: Cerrar la acción y excluirla del PMP. _x000a_"/>
    <x v="1"/>
    <n v="0"/>
    <n v="0"/>
  </r>
  <r>
    <s v="046-2020"/>
    <n v="1"/>
    <n v="2020"/>
    <s v="GESTIÓN ADMINISTRATIVA - GESTIÓN DE TICS"/>
    <x v="12"/>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ctualizar el Índice de Información Clasificada y Reservada de la entidad.(matriz o base de datos)"/>
    <s v="Acción Correctiva"/>
    <s v="Documento actualizado"/>
    <n v="1"/>
    <x v="0"/>
    <x v="0"/>
    <s v="Paola Adriana Corona"/>
    <d v="2020-07-01T00:00:00"/>
    <x v="3"/>
    <d v="2020-12-09T00:00:00"/>
    <s v="Julie Andrea Martinez Mendez"/>
    <s v="09/12/2020SEguimiento Julie Martinez se evidencia el  Índice de Información Clasificada y Reservada secretaria de movilidad en https://www.movilidadbogota.gov.co/web/informacion-clasificada-reservada y las a actualización de las Tablas de Retención Documental (TRD)de acuerdo al rediseño institucional https://www.movilidadbogota.gov.co/web/tablas-retencion-documental _x000a__x000a_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46-2020"/>
    <n v="2"/>
    <n v="2020"/>
    <s v="GESTIÓN ADMINISTRATIVA - GESTIÓN DE TICS"/>
    <x v="12"/>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probar mediante acto administrativo o documento equivalente el Índice de Información Clasificada y Reservada de la entidad, para su cargue y socialización "/>
    <s v="Acción Correctiva"/>
    <s v="Documento publicado y socializado"/>
    <n v="1"/>
    <x v="0"/>
    <x v="0"/>
    <s v="Paola Adriana Corona"/>
    <d v="2020-07-01T00:00:00"/>
    <x v="3"/>
    <d v="2020-12-09T00:00:00"/>
    <s v="Julie Andrea Martinez Mendez"/>
    <s v="_x000a_09/12/2020SEguimiento Julie Martinez se evidencia el  Índice de Información Clasificada y Reservada secretaria de movilidad en https://www.movilidadbogota.gov.co/web/informacion-clasificada-reservada y las a actualización de las Tablas de Retención Documental (TRD)de acuerdo al rediseño institucional https://www.movilidadbogota.gov.co/web/tablas-retencion-documental, adicionalmente se observa el acta de  Comité Interno de Archivo (CIA)– Sesión Extraordinario No 02 FECHA: 17-06-2020_x000a__x000a__x000a_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49-2020"/>
    <n v="2"/>
    <n v="2020"/>
    <s v="GESTIÓN ADMINISTRATIVA"/>
    <x v="13"/>
    <d v="2020-05-21T00:00:00"/>
    <s v="OBSERVACIÓN No 5 _x000a_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
    <s v="Incumplimiento de requisitos al ejecutar un trámite o prestar un servicio a la ciudadanía con el propósito de obtener un beneficio propio o para un tercero."/>
    <s v="Falta planeación en el diligenciamiento de la matriz de necesidades de infraestructura."/>
    <s v="Elaborar un formato que permita identificar las necesidades de infraestructura de la Secretaría Distrital de Movilidad, con el fin de realizar una adecuada planeación de la gestión de los recursos para el cumplimiento de dichas necesidades en la vigencia siguiente.)._x000a__x000a_"/>
    <s v="Acción Correctiva"/>
    <s v="1 formato diligenciado"/>
    <s v="1 formato diligenciado"/>
    <x v="0"/>
    <x v="0"/>
    <m/>
    <d v="2020-06-01T00:00:00"/>
    <x v="12"/>
    <d v="2020-11-30T00:00:00"/>
    <s v="Julie Andrea Martinez Mendez"/>
    <s v="30/11/2020 julie Martinez se evidencia publicado el formato PA01-PR13-F05 PLANEACIÓN Y GESTIÓN DE RECURSOS PRÓXIMA VIGENCIA VERSIÓN 1.0 DE 11-11-2020.DOC en la intranet de la SDM y se evidencia el diligenciamiento con fecha 8/18/2020_x000a__x000a_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1"/>
    <n v="0"/>
    <n v="0"/>
  </r>
  <r>
    <s v="050-2020"/>
    <n v="3"/>
    <n v="2020"/>
    <s v="GESTIÓN DE TALENTO HUMANO"/>
    <x v="16"/>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13"/>
    <s v="Mónica Adriana Flórez Bonilla"/>
    <d v="2020-07-01T00:00:00"/>
    <x v="5"/>
    <d v="2020-12-09T00:00:00"/>
    <s v="Julie Andrea Martinez Mendez"/>
    <s v="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
    <x v="0"/>
    <n v="0"/>
    <n v="0"/>
  </r>
  <r>
    <s v="051-2020"/>
    <n v="2"/>
    <n v="2020"/>
    <s v="GESTIÓN DE TALENTO HUMANO"/>
    <x v="13"/>
    <d v="2020-05-21T00:00:00"/>
    <s v="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
    <s v="Formulación de planes, programas o proyectos de movilidad de la ciudad, que no propendan por la sostenibilidad ambiental, económica y social."/>
    <s v="Falta de seguimiento en el cumplimiento de las actividades establecidas en el procedimiento PA02 PR05"/>
    <s v="Actualizar y solcializar el procedimiento PA02-PR05"/>
    <s v="Acción Correctiva"/>
    <s v="Procedimiento actualizado y socializado"/>
    <n v="1"/>
    <x v="0"/>
    <x v="13"/>
    <s v="Mónica Adriana Florez Bonilla"/>
    <d v="2020-07-01T00:00:00"/>
    <x v="3"/>
    <d v="2020-12-09T00:00:00"/>
    <s v="Julie Andrea Martinez Mendez"/>
    <s v=" 09/12/2020 SEguimiento JUlie Martinez se evidencia la actualización El procedimiento PA02-PR05 FORTALECIMIENTO DE COMPETENCIAS HABILIDADES Y RELACIONES SOCIALES DEL TALENTO HUMANO VERSIÓN 3,0 DE 30-11-2020.PDF, fue actualizado el cual se puede consultar en el siguiente link: https://intranetmovilidad.movilidadbogota.gov.co/intranet/PA02_x000a__x000a_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_x000a__x000a_1/10/2020 Julie ANdrea Martinez . De acuerdo con la solicitud bajo memorando SDM-DTH-148440-2020 donde se solicita la ampliación del plazo, se realiza el ajuste y se recuerda la importancia de la ejecición de las acciones del PMP con el fin de generar el mejoramiento del proceso _x000a__x000a_07/09/2020 seguimiento realizado por Julie Andrea Martinez. No se recibio por parte del proceso el reporte mensual de esta actividad, se invita al proceso que debe  cumplir con  los procedimientos en los terminos establecidos."/>
    <x v="1"/>
    <n v="0"/>
    <n v="0"/>
  </r>
  <r>
    <s v="052-2020"/>
    <n v="2"/>
    <n v="2020"/>
    <s v="GESTIÓN DE TALENTO HUMANO"/>
    <x v="13"/>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Crear y aplicar  la herramienta para medir el impacto (Directivos, Funcionarios) "/>
    <s v="Acción Correctiva"/>
    <s v="No. de cursos que se les aplico la herramienta/No.cursos ofertados_x000a_"/>
    <n v="1"/>
    <x v="0"/>
    <x v="13"/>
    <s v="Mónica Adriana Florez Bonilla"/>
    <d v="2020-07-01T00:00:00"/>
    <x v="13"/>
    <d v="2020-12-09T00:00:00"/>
    <s v="Julie Andrea Martinez Mendez"/>
    <s v="09/12/2020 Seguimiento Julie martínez: se evidencia la aplicación del instrumento diseñado de la  calificación de 19 capacitaciones de 19. Se recomienda continuar la aplicación, realizando  el analisis del mismo y se tomen las acciones mejora correspondientes. _x000a__x000a_/04/11/2020 Seguimiento Julie Martínez .Se deja la notación que habia quedado la fecha de reprogramación se ratifica que es para noviembre. para el mes de reporte no se remite ningun seguimiento por el proceso, actividad abierta dentro del tiempo programado para cierre, se recuerda continuar con la ejecucion de actividades para dar  cierre en noviembre_x000a__x000a_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_x000a__x000a_07/09/2020 seguimiento realizado por Julie Andrea Martinez. No se recibio por parte del proceso el reporte mensual de esta actividad, se invita al proceso que debe  cumplir con  los procedimientos en los terminos establecidos."/>
    <x v="1"/>
    <n v="1"/>
    <n v="0"/>
  </r>
  <r>
    <s v="053-2020"/>
    <n v="1"/>
    <n v="2020"/>
    <s v="GESTIÓN DE TALENTO HUMANO"/>
    <x v="13"/>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los procedimientos de (PA02-PR01, PA02-PR02, PA02-PR03 Y PA02-PR04) l Entrenamiento en el Puesto de Trabajo"/>
    <s v="Acción Correctiva"/>
    <s v="Procedimiento actualizado y socializado"/>
    <n v="1"/>
    <x v="0"/>
    <x v="13"/>
    <s v="Mónica Adriana Florez Bonilla"/>
    <d v="2020-07-01T00:00:00"/>
    <x v="3"/>
    <d v="2020-12-09T00:00:00"/>
    <s v="Julie Andrea Martinez Mendez"/>
    <s v="_x000a_09/12/2020 Seguimiento Julie Martínez se evidencia en a intranet los procedimientos actualizados  pa02-pr01 procedimiento para proveer empleo libre nombramiento versión 4.0 de 30-11-2020.pdf,  pa02-pr02 procedimiento para proveer un empleo mediante encargo versión 3,0 de 30-11-2020.pdf, pa02-pr03 procedimiento para proveer un empleo mediante nombramiento provisional versión 3,0 de 30-11-2020.pdf, y la eliminación de Pa02-Pr04 Procedimiento Para La Provisión De Empleos De Caracter Temporal Versión 2,0 De 28-06-2019.Pdf. Dando cumplimiento a la accion _x000a__x000a_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_x000a__x000a_1/10/2020 De acuerdo con la solicitud bajo memorando SDM-DTH-148440-2020 donde se solicita la ampliación del plazo, se realiza el ajuste y se recuerda la importancia de la ejecición de las acciones del PMP con el fin de generar el mejoramiento del proceso _x000a__x000a_07/09/2020 seguimiento realizado por Julie Andrea Martinez. No se recibio por parte del proceso el reporte mensual de esta actividad, se invita al proceso que debe  cumplir con  los procedimientos en los terminos establecidos."/>
    <x v="1"/>
    <n v="1"/>
    <n v="0"/>
  </r>
  <r>
    <s v="053-2020"/>
    <n v="2"/>
    <n v="2020"/>
    <s v="GESTIÓN DE TALENTO HUMANO"/>
    <x v="13"/>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el formato CÓDIGO:PA02-PR01-F05"/>
    <s v="Acción Correctiva"/>
    <s v="Aformato CÓDIGO:PA02-PR01-F0 actualizado y socializado"/>
    <n v="1"/>
    <x v="0"/>
    <x v="13"/>
    <s v="Mónica Adriana Florez Bonilla"/>
    <d v="2020-07-01T00:00:00"/>
    <x v="3"/>
    <d v="2020-12-09T00:00:00"/>
    <s v="Julie Andrea Martinez Mendez"/>
    <s v="09/12/2020 Seguimiento Julie Martinez se evidencia en la intranet el formato  PA02-PR01-F05 FORMATO ENTRENAMIENTO PUESTO DE TRABAJO VERSIÓN 2,0 DE 30-11-2020.XLS se da cumplimiento a lo planificido_x000a__x000a_04/11/2020 Seguimiento Julie Andrea Martinez. Se  evidencia el formato OP No 4 ACCIÓN 2 - PA02-PR01-F5 Formato_Entrenamiento_Puesto_de_Trabajo actualizado, el cual se encuentra en proceso de remisión para aprobación. Se deja la notación que habia quedado la fecha de reprogramación se ratifica que es para noviembre_x000a__x000a_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_x000a__x000a_07/09/2020 seguimiento realizado por Julie Andrea Martinez. No se recibio por parte del proceso el reporte mensual de esta actividad, se invita al proceso que debe  cumplir con  los procedimientos en los terminos establecidos."/>
    <x v="1"/>
    <n v="1"/>
    <n v="0"/>
  </r>
  <r>
    <s v="054-2020"/>
    <n v="2"/>
    <n v="2020"/>
    <s v="GESTIÓN JURÍDICA "/>
    <x v="13"/>
    <d v="2020-05-21T00:00:00"/>
    <s v="OBSERVACIÓN No. 7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Seguimiento  semestral  de la matriz de cumplimiento, para verificar la actualizacion de las normas contractuales  aplicables a cursos pedagogicos."/>
    <s v="Acción Correctiva"/>
    <s v="1 seguimiento "/>
    <n v="1"/>
    <x v="2"/>
    <x v="2"/>
    <s v="DIRECTOR (A)  DE CONTRATACION "/>
    <d v="2020-07-02T00:00:00"/>
    <x v="1"/>
    <d v="2020-12-07T00:00:00"/>
    <s v="Guillermo Delgadillo "/>
    <s v="Seguimiento realizado el 07/12/2020. _x000a_Los repsonsables de ejecutar la accion propuesta, remitireon como evidencias Acta de reunión virtual del 26 de noviembre de 2020, en la cual se trataron los siguientes temas: 1. Revisar de la matriz de lo legal y página web, 2. Estado Actual, 3. Conclusiones y compromisos. Asi las cosas, se cumplió la acición relacionada con el seguimiento  semestral  a la matriz de cumplimiento, para verificar la actualizacion de las normas contractuales  aplicables a cursos pedagogicos. Por lo expuesto, se solicita el cierre de la acción._x000a_CONCLUSION: La acción de mejora se cumplió, por lo anterior, se recomienda el cierre.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1"/>
    <n v="0"/>
    <n v="0"/>
  </r>
  <r>
    <s v="057-2020"/>
    <n v="1"/>
    <n v="2020"/>
    <s v="GESTIÓN JURÍDICA "/>
    <x v="12"/>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DIRECTOR (A)  DE CONTRATACION "/>
    <d v="2020-07-02T00:00:00"/>
    <x v="4"/>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2"/>
    <n v="1"/>
  </r>
  <r>
    <s v="057-2020"/>
    <n v="2"/>
    <n v="2020"/>
    <s v="GESTIÓN JURÍDICA "/>
    <x v="12"/>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DIRECTOR (A)  DE CONTRATACION "/>
    <d v="2020-07-02T00:00:00"/>
    <x v="4"/>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2"/>
    <n v="1"/>
  </r>
  <r>
    <s v="058-2020"/>
    <n v="1"/>
    <n v="2020"/>
    <s v="GESTIÓN JURÍDICA "/>
    <x v="12"/>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DIRECTOR (A)  DE CONTRATACION "/>
    <d v="2020-07-02T00:00:00"/>
    <x v="5"/>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2"/>
    <n v="2020"/>
    <s v="GESTIÓN JURÍDICA "/>
    <x v="12"/>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2) Capacitación al personal encargado de la actividad de escaneo y publicación de documentos precontractuales y contractuales en el portal SECOP."/>
    <s v="Acción Correctiva"/>
    <s v="capacitaciones realizadas a los responsables "/>
    <n v="1"/>
    <x v="2"/>
    <x v="2"/>
    <s v="DIRECTOR (A)  DE CONTRATACION "/>
    <d v="2020-07-02T00:00:00"/>
    <x v="5"/>
    <d v="2020-12-07T00:00:00"/>
    <s v="Guillermo Delgadillo "/>
    <s v="Seguimiento realizado el 07/12/2020. _x000a_La DC cumplió con la accion propuesta, toda vez que durante lo meses de octubre y noviembre de 2020, se llevo a cabo ciclo de capacitacion en las siguientes tematicas: Manejo de plataforma SECOP y cargue de documentos rol del Supervisor y de Contratista, para lo cual se adjunto ocm oevidencias: convocatoria por correo corporativo a 36 servidores, formularios de inscripcion (34 servidores), videio de la capacitacion,  listados de inscritos,  y evaluacion de la capacitacion. Asi las cosas, se cumplio con la accion de Capacitar al personal encargado de la actividad de escaneo y publicación de documentos precontractuales y contractuales en el portal SECOP._x000a_CONCLUSION: Por lo descrito anteriormente, la acción de mejora se ha cumplido, por consiguiente, se recomienda el cierre.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1"/>
    <n v="0"/>
    <n v="0"/>
  </r>
  <r>
    <s v="058-2020"/>
    <n v="3"/>
    <n v="2020"/>
    <s v="GESTIÓN JURÍDICA "/>
    <x v="12"/>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cuidado y oportunidad del responsable al momento de subir la información requerida en la plataforma SECOP"/>
    <s v="3) Remitir memorando solicitando a las áreas la actualización de los procesos contractuales evidenciados en el informe de auditoría con los requisitos incumplidos."/>
    <s v="Corrección"/>
    <s v="Memorando proyectado y remitido "/>
    <n v="1"/>
    <x v="2"/>
    <x v="2"/>
    <s v="DIRECTOR (A)  DE CONTRATACION "/>
    <d v="2020-07-02T00:00:00"/>
    <x v="5"/>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
    <x v="0"/>
    <n v="1"/>
    <n v="0"/>
  </r>
  <r>
    <s v="059-2020"/>
    <n v="1"/>
    <n v="2020"/>
    <s v="GESTIÓN DE TRÁMITES Y SERVICIOS PARA LA CIUDADANÍA"/>
    <x v="13"/>
    <d v="2020-05-21T00:00:00"/>
    <s v="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
    <s v="2.  Formulación e implementación de estrategias, incluyendo la de cursos pedagógicos, que no fomenten la cultura ciudadana para la movilidad y el respeto entre  los usuarios de todas las formas de transporte"/>
    <s v="Dificultades para concertación de reuniones con el RUNT. "/>
    <s v="Realizar estudio para la implementación de verificación de identidad para los asistentes a cursos pedagógicos   "/>
    <s v="Acción Correctiva"/>
    <s v="Documento"/>
    <n v="1"/>
    <x v="3"/>
    <x v="3"/>
    <s v="Dirección de Atención al Ciudadano"/>
    <d v="2020-07-01T00:00:00"/>
    <x v="14"/>
    <d v="2020-12-04T00:00:00"/>
    <s v="Omar Alfredo Sánchez"/>
    <s v="04/12/2020: La DAC allega junto a la justificsción de gestión, los siguientes documentos 1._x0009_Análisis y estudio de mercado componentes para virtualizar los cursos pedagógicos por infracción a las normas de tránsito._x000a_2.Gestión pertinente para cumplir esta acción. 3.Agenda presentación Estudio de Mercado - Hallazgo 2020. 4.Desarrollo plataforma Secretaría de Movilidad. 5.Propuestas. Por lo anterior se evidencia cumplimiento y cierre de la acción."/>
    <x v="1"/>
    <n v="0"/>
    <n v="0"/>
  </r>
  <r>
    <s v="060-2020"/>
    <n v="1"/>
    <n v="2020"/>
    <s v="GESTIÓN DE TRÁMITES Y SERVICIOS PARA LA CIUDADANÍA"/>
    <x v="13"/>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3"/>
    <x v="3"/>
    <s v="Dirección de Atención al Ciudadano"/>
    <d v="2020-07-01T00:00:00"/>
    <x v="14"/>
    <m/>
    <m/>
    <m/>
    <x v="0"/>
    <n v="0"/>
    <n v="0"/>
  </r>
  <r>
    <s v="062-2020"/>
    <n v="1"/>
    <n v="2020"/>
    <s v="GESTIÓN DE TRÁMITES Y SERVICIOS PARA LA CIUDADANÍA"/>
    <x v="13"/>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3"/>
    <x v="3"/>
    <s v="Dirección de Atención al Ciudadano"/>
    <d v="2020-07-01T00:00:00"/>
    <x v="15"/>
    <m/>
    <m/>
    <m/>
    <x v="0"/>
    <n v="0"/>
    <n v="0"/>
  </r>
  <r>
    <s v="068-2020"/>
    <n v="1"/>
    <n v="2020"/>
    <s v="GESTIÓN DE TRÁMITES Y SERVICIOS PARA LA CIUDADANÍA"/>
    <x v="13"/>
    <d v="2020-05-21T00:00:00"/>
    <s v="Oportunidad de mejora 15_x000a_15. Se recomienda diseñar una herramienta diferente para evaluar el aprendizaje ya que se aplica la misma herramienta &quot;Hoja de preguntas y respuestas para trabajo grupal en el desarrollo del curso pedagógico por infracción a las normas de tránsito&quot;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
    <s v="2.  Formulación e implementación de estrategias, incluyendo la de cursos pedagógicos, que no fomenten la cultura ciudadana para la movilidad y el respeto entre  los usuarios de todas las formas de transporte"/>
    <s v="No se consideró necesario implementar y aplicar una técnica didáctica diferente para evaluar el aprendizaje del ciudadano."/>
    <s v="Realizar una mesa de trabajo para evaluar las herramientas implementadas para medir el aprendizaje del ciudadano"/>
    <s v="Acción Correctiva"/>
    <s v="mesa de trabajo realizada/ mesa de trabajao programda"/>
    <n v="1"/>
    <x v="3"/>
    <x v="3"/>
    <s v="Dirección de Atención al Ciudadano"/>
    <d v="2020-07-01T00:00:00"/>
    <x v="16"/>
    <d v="2020-04-12T00:00:00"/>
    <s v="Omar Alfredo Sánchez"/>
    <s v="04/12/2020: La DAC allega, la justificación y 2. ACTA AJUSTE PRESENTACIONES Y TALLERES, con lo cual se evidencia el cumplimiento de la Acción. Por lo anterior, la acción se cierra._x000a_5/11/2020: No se remiten evidencias por cuanto están dentro del término para cumplir la acción."/>
    <x v="1"/>
    <n v="0"/>
    <n v="0"/>
  </r>
  <r>
    <s v="069-2020"/>
    <n v="1"/>
    <n v="2020"/>
    <s v="GESTIÓN DE TRÁMITES Y SERVICIOS PARA LA CIUDADANÍA"/>
    <x v="13"/>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3"/>
    <x v="3"/>
    <s v="Dirección de Atención al Ciudadano"/>
    <d v="2020-07-01T00:00:00"/>
    <x v="16"/>
    <d v="2020-11-05T00:00:00"/>
    <s v="Omar Alfredo Sánchez"/>
    <s v="5/11/2020: No se remiten evidencias por cuanto están dentro del término para cumplir la acción."/>
    <x v="0"/>
    <n v="0"/>
    <n v="0"/>
  </r>
  <r>
    <s v="070-2020"/>
    <n v="1"/>
    <n v="2020"/>
    <s v="GESTIÓN DE TRÁMITES Y SERVICIOS PARA LA CIUDADANÍA"/>
    <x v="13"/>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Acción Correctiva"/>
    <s v="numero de Documentos Revisados y ajustados / numero documetnos  relacionados con Cursos, publicados despues de la publicacion del PM04-PR01 V.4"/>
    <n v="1"/>
    <x v="3"/>
    <x v="3"/>
    <s v="Dirección de Atención al Ciudadano"/>
    <d v="2020-07-01T00:00:00"/>
    <x v="0"/>
    <d v="2020-11-05T00:00:00"/>
    <s v="Omar Alfredo Sánchez"/>
    <s v="5/11/2020: No se remiten evidencias por cuanto están dentro del término para cumplir la acción."/>
    <x v="0"/>
    <n v="0"/>
    <n v="0"/>
  </r>
  <r>
    <s v="071-2020"/>
    <n v="1"/>
    <n v="2020"/>
    <s v="GESTIÓN DE TRÁMITES Y SERVICIOS PARA LA CIUDADANÍA"/>
    <x v="13"/>
    <d v="2020-05-21T00:00:00"/>
    <s v="Recomendación 19 :_x000a_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
    <s v="2.  Formulación e implementación de estrategias, incluyendo la de cursos pedagógicos, que no fomenten la cultura ciudadana para la movilidad y el respeto entre  los usuarios de todas las formas de transporte"/>
    <s v="No se consideró pertinente incluir en el  documento el registro de la dirección del contraventor."/>
    <s v="Realizar mesa de trabajo para evaluar  la  pertinencia de  Actualizacion PM04-PR01-F01"/>
    <s v="Acción Correctiva"/>
    <s v="una mesa de trabajo "/>
    <n v="1"/>
    <x v="3"/>
    <x v="3"/>
    <s v="Dirección de Atención al Ciudadano"/>
    <d v="2020-07-01T00:00:00"/>
    <x v="13"/>
    <d v="2020-04-12T00:00:00"/>
    <s v="Omar Alfredo Sánchez"/>
    <s v="04/12/2020: La DAC suministra como evidencias del cumplimiento la Justificación y ACTA 4 NOV 2020 - Mesa de trabajo Hallazgo 071 2020 Firmada. Por lo cual se evidencia la acción cumplida y se cierra._x000a_5/11/2020: No se remiten evidencias por cuanto están dentro del término para cumplir la acción."/>
    <x v="1"/>
    <n v="0"/>
    <n v="0"/>
  </r>
  <r>
    <s v="074-2020"/>
    <n v="1"/>
    <n v="2020"/>
    <s v="GESTIÓN DE TRÁMITES Y SERVICIOS PARA LA CIUDADANÍA"/>
    <x v="17"/>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ón Correctiva"/>
    <s v="(numero de reportes realizados/ numero de reportes proyectados)*100"/>
    <n v="1"/>
    <x v="3"/>
    <x v="3"/>
    <s v="Direccion de Atencion al Ciudadano (Equipo de Servicio)"/>
    <d v="2020-06-05T00:00:00"/>
    <x v="17"/>
    <d v="2020-11-05T00:00:00"/>
    <s v="Omar Alfredo Sánchez"/>
    <s v="5/11/2020: No se remiten evidencias por cuanto están dentro del término para cumplir la acción."/>
    <x v="0"/>
    <n v="0"/>
    <n v="0"/>
  </r>
  <r>
    <s v="076-2020"/>
    <n v="1"/>
    <n v="2020"/>
    <s v="DIRECCIONAMIENTO ESTRATÉGICO"/>
    <x v="18"/>
    <d v="2020-08-20T00:00:00"/>
    <s v="Fortalecer la trazabilidad de los riesgos identificados frente a los objetivos de calidad de la entidad. "/>
    <s v="Incumplimiento del requisito 6.1 de la norma ISO 9001:2015"/>
    <s v="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
    <s v="Actualizar la metodología para la administracción, identificación, tratamiento y seguimiento de los riesgos de gestión y corrupción institucionales, donde se determine que el análisis se realice sobre los objetivos estrategicos y de calidad."/>
    <s v="Acción Correctiva"/>
    <s v="1 Metodología"/>
    <n v="1"/>
    <x v="11"/>
    <x v="14"/>
    <s v="Julieth Rojas Betancour"/>
    <d v="2020-01-11T00:00:00"/>
    <x v="5"/>
    <d v="2020-12-04T00:00:00"/>
    <s v="Vieinery Piza Olarte"/>
    <s v="04/12/2020. El proceso remite como evidencia La OAPI estructura el mapa de riesgos con la actualización de la metodología, la cual es socializada Equipo Técnico el 02/12/2020. y el 02/2020 se remitió al equipo técnico para su respectivo diligenciamiento el formato con la metodología actualizada para la construcción del mapa de riesgos 2021. En el cual se incluyó en la hoja de Identificación y valoración la casilla de Contexto organizacional que contiene las columnas para el objetivo Institucional y la columna de los objetivos del sistema y la casilla de clasificación del riesgo. En la hoja de controles existentes se incluyó la casilla de atributo de control.  El proceso entrega la Lista de asistencia de los colaboradores que participaron en la socialización de la actualización metodología riesgos realizada el 02/12/2020, La Presentación realizada que contiene la socialización realizada el 02/12/2020  y el formato del mapa de riesgos con la metodología actualizada. Por lo anterior y teniendo  en cuenta los soportes presentados por el proceso, se procede a realizar el cierre de la misma._x000a_RECOMENDACION: Cerrar la acción y excluirla del PMP. _x000a_"/>
    <x v="1"/>
    <n v="0"/>
    <n v="0"/>
  </r>
  <r>
    <s v="077-2020"/>
    <n v="1"/>
    <n v="2020"/>
    <s v="GESTIÓN DE TICS"/>
    <x v="18"/>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9"/>
    <x v="11"/>
    <s v="Alexander Ricardo Andrade"/>
    <d v="2020-08-30T00:00:00"/>
    <x v="14"/>
    <m/>
    <m/>
    <m/>
    <x v="0"/>
    <n v="0"/>
    <n v="0"/>
  </r>
  <r>
    <s v="078-2020"/>
    <n v="1"/>
    <n v="2020"/>
    <s v="CONTROL Y EVALUACIÓN DE LA GESTIÓN"/>
    <x v="9"/>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Revisar, actualizar y publicar  el procedimiento para la formulación de planes de mejoramiento, dejando claro y explicito la importancia de que haya  coherencia entre la causa raiz y el formato  PV01-PR01-F01."/>
    <s v="Corrección"/>
    <s v="Procedimiento actualizado y publicado."/>
    <n v="1"/>
    <x v="6"/>
    <x v="8"/>
    <s v="Diego Nairo Useche rueda"/>
    <d v="2020-09-01T00:00:00"/>
    <x v="18"/>
    <d v="2020-11-11T00:00:00"/>
    <s v="Claudia Elena Parada Aponte"/>
    <s v="Verificada la Intranet, se observa la actualización PV01-PR01 PROCEDIMIENTO PARA LA FORMULACIÓN Y SEGUIMIENTO DE PLANES DE MEJORAMIENTO VERSIÓN 3,0 DE 05-11-2020.PDF en la cual se encuentra dentro de las políticas de operación: &quot;La última causa identificada en los formatos de análisis de causa, es la misma que debe quedar registrada en el formato Plan de Mejoramiento por Proceso código PV01-PR01-F01&quot;"/>
    <x v="1"/>
    <n v="0"/>
    <n v="0"/>
  </r>
  <r>
    <s v="078-2020"/>
    <n v="2"/>
    <n v="2020"/>
    <s v="CONTROL Y EVALUACIÓN DE LA GESTIÓN"/>
    <x v="9"/>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Socializar los cambios del procedimiento al equipo técnico de gestión y desempeño institucional y a los auditores de la OCI que asesoran el procesos de planes de mejoramiento por proceso."/>
    <s v="Acción Correctiva"/>
    <s v="Socialización Realizada"/>
    <n v="1"/>
    <x v="6"/>
    <x v="8"/>
    <s v="Diego Nairo Useche rueda"/>
    <d v="2020-10-30T00:00:00"/>
    <x v="3"/>
    <m/>
    <m/>
    <m/>
    <x v="0"/>
    <n v="0"/>
    <n v="0"/>
  </r>
  <r>
    <s v="079-2020"/>
    <n v="1"/>
    <n v="2020"/>
    <s v="DIRECCIÓN DE INTELIGENCIA PARA LA MOVILIDAD"/>
    <x v="9"/>
    <d v="2020-10-08T00:00:00"/>
    <s v="No se está dando cumplimiento a algunas de las actividades del Plan de Adecuación y Sostenibilidad del MIPG de la SDM, en lo relacionado con la Política de Gestión Estadística. "/>
    <s v="Incumplir el Plan de Adecuación y Sostenibilidad del MIPG"/>
    <s v="La SDM no cuenta con un Diagnostico de la actividad estadística en lo relacionado con los registros administrativos misionales y operaciones estadísticas al interior de la SDM.  "/>
    <s v="Elaborar el diagnostico de la actividad estadística en lo relacionado con la identificación de los registros administrativos misionales y operaciones estadísticas al interior de la SDM.  "/>
    <s v="Acción Correctiva"/>
    <s v="Diagnostico elaborado"/>
    <n v="1"/>
    <x v="4"/>
    <x v="6"/>
    <s v="Lina Marcela Quiñones Sanchez"/>
    <d v="2020-10-09T00:00:00"/>
    <x v="7"/>
    <m/>
    <m/>
    <m/>
    <x v="0"/>
    <n v="0"/>
    <n v="0"/>
  </r>
  <r>
    <s v="080-2020"/>
    <n v="1"/>
    <n v="2020"/>
    <s v="GESTIÓN JURÍDICA"/>
    <x v="19"/>
    <d v="2020-09-24T00:00:00"/>
    <s v="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
    <s v="Incumplimiento de los requisitos establecidos"/>
    <s v="Falta especificar claramente en el de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
    <s v="Actualizar el procedimiento PE01-PR06 “Elaboración y seguimiento del Plan Elaboración y seguimiento del Plan Anual de Adquisiciones (P.A.A) y aprobación de viabilidades presupuestales”, especificando los criterios en los cuales se requiere justificación para modificar el Plan Anual de Adquisiciones."/>
    <s v="Acción Correctiva"/>
    <s v="Procedimiento PE01-PR06 actualizado, publicado y socializado"/>
    <n v="1"/>
    <x v="11"/>
    <x v="14"/>
    <s v="Julieth Rojas Betancour"/>
    <d v="2020-10-08T00:00:00"/>
    <x v="3"/>
    <d v="2020-11-18T00:00:00"/>
    <s v="Vieinery Piza Olarte"/>
    <s v="18/11/2020. El proceso aporta como evidencia  que se actualiza procedimiento elaboración y seguimiento del Plan Anual de Adquisiciones (P.A.A) y aprobación de viabilidades presupuestales PE01-PR06 Actualización de lineamientos y/o políticas de operación frente a los criterios en los cuales se requiere justificación para modificar el Plan Anual de Adquisiciones, incluyendo responsabilidad de la mesa de ayuda en la publicación del PAA y se elimina responsabilidad de la Oficina Asesora de Comunicaciones , _x000a_se actualiza lineamiento frente a que la Alta Dirección debe determinar y programar en el Plan Anual de Adquisiciones, los recursos necesarios para el establecimiento, implementación, mantenimiento y mejora continua del Sistema Integrado de Gestión Distrital bajo el estándar MIPG. Se entrega la actualización del procedimiento PE01-PR06 Elaboración y seguimiento del Plan Anual de Adquisiciones (P.A.A) y aprobación de viabilidades presupuestales Versión 5.0 de 11-11-2020, y el PE01-PR06 Anexo 01 Lineamientos Generales de Operación del PAA, pueden consultarse en la intranet en la siguiente ruta: https://intranetmovilidad.movilidadbogota.gov.co/intranet/PE01 _x000a_El proceso entrega como evidencia que el 11 y 12 de noviembre de 2020, que en las mesas de seguimiento trimestral se socializa las actualizaciones realizadas al procedimiento PE01-PR06 Elaboración y seguimiento del Plan Anual de Adquisiciones (P.A.A) y aprobación de viabilidades presupuestales Versión 5.0 de 11-11-2020. _x000a_Por lo anterior y teniendo  en cuenta los soportes presentados por el proceso, se procede a realizar el cierre de la misma._x000a_RECOMENDACION: Cerrar la acción y excluirla del PMP. "/>
    <x v="1"/>
    <n v="0"/>
    <n v="0"/>
  </r>
  <r>
    <s v="080-2020"/>
    <n v="2"/>
    <n v="2020"/>
    <s v="GESTIÓN JURÍDICA"/>
    <x v="19"/>
    <d v="2020-09-24T00:00:00"/>
    <s v="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
    <s v="Incumplimiento de los requisitos establecidos"/>
    <s v="Falta especificar claramente en el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
    <s v="Actualizar el Manual de Contratación, PA05- M02, especificando los criterios en los cuales se requiere justificación para modificar el Plan Anual de Adquisiciones."/>
    <s v="Acción Correctiva"/>
    <s v="Manual de Contratación actualizado, publicado y socializado"/>
    <n v="1"/>
    <x v="2"/>
    <x v="2"/>
    <s v="ANA MARÍA CORREDOR YUNIS "/>
    <d v="2020-10-01T00:00:00"/>
    <x v="14"/>
    <d v="2020-12-07T00:00:00"/>
    <s v="Guillermo Delgadillo "/>
    <s v="Seguimiento realizado el 07/12/2020. _x000a_La DC cumplió con la accion propuesta, toda vez que actualizó el Manual de Contratacion especificando los criterios en los cuales se requiere justificación para modificar el Plan Anual de Adquisiciones. 2.1.1. La cual se evidencio en el PA05-M02 MANUAL DE CONTRATACIÓN V 3.0 del 27/11/20, así como, Resolución N°312 de 2020 “por la cual se modifica el manual de contratación de la SDM” la cual se solcializó a los servidores de la SDM a traves del correo corporativo el 4/12/20._x000a_CONCLUSION: La acción de mejora  se cumplió, por lo anterior, se recomienda el cierre."/>
    <x v="1"/>
    <n v="0"/>
    <n v="0"/>
  </r>
  <r>
    <s v="081-2020"/>
    <n v="1"/>
    <n v="2020"/>
    <s v="GESTIÓN JURÍDICA"/>
    <x v="19"/>
    <d v="2020-09-24T00:00:00"/>
    <s v="NO CONFORMIDAD No. 02 Una vez revisado el Plan Anual de Adquisiciones, para los meses de marzo y mayo de 2020 publicados en la página web, se pudo observar que existen nuevos contratos en el PAA del mes de mayo, que no cuentan con la aprobación expresa y escrita del Despacho de la Secretaría Distrital de Movilidad, incumplimiento el numeral 3.2 del Manual de Contratación, Código: PA05- M02, V. 2 del 30 de diciembre de 2019"/>
    <s v="Incumplimiento de los requisitos establecidos"/>
    <s v="Falta actualizar el Manual de Contratación, PA05- M02, V. 2 en relación con la aprobación expresa y escrita de Despacho para modificar el PAA."/>
    <s v="Actualizar el Manual de Contratación, PA05- M02, en relación con la aprobación expresa y escrita del Despacho para modificar el Plan Anual de Adquisiciones."/>
    <s v="Acción Correctiva"/>
    <s v="Manual de Contratación actualizado, publicado y socializado"/>
    <n v="1"/>
    <x v="2"/>
    <x v="2"/>
    <s v="ANA MARÍA CORREDOR YUNIS "/>
    <d v="2020-10-01T00:00:00"/>
    <x v="14"/>
    <d v="2020-12-07T00:00:00"/>
    <s v="Guillermo Delgadillo "/>
    <s v="Seguimiento realizado el 07/12/2020. _x000a_La DC cumplió con la accion propuesta, toda vez que actualizó el Manual de Contratacion con relación a  los criterios en los cuales se requiere justificación para modificar el Plan Anual de Adquisiciones &quot;... en ninguna de las dos situaciones se requiere la aprobacion expresa o escrita del despacho...&quot;La cual se evidencio en el PA05-M02 MANUAL DE CONTRATACIÓN V 3.0 del 27/11/20, asi como Resolución N°312 de 2020 “por la cual se modifica el manual de contratación de la SDM” la cual se solcializó a los servidores de la SDM a traves del correo corporativo el 4/12/20._x000a_CONCLUSION: La acción de mejora  se ha cumplido, por lo anterior, se recomienda el cierre."/>
    <x v="1"/>
    <n v="0"/>
    <n v="0"/>
  </r>
  <r>
    <s v="082-2020"/>
    <n v="1"/>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en el Procedimiento o Manual de Contratación y Supervisión "/>
    <s v="Debilidad en la unificación de directrices respecto a las responsabilidades de las dependencias en cuanto a las tipologías documentales a cargar en la plataforma."/>
    <s v="Memorando requiriendo a las áreas el cargue de los documentos que falten en la platafroma SECOP II y SECOP I, según anexo 1."/>
    <s v="Acción Correctiva"/>
    <s v="Memorando elaborado y enviado"/>
    <n v="1"/>
    <x v="2"/>
    <x v="2"/>
    <s v="ANA MARÍA CORREDOR YUNIS"/>
    <d v="2020-10-01T00:00:00"/>
    <x v="14"/>
    <m/>
    <m/>
    <m/>
    <x v="0"/>
    <n v="0"/>
    <n v="0"/>
  </r>
  <r>
    <s v="082-2020"/>
    <n v="2"/>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en el Procedimiento o Manual de Contratación y Supervisión "/>
    <s v="Debilidad en la unificación de directrices respecto a las responsabilidades de las dependencias en cuanto a las tipologías documentales a cargar en la plataforma."/>
    <s v="Capacitar a los supervisores en lo referente al manual de contratación, en especial el cargue de información en la plataforma SECOP I Y SECOP II conforme a las obligaciones contenidas en el manual de supervisión e interventoría."/>
    <s v="Acción Correctiva"/>
    <s v="Capacitación realizada/ Capactitacion programada"/>
    <n v="1"/>
    <x v="2"/>
    <x v="2"/>
    <s v="ANA MARÍA CORREDOR YUNIS"/>
    <d v="2020-10-01T00:00:00"/>
    <x v="14"/>
    <d v="2020-12-07T00:00:00"/>
    <s v="Guillermo Delgadillo "/>
    <s v="Seguimiento realizado el 07/12/2020. _x000a_La DC cumplió con la accion propuesta, toda vez que durante lo meses de octubre y noviembre de 2020, se llevo a cabo ciclo de capacitacion en las siguientes tematicas: Manejo de plataforma SECOP y cargue de documentos rol del Supervisor, las cuales se evidencaron a traves de convocatoria a tosdos los serivores de la entidad por el correo corporativo, formularios de inscripcion (93 servidores) listados de inscritos,  listado de asistencia y evaluacion de la capacitacion._x000a_CONCLUSION: Por lo descrito anteriormente, la acción de mejora se ha cumplido, por consiguiente, se recomienda el cierre.  "/>
    <x v="1"/>
    <n v="0"/>
    <n v="0"/>
  </r>
  <r>
    <s v="082-2020"/>
    <n v="3"/>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4"/>
    <x v="15"/>
    <s v="SUBSECRETARIA DE POLITICA DE MOVILIDAD"/>
    <d v="2020-10-01T00:00:00"/>
    <x v="14"/>
    <m/>
    <m/>
    <m/>
    <x v="0"/>
    <n v="0"/>
    <n v="0"/>
  </r>
  <r>
    <s v="082-2020"/>
    <n v="4"/>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10"/>
    <x v="16"/>
    <s v="SUBSECRETARIA DE GESTION DE LA MOVILIDAD"/>
    <d v="2020-10-01T00:00:00"/>
    <x v="14"/>
    <m/>
    <m/>
    <m/>
    <x v="0"/>
    <n v="0"/>
    <n v="0"/>
  </r>
  <r>
    <s v="082-2020"/>
    <n v="5"/>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3"/>
    <x v="17"/>
    <s v="SUBSECRETARIAS DE SERVICIOS A LA CIUDADANÍA"/>
    <d v="2020-10-01T00:00:00"/>
    <x v="14"/>
    <m/>
    <m/>
    <m/>
    <x v="0"/>
    <n v="0"/>
    <n v="0"/>
  </r>
  <r>
    <s v="082-2020"/>
    <n v="6"/>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18"/>
    <s v="SUBSECRETARIA CORPORATIVA"/>
    <d v="2020-10-01T00:00:00"/>
    <x v="14"/>
    <d v="2020-12-09T00:00:00"/>
    <s v="Julie Andrea Martinez Mendez"/>
    <s v="9/12/2020 seguimiento por Julie Martínez para el mes de reporte no se remite ningun seguimiento por el proceso, actividad abienta dentro del tiempo programado para cierre"/>
    <x v="0"/>
    <n v="0"/>
    <n v="0"/>
  </r>
  <r>
    <s v="082-2020"/>
    <n v="7"/>
    <n v="2020"/>
    <s v="GESTIÓN JURÍDICA"/>
    <x v="19"/>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2"/>
    <x v="19"/>
    <s v="SUBSECRETARIAS DE GESTION JURÍDICA"/>
    <d v="2020-10-01T00:00:00"/>
    <x v="14"/>
    <m/>
    <m/>
    <m/>
    <x v="0"/>
    <n v="0"/>
    <n v="0"/>
  </r>
  <r>
    <s v="083-2020"/>
    <n v="1"/>
    <n v="2020"/>
    <s v="GESTIÓN JURÍDICA"/>
    <x v="19"/>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20"/>
    <s v="VLADIMIRO ALBERTO ESTRADA"/>
    <d v="2020-10-01T00:00:00"/>
    <x v="14"/>
    <m/>
    <m/>
    <m/>
    <x v="0"/>
    <n v="0"/>
    <n v="0"/>
  </r>
  <r>
    <s v="084-2020"/>
    <n v="1"/>
    <n v="2020"/>
    <s v="GESTIÓN JURÍDICA"/>
    <x v="19"/>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2"/>
    <x v="2"/>
    <s v="DIRECTOR (A)  DE CONTRATACION "/>
    <d v="2020-10-01T00:00:00"/>
    <x v="14"/>
    <m/>
    <m/>
    <m/>
    <x v="0"/>
    <n v="0"/>
    <n v="0"/>
  </r>
  <r>
    <s v="083-2020"/>
    <n v="1"/>
    <n v="2020"/>
    <s v="GESTIÓN JURÍDICA"/>
    <x v="19"/>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20"/>
    <s v="VLADIMIRO ALBERTO ESTRADA"/>
    <d v="2020-10-01T00:00:00"/>
    <x v="14"/>
    <d v="2020-12-09T00:00:00"/>
    <s v="Julie Andrea Martinez Mendez"/>
    <s v="9/12/2020 seguimiento por Julie Martínez para el mes de reporte no se remite ningun seguimiento por el proceso, actividad abienta dentro del tiempo programado para cierre"/>
    <x v="0"/>
    <n v="0"/>
    <n v="0"/>
  </r>
  <r>
    <s v="085-2020"/>
    <n v="2"/>
    <n v="2020"/>
    <s v="GESTIÓN JURÍDICA"/>
    <x v="19"/>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2"/>
    <x v="2"/>
    <s v="ANA MARÍA CORREDOR YUNIS"/>
    <d v="2020-10-01T00:00:00"/>
    <x v="19"/>
    <m/>
    <m/>
    <m/>
    <x v="0"/>
    <n v="0"/>
    <n v="0"/>
  </r>
  <r>
    <s v="086-2020"/>
    <n v="1"/>
    <n v="2020"/>
    <s v="GESTIÓN JURÍDICA"/>
    <x v="19"/>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2"/>
    <x v="2"/>
    <s v="ANA MARÍA CORREDOR YUNIS"/>
    <d v="2020-10-01T00:00:00"/>
    <x v="14"/>
    <m/>
    <m/>
    <m/>
    <x v="0"/>
    <n v="0"/>
    <n v="0"/>
  </r>
  <r>
    <s v="087-2020"/>
    <n v="1"/>
    <n v="2020"/>
    <s v="GESTIÓN JURÍDICA"/>
    <x v="19"/>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2"/>
    <x v="2"/>
    <s v="DIRECTOR (A)  DE CONTRATACION "/>
    <d v="2020-10-01T00:00:00"/>
    <x v="14"/>
    <m/>
    <m/>
    <m/>
    <x v="0"/>
    <n v="0"/>
    <n v="0"/>
  </r>
  <r>
    <s v="088-2020"/>
    <n v="1"/>
    <n v="2020"/>
    <s v="GESTIÓN JURÍDICA"/>
    <x v="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2"/>
    <x v="2"/>
    <s v="ANA MARÍA CORREDOR YUNIS"/>
    <d v="2020-10-01T00:00:00"/>
    <x v="14"/>
    <m/>
    <m/>
    <m/>
    <x v="0"/>
    <n v="0"/>
    <n v="0"/>
  </r>
  <r>
    <s v="089-2020"/>
    <n v="1"/>
    <n v="2020"/>
    <s v="GESTIÓN JURÍDICA"/>
    <x v="19"/>
    <d v="2020-09-24T00:00:00"/>
    <s v="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
    <s v="Incumplimiento al procedimiento de Gestión Documental."/>
    <s v="Antes de iniciar la sesión del comité no se constató que cumplieran con todos los requisitos establecidos en el Manual de Contratación, en especial lo exigido en el parágrafo 2 del artículo 4.3.1.1."/>
    <s v="Implementar un punto de control mediante la Incorporación en el  texto de las actas del comité de contratación párrafo donde conste que se ha verificado los requisitos para llevar a cabo el comité según lo establecido en el Manual de Contratación."/>
    <s v="Acción Correctiva"/>
    <s v="Acta de comité  revisada y ajustada."/>
    <n v="1"/>
    <x v="2"/>
    <x v="2"/>
    <s v="ANA MARÍA CORREDOR YUNIS"/>
    <d v="2020-10-01T00:00:00"/>
    <x v="14"/>
    <m/>
    <m/>
    <m/>
    <x v="0"/>
    <n v="0"/>
    <n v="0"/>
  </r>
  <r>
    <s v="090-2020"/>
    <n v="1"/>
    <n v="2020"/>
    <s v="GESTIÓN ADMINISTRATIVA - GESTIÓN DEL TALENTO HUMANO "/>
    <x v="18"/>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Modificar el procedimiento PA01-PR13 (gestión y trámite de solicitudes de mantenimiento correctivo y preventivo de la infraestructura física de la entidad), con el fin de integrar a la Dirección de Talento Humano en la actividad de verificación del estado de las instalaciones de las salas de cursos pedagógicos. "/>
    <s v="Acción Correctiva"/>
    <s v="Procedimiento ajustado "/>
    <n v="1"/>
    <x v="0"/>
    <x v="21"/>
    <s v="Paola Adriana Corona - Subdirectora Administrativa "/>
    <d v="2020-09-01T00:00:00"/>
    <x v="3"/>
    <d v="2020-11-30T00:00:00"/>
    <s v="Julie Andrea Martinez Mendez"/>
    <s v="30/11/2020 Julie Andrea Martinez se evidencia en el procedimiento PA01-PR13 GESTIÓN Y TRÁMITE DE SOLICITUDES DE MANTENIMIENTO CORRECTIVO Y PREVENTIVO INFRAESTRUCTURA VERSIÓN 2.0 DE 11-11-2020 publicado en  https://intranetmovilidad.movilidadbogota.gov.co/intranet/PA01, que incluye a la Dirección de talento humano en Numeral 2. RESPONSABILIDADES GENERALES, Numeral 4. DESCRIPCIÓN DE_x000a_ACTIVIDADES CON FLUJOGRAMA INTEGRADO y formato PA01-PR13-F03 del procedimiento PE01-PR13"/>
    <x v="1"/>
    <n v="0"/>
    <n v="0"/>
  </r>
  <r>
    <s v="090-2020"/>
    <n v="2"/>
    <n v="2020"/>
    <s v="GESTIÓN DEL TALENTO HUMANO "/>
    <x v="18"/>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Actualizar la matriz de identificación de peligros, valoración de riesgos y determinación de controles. "/>
    <s v="Acción Correctiva"/>
    <s v="Matriz de identificación de peligros, valoración de riesgos y determinación de controles actualizada "/>
    <n v="1"/>
    <x v="0"/>
    <x v="13"/>
    <s v="Fridcy Alexandra Faura Pérez - Directora de Talento Humano"/>
    <d v="2020-09-01T00:00:00"/>
    <x v="3"/>
    <d v="2020-12-09T00:00:00"/>
    <s v="Julie Andrea Martinez Mendez"/>
    <s v="09/12/2020 seguimiento de Julie Marínez se evidencia la actualización de la matriz de riesgos la cual sera tenida en cuenta en el proceso de actualización de las matrices de riesgos por parte del lider "/>
    <x v="1"/>
    <n v="0"/>
    <n v="0"/>
  </r>
  <r>
    <s v="090-2020"/>
    <n v="3"/>
    <n v="2020"/>
    <s v="GESTIÓN ADMINISTRATIVA - GESTIÓN DEL TALENTO HUMANO "/>
    <x v="18"/>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
    <s v="Acción Correctiva"/>
    <s v="Informe de inspección por parte de la ARL "/>
    <n v="1"/>
    <x v="0"/>
    <x v="22"/>
    <s v="Fridcy Alexandra Faura Pérez - Directora de Talento Humano/ Paola Adriana Corona - Subdirectora Administrativa "/>
    <d v="2020-09-01T00:00:00"/>
    <x v="15"/>
    <d v="2020-12-09T00:00:00"/>
    <s v="Julie Andrea Martinez Mendez"/>
    <s v="9/12/2020 seguimiento por Julie Martínez para el mes de reporte no se remite ningun seguimiento por el proceso, actividad abienta dentro del tiempo programado para cierre"/>
    <x v="0"/>
    <n v="0"/>
    <n v="0"/>
  </r>
  <r>
    <s v="091-2020"/>
    <n v="1"/>
    <n v="2020"/>
    <s v="GESTIÓN SOCIAL"/>
    <x v="20"/>
    <d v="2020-09-29T00:00:00"/>
    <s v="En los informes trimestrales correspondientes al año 2020, no se incluyeron las estadísticas de las agendas participativas de trabajo, con la ejecución de acciones, el porcentaje de cumplimiento por localidad y  las solicitudes de la comunidad por localidad, total solicitudes, atendidas y en proceso, además se encuentra respetida la información sobre los recorridos realizados en los dos Informes trimestrales entregados en el 2020. _x000a_Las Agendas Participativas de Trabajo hacen parte del Plan Institucional de Partipación aprobado, por lo anterior estaría incumplimiendo lo establecido en las responsabilidades generales de la jefe de la Oficina de Gestión Social del procedimiento PM06-PR04 versión 3 y 4."/>
    <s v="Deficiencia en la información suministrada a los direcitivos en los informes trimestrales"/>
    <s v="El ajuste del PIP 2020 afectó el análisis de la información consolidada en el reporte de APTs y solicitudes de los CLM"/>
    <s v="Reportar la totalidad de la información de las APTS y solicitudes realizadas por los ciudadanos en cada de los Centros Locales de Movilidad en el informe trimestral entregado a los directivos. "/>
    <s v="Acción Correctiva"/>
    <s v="Reporte Realizado del informe trimestral (APTs y solicitudes) / Reporte programado del informe trimestral (APTs y solicitudes) (*100)"/>
    <n v="2"/>
    <x v="12"/>
    <x v="23"/>
    <s v="Adriana Ruth Iza"/>
    <d v="2020-10-13T00:00:00"/>
    <x v="20"/>
    <d v="2020-11-18T00:00:00"/>
    <s v="Vieinery Piza Olarte"/>
    <s v="18/11/2020. El proceso aporta como evidencia que el 10 de noviembre de 2020 se publica en la página web de la SDM el “Informe Tercer Trimestre APT'S y Solicitudes&quot;, en la pestaña de Atención al ciudadano, ítem Participación Ciudadana, subítem Informe y seguimiento de Agendas participativas, en el siguiente enlace: _x000a_https://www.movilidadbogota.gov.co/web/sites/default/files/Paginas/10-11-2020/informe_tercer_trimestre_apts_y_solicitudes.pdf , el proceo adjunta como evidencia el “Informe Tercer Trimestre APT'S y Solicitudes&quot; mencionado._x000a_Por lo anterior y teniendo  en cuenta los soportes presentados por el proceso, se procede a realizar el cierre de la misma._x000a_RECOMENDACION: Cerrar la acción y excluirla del PMP. _x000a_"/>
    <x v="1"/>
    <n v="0"/>
    <n v="0"/>
  </r>
  <r>
    <s v="092-2020"/>
    <n v="1"/>
    <n v="2020"/>
    <s v="GESTIÓN SOCIAL"/>
    <x v="20"/>
    <d v="2020-09-29T00:00:00"/>
    <s v="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
    <s v="Discriminación y restricción a la participación de los ciudadanos que requieren atención y respuesta por parte de la Secretaría Distrial de Movilidad"/>
    <s v=" Las entidades o dependencias envían la respuesta a los CLMs fuera de los términos de ley."/>
    <s v="Incluir en el PIP el lineamiento en el PIP que establezca que el deber ser de Los Centros Locales de Movilidad en relación con los requerimientos de la ciudadanía, es gestionar la solicitud con las entidades y depedencias competentes, quienes darán la respuesta."/>
    <s v="Acción Correctiva"/>
    <s v="PIP ajustado / PIP programado"/>
    <n v="1"/>
    <x v="12"/>
    <x v="23"/>
    <s v="Adriana Ruth Iza"/>
    <d v="2020-10-13T00:00:00"/>
    <x v="21"/>
    <m/>
    <m/>
    <m/>
    <x v="0"/>
    <n v="0"/>
    <n v="0"/>
  </r>
  <r>
    <s v="093-2020"/>
    <n v="1"/>
    <n v="2020"/>
    <s v="GESTIÓN SOCIAL"/>
    <x v="20"/>
    <d v="2020-09-29T00:00:00"/>
    <s v="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
    <s v="Efectuar la rendición de cuentas sin dar cumplimiento a la normativa y metodología aplicable"/>
    <s v="El PIP no contempla la excepción de la realización de actividades de participación ciudadana (Rendiciones de cuentas, diálogos ciudadanos, encuentros comunitarios, etc.) por caso fortuito, fuerza mayor u orden público."/>
    <s v="Incluir en el PIP un lineamiento que contemple la excepción de la realización de actividades de participación ciudadana (Rendiciones de cuentas, diálogos ciudadanos, encuentros comunitarios, etc.) por caso fortuito, fuerza mayor u orden público."/>
    <s v="Acción Correctiva"/>
    <s v="PIP ajustado / PIP programado"/>
    <n v="1"/>
    <x v="12"/>
    <x v="23"/>
    <s v="Adriana Ruth Iza"/>
    <d v="2020-10-13T00:00:00"/>
    <x v="21"/>
    <m/>
    <m/>
    <m/>
    <x v="0"/>
    <n v="0"/>
    <n v="0"/>
  </r>
  <r>
    <s v="095-2020"/>
    <n v="1"/>
    <n v="2020"/>
    <s v="GESTIÓN SOCIAL"/>
    <x v="20"/>
    <d v="2020-09-29T00:00:00"/>
    <s v="No se realizaron los diálogos ciudadanos por el proceso de rendición de cuentas del año 2020, se inclumple con el Plan Institucional de Participación 2020, segín el cual para la estrategia de rendición de cuentas se tienen las siguientes etapas:_x000a_c) Publicación de la información: elaboración y difusión de los contenidos del informe de rendición de cuentas, teniendo en cuenta las caracteristicas del grupo de interés y las temáticas seleccionadas con base en los intereses de la comunidad. _x000a_d) Diálogos ciudadanos: previo a la rendición de cuentas se debe contar con un espacio de fortalecimiento de participación del diálogo entre la administración pública y la ciudadanía. "/>
    <s v="Efectuar la rendición de cuentas sin dar cumplimiento a la normativa y metodología aplicable"/>
    <s v="El PIP no contempla la realización de actividades de participación ciudadana (Rendiciones de cuentas, diálogos ciudadanos, encuentros comunitarios, etc.) de manera virtual."/>
    <s v="Incluir en el PIP un lineamiento que contemple  la realización de actividades de participación ciudadana (Rendiciones de cuentas, diálogos ciudadanos, encuentros comunitarios, etc.) de manera virtual."/>
    <s v="Acción Correctiva"/>
    <s v="PIP ajustado / PIP programado"/>
    <n v="1"/>
    <x v="12"/>
    <x v="23"/>
    <s v="Adriana Ruth Iza"/>
    <d v="2020-10-13T00:00:00"/>
    <x v="21"/>
    <m/>
    <m/>
    <m/>
    <x v="0"/>
    <n v="0"/>
    <n v="0"/>
  </r>
  <r>
    <s v="096-2020"/>
    <n v="1"/>
    <n v="2020"/>
    <s v="GESTIÓN DE TALENTO HUMANO"/>
    <x v="21"/>
    <d v="2020-09-16T00:00:00"/>
    <s v="Oportunidad de mejora 1: Es importante fortalecer el componente de formación desde su_x000a_planificación para que se incluyan temas relacionados con el modelo."/>
    <s v="12. Designación de colaboradores no competentes o idóneos para el desarrollo de las actividades asignadas._x000a_13. Presencia de un ambiente laboral en la SDM o alguna de sus dependencias, que no sea motivador o no estimule el desarrollo profesional de los colaboradores."/>
    <s v="En la construcción del Plan Institucional de Capacitación, no se incluyeron temas relacionados con el sistema de gestión efr. "/>
    <s v="Incluir en el Plan Institucional de Capacitación 2021, actividades de formación en temas relacionados con el sistema de gestión efr. "/>
    <s v="Acción Correctiva"/>
    <s v="Plan Institucional de Capacitación actualizado con actividades de formación en temas relacionados con el sistema de gestión efr"/>
    <n v="1"/>
    <x v="0"/>
    <x v="13"/>
    <s v="Director (a) de Talento Humano"/>
    <d v="2020-12-01T00:00:00"/>
    <x v="7"/>
    <d v="2020-12-09T00:00:00"/>
    <s v="Julie Andrea Martinez Mendez"/>
    <s v="9/12/2020 seguimiento por Julie Martínez para el mes de reporte no se remite ningun seguimiento por el proceso, actividad abienta dentro del tiempo programado para cierre"/>
    <x v="0"/>
    <n v="0"/>
    <n v="0"/>
  </r>
  <r>
    <s v="097-2020"/>
    <n v="1"/>
    <n v="2020"/>
    <s v="GESTIÓN DE TALENTO HUMANO"/>
    <x v="21"/>
    <d v="2020-09-16T00:00:00"/>
    <s v="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
    <s v="13. Presencia de un ambiente laboral en la SDM o alguna de sus dependencias, que no sea motivador o no estimule el desarrollo profesional de los colaboradores."/>
    <s v="No se cuenta con una estrategia robusta y efectiva de comunicaciones que genere recordación y uso de las medidas efr."/>
    <s v="Incluir actividades de divulgación de las medidas efr dentro del Plan Estratégico de Comunicaciones y Cultura para la Movilidad de la SDM  vigencia 2021_x000a_"/>
    <s v="Acción Correctiva"/>
    <s v="Plan Estratégico de Comunicaciones y Cultura para la Movilidad vigencia 2021 incluyendo la estrategia de divulgación de medidas efr "/>
    <n v="1"/>
    <x v="0"/>
    <x v="24"/>
    <s v="Director(a) Administrativa y Financiera - Director(a) de Telento Humano - Jefe Oficina Asesora de Comunicaciones y Cultura para la Movilidad."/>
    <d v="2020-12-01T00:00:00"/>
    <x v="7"/>
    <d v="2020-12-09T00:00:00"/>
    <s v="Julie Andrea Martinez Mendez"/>
    <s v="9/12/2020 seguimiento por Julie Martínez para el mes de reporte no se remite ningun seguimiento por el proceso, actividad abienta dentro del tiempo programado para cierre"/>
    <x v="0"/>
    <n v="0"/>
    <n v="0"/>
  </r>
  <r>
    <s v="098-2020"/>
    <n v="1"/>
    <n v="2020"/>
    <s v="GESTIÓN DE TALENTO HUMANO"/>
    <x v="21"/>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3"/>
    <s v="Director (a) de Talento Humano"/>
    <d v="2021-03-01T00:00:00"/>
    <x v="4"/>
    <d v="2020-12-09T00:00:00"/>
    <s v="Julie Andrea Martinez Mendez"/>
    <s v="9/12/2020 seguimiento por Julie Martínez para el mes de reporte no se remite ningun seguimiento por el proceso, actividad abienta dentro del tiempo programado para cierre"/>
    <x v="0"/>
    <n v="0"/>
    <n v="0"/>
  </r>
  <r>
    <s v="099-2020"/>
    <n v="1"/>
    <n v="2020"/>
    <s v="GESTIÓN FINANCIERA"/>
    <x v="22"/>
    <d v="2020-09-17T00:00:00"/>
    <s v="No conformidad 01: Cuentas por cobrar: _x000a_a) &quot;…. En primer lugar no se tiene registro de saldos por cobrar por concepto de tasas - semaforización.&quot;  cuentas por cobrar:   "/>
    <s v="11. Incumplimiento de requisitos al ejecutar un trámite o prestar un servicio a la ciudadanía con el propósito de obtener un beneficio propio o para un tercero."/>
    <s v="El reconocimiento de la contribución por tasas, se efectúa en el momento en que se tiene conocimiento del hecho económico,es decir que, el registro se realiza una vez se legaliza el ingreso, y este es informado por la Tesorería Distrital. La Dirección de Impuestos Distritales tiene a cargo el registro económico de las cuentas por cobrar por impuestos de vehículos, y es ella quien a tiene a su cargo las cuentas por cobrar. Por esta razón no se ecuentran saldos por cobrar de tasas, en los Estados Financieros de la Entidad."/>
    <s v="Realizar el reconocimiento de las cuentas por cobrar y el recaudo legalizado de Tasas - Semaforización, que es allegado mediante la Cuenta de Enlace  desde la Tesoreria Distrital y verificado a traves de la ejecución presupuestal."/>
    <s v="Acción Correctiva"/>
    <s v="Valor reconocidio en la ejcucion presupuestal/Valor causado por semaforización"/>
    <s v="Reconocer oportunamente los hechos economicos por el concepto de Tasas- Semaforización."/>
    <x v="0"/>
    <x v="20"/>
    <s v="Profesional  Contador encargado del registro."/>
    <d v="2020-10-01T00:00:00"/>
    <x v="5"/>
    <d v="2020-12-09T00:00:00"/>
    <s v="Julie Andrea Martinez Mendez"/>
    <s v="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
    <x v="0"/>
    <n v="0"/>
    <n v="0"/>
  </r>
  <r>
    <s v="099-2020"/>
    <n v="2"/>
    <n v="2020"/>
    <s v="GESTIÓN FINANCIERA"/>
    <x v="22"/>
    <d v="2020-09-17T00:00:00"/>
    <s v="No conformidad 01: Cuentas por cobrar: _x000a_b) &quot;…En segundo lugar, existe un saldo contrario a su naturaleza en la subcuenta 1311040160-concesiones por valor de $50,2 millones&quot;"/>
    <s v="11. Incumplimiento de requisitos al ejecutar un trámite o prestar un servicio a la ciudadanía con el propósito de obtener un beneficio propio o para un tercero."/>
    <s v="Al corte 30 de Junio, no se tenía previo conocimiento de dos Acuerdos de Niveles de Servicios ANS que se habían presentado por valor de $19.274.711 y $30.951.866. Razón por la cual estos ANS no se encontraban registrados. "/>
    <s v="Verficar que al momento de  emitir los Estados Financieros, no se presenten saldos negativos en las cuentas por cobrar, en caso tal de existir, se solicitara de manera previa al area Misional a cargo el reconocimiento del derecho a que de lugar. "/>
    <s v="Acción Correctiva"/>
    <s v="Valores negativos=0"/>
    <s v="Reconocer en los Estados Financieros los Derechos a favor de la Entidad ."/>
    <x v="0"/>
    <x v="20"/>
    <s v="Subdirector _x000a_Financiero"/>
    <d v="2020-10-01T00:00:00"/>
    <x v="5"/>
    <d v="2020-12-09T00:00:00"/>
    <s v="Julie Andrea Martinez Mendez"/>
    <s v="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
    <x v="0"/>
    <n v="0"/>
    <n v="0"/>
  </r>
  <r>
    <s v="099-2020"/>
    <n v="3"/>
    <n v="2020"/>
    <s v="GESTIÓN FINANCIERA"/>
    <x v="22"/>
    <d v="2020-09-17T00:00:00"/>
    <s v="No conformidad 01: Cuentas por cobrar: _x000a_c) &quot;…En tercer lugar, el saldo del deterioro acumulado de las cuentas por cobrar por concepto de ingresos no tributarios no presenta registro durante el primer semestre de 2020.&quot;"/>
    <s v="11. Incumplimiento de requisitos al ejecutar un trámite o prestar un servicio a la ciudadanía con el propósito de obtener un beneficio propio o para un tercero."/>
    <s v="El deterioro de las cuentas por cobrar, no registran saldo en la contabilidad en el primer semestre, toda vez que, de conformidad con el numeral  &quot;2,4,5 Reconocimiento y medición del deterioro de las cuentas por cobrar&quot; del Manual de Políticas Contables de la Entidad Pública Bogotá, para efectos de la estimación del deterioro se evaluará si existen indicios del mismo, por lo menos una vez al finalizar el periódo contable."/>
    <s v="Solicitar a la Dirección de Gestión de Cobro, area encargada de la Gestión de las Cuentas por Cobrar,  la información necesaria del deterioro, antes de finalizar el periodo contable."/>
    <s v="Acción Correctiva"/>
    <s v="(No. De Solicitudes efectuadas a la Dirección de Cobro./1)"/>
    <s v="Obtener y registrar en los Estados Financieros con corte a 31 de diciembre de 2020, el deterioro de cuentas por cobrar, antes de finalizar el _x000a_periodo contable. "/>
    <x v="0"/>
    <x v="20"/>
    <s v="Subdirector _x000a_Financiero"/>
    <d v="2020-10-01T00:00:00"/>
    <x v="20"/>
    <d v="2020-12-09T00:00:00"/>
    <s v="Julie Andrea Martinez Mendez"/>
    <s v="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
    <x v="0"/>
    <n v="0"/>
    <n v="0"/>
  </r>
  <r>
    <s v="099-2020"/>
    <n v="4"/>
    <n v="2020"/>
    <s v="GESTIÓN FINANCIERA"/>
    <x v="22"/>
    <d v="2020-09-17T00:00:00"/>
    <s v="No conformidad 01: Cuenta de Patrimonio: _x000a_d) &quot; … en las cuentas de patrimonio aparecen 31 subcuentas derivadas de la cuenta 3145, para este grupo de subcuentas, no se evidencia la cuenta que las mayorice.&quot;"/>
    <s v="11. Incumplimiento de requisitos al ejecutar un trámite o prestar un servicio a la ciudadanía con el propósito de obtener un beneficio propio o para un tercero."/>
    <s v="El saldo de la cuenta 3145 a 30 de junio es cero, razón por la cual, al generar los estados financieros el aplicativo LIMAY, el sistema no permite visualizar la cuenta mayor con saldo &quot;0&quot;"/>
    <s v="Solicitar a la  Oficina de Tecnologias de la Información y las Comunicaciones, encargada de la paraetrización del aplicativo contable LIMAY, la subtotalización de la cuenta 3145 para los periodos en los cuales la cuenta no tiene movimiento."/>
    <s v="Acción Correctiva"/>
    <s v="No. De Requerimientos Enviados_x000a_sobre / 1"/>
    <s v="El aplicativo LIMAY, reflejara con saldo cero la cuenta 3145 en los Estados Financieros de la Entidad, para los periodos en los cuales la cuenta no tuvo movimiento."/>
    <x v="0"/>
    <x v="20"/>
    <s v="Subdirector _x000a_Financiero"/>
    <d v="2020-10-01T00:00:00"/>
    <x v="3"/>
    <d v="2020-12-04T00:00:00"/>
    <s v="Omar Alfredo Sánchez"/>
    <s v="04/12/2020: La SF allega como evidencia la justificación del hallazgo y el pantallazo de la evidencia cumpliendo la acción propuesta. Por lo anterior, la acción se cierra._x000a_5/11/2020: No se remiten evidencias por cuanto están dentro del término para cumplir la acción."/>
    <x v="1"/>
    <n v="0"/>
    <n v="0"/>
  </r>
  <r>
    <s v="100-2020"/>
    <n v="1"/>
    <n v="2020"/>
    <s v="GESTIÓN FINANCIERA"/>
    <x v="22"/>
    <d v="2020-09-17T00:00:00"/>
    <s v="No conformidad 02: _x000a__x000a_En el artículo 5 de la Resolución 080 de 2019, señala que las reuniones ordinarias del Comité Técnico de Sostenibilidad Contable, se efectuarán trimestralmente y verificando la información remitida por la dependencia, solo se allega copia del acta No.1 de fecha 31 de marzo, pero no se evidencia la realización de la reunión ordinaria del segundo trimeste de 2020,"/>
    <s v="11. Incumplimiento de requisitos al ejecutar un trámite o prestar un servicio a la ciudadanía con el propósito de obtener un beneficio propio o para un tercero."/>
    <s v="No se llevo a cabo Comite de Sostenibilidad Contable para el segunto Trime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
    <s v="Realizar por lo menos una reunción cada trimestre  y asi cumplir con lo establecido en el artículo 5 de la Resolución 080 de 2019._x000a_"/>
    <s v="Acción Correctiva"/>
    <s v="No. De Comites Realizados en un trimestre / 1"/>
    <s v="Llevar a cabo las reuniones del Comité de Sostenibilidad Contable con la peridiocidad establecida en la Resolución 080 de 2019."/>
    <x v="0"/>
    <x v="20"/>
    <s v="Secretario Tecnico del Comité de Sostenibilidad Contable."/>
    <d v="2020-10-01T00:00:00"/>
    <x v="5"/>
    <d v="2020-12-09T00:00:00"/>
    <s v="Julie Andrea Martinez Mendez"/>
    <s v="9/12/2020 seguimiento por Julie Martínez para el mes de reporte no se remite ningun seguimiento por el proceso, actividad abienta dentro del tiempo programado para cierre_x000a__x000a_5/11/2020 Omar Alfredo Sánchez: No se remiten evidencias por cuanto están dentro del término para cumplir la acción."/>
    <x v="0"/>
    <n v="0"/>
    <n v="0"/>
  </r>
  <r>
    <s v="101-2020"/>
    <n v="3"/>
    <n v="2020"/>
    <s v="GESTIÓN FINANCIERA"/>
    <x v="22"/>
    <d v="2020-09-17T00:00:00"/>
    <s v="No conformidad 03:_x000a_c) Al consultar la información relacionada con las Operaciones recíprocas 2020, en el link “Operaciones Recíprocas marzo 2020” y “Operaciones Recíprocas Junio 2020”, aparecen los formatos CGN-2015-002, con logos de la administración “Bogotá Mejor Para Todos” "/>
    <s v="11. Incumplimiento de requisitos al ejecutar un trámite o prestar un servicio a la ciudadanía con el propósito de obtener un beneficio propio o para un tercero."/>
    <s v="Los formatos de las  Operaciones Recíprocas marzo 2020” y “Operaciones Recíprocas Junio 2020 se encuentran con los logos  de la adminstración  &quot;Bogota Mejor para Todos&quot;, toda vez que, los mismos son descargados directamente del aplicativo Bogota Consolida, el mismo es administrado por  Dirección Distrital de Contabilidad."/>
    <s v="Solicitar mediante correo electronico a la Dirección Distrital de Contabilidad  la actualizacion de los logos y/o encabezados de los formatos."/>
    <s v="Acción Correctiva"/>
    <s v="Solicitud Enviada / 1"/>
    <s v="Enviar la solicitud de actualización a la Dirección Distrital de Contabilidad, con el fin de actualizar los logos y/o encabezados de los formatos."/>
    <x v="0"/>
    <x v="20"/>
    <s v="Subdirector _x000a_Financiero"/>
    <d v="2020-10-01T00:00:00"/>
    <x v="3"/>
    <d v="2020-12-04T00:00:00"/>
    <s v="Omar Alfredo Sánchez"/>
    <s v="04/12/2020: La SF allega como evidencia la justificación del hallazgo y el pantallazo de la evidencia cumpliendo la acción propuesta. Por lo anterior, la acción se cierra._x000a_5/11/2020: No se remiten evidencias por cuanto están dentro del término para cumplir la acción."/>
    <x v="1"/>
    <n v="0"/>
    <n v="0"/>
  </r>
  <r>
    <s v="102-2020"/>
    <n v="1"/>
    <n v="2020"/>
    <s v="GESTIÓN JURÍDICA"/>
    <x v="23"/>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2"/>
    <x v="4"/>
    <s v="María Isabel Hernandez Pabon "/>
    <d v="2020-12-01T00:00:00"/>
    <x v="22"/>
    <m/>
    <m/>
    <m/>
    <x v="0"/>
    <n v="0"/>
    <n v="0"/>
  </r>
  <r>
    <s v="103-2020"/>
    <n v="1"/>
    <n v="2020"/>
    <s v="GESTIÓN JURÍDICA"/>
    <x v="23"/>
    <d v="2020-10-27T00:00:00"/>
    <s v="Al revisar el sistema de información siproj-web se pudo evidenciar que las actas del comité de conciliación correspondientes al año 2020, se están incorporando al sistema antes de realizar los comités de conciliación, situación que contraviene lo establecido en el artículo 15.1 del Decreto 839 de 2018, en concordancia con el artículo 11 del Acuerdo 01 de 2019 de la SDM. "/>
    <s v="_x000a_Incumplimiento  de la normatividad aplicable relacionada con las actas del Comité de Conciliacion."/>
    <s v="No existe unificación de criterios relacionados con el cargue de las fichas y actas del comité de conciliación."/>
    <s v="Solicitar Concepto a la Secretaria Jurídica cuando se deban  crear las actas en el Siprojweb._x000a_"/>
    <s v="Acción Correctiva"/>
    <s v="Concepto solicitado_x000a_"/>
    <s v="1_x000a__x000a_"/>
    <x v="2"/>
    <x v="4"/>
    <s v="María Isabel Hernandez Pabon "/>
    <d v="2020-12-01T00:00:00"/>
    <x v="4"/>
    <m/>
    <m/>
    <m/>
    <x v="0"/>
    <n v="0"/>
    <n v="0"/>
  </r>
  <r>
    <s v="104-2020"/>
    <n v="1"/>
    <n v="2020"/>
    <s v="GESTIÓN JURÍDICA"/>
    <x v="23"/>
    <d v="2020-10-27T00:00:00"/>
    <s v="Al revisar los pagos efectuados en el periodo del seguimiento, no se presentó evidencia de que se haya analizado en Comité de Conciliación, la procedencia de iniciar o no la acción de repetición con ocasión al pago realizado al señor MARTÍN DUARTE RUIZ, el día 11 de octubre de 2019, situación que contraviene lo establecido en el Artículo 2.2.4.3.1.2.12. del Decreto número 1069 de 2015, Modificado por el art. 3, Decreto Nacional 1167 de 2016, en concordancia con el artículo 8 del Decreto 839 de 2018 , artículo 10 de la Resolución 058 de 2019 y el numeral 6 del artículo 4 del Acuerdo 001 de 2019"/>
    <s v="Seguimiento y monitoreo inoportuno a las acciones de repetición "/>
    <s v="No existe un monitoreo oportuno por parte de comité de conciliación y los ordenadores del gasto a las acciones de repetición."/>
    <s v="Comunicar y socializar a las areas involucradas el procedimiento de pago oficioso de sentencia PAO5-PR11"/>
    <s v="Acción Correctiva"/>
    <s v="Procedimiento comunicado y socializado "/>
    <n v="1"/>
    <x v="2"/>
    <x v="4"/>
    <s v="María Isabel Hernandez Pabon "/>
    <d v="2020-12-01T00:00:00"/>
    <x v="23"/>
    <m/>
    <m/>
    <m/>
    <x v="0"/>
    <n v="0"/>
    <n v="0"/>
  </r>
  <r>
    <s v="105-2020"/>
    <n v="1"/>
    <n v="2020"/>
    <s v="GESTIÓN JURÍDICA"/>
    <x v="23"/>
    <d v="2020-10-27T00:00:00"/>
    <s v="Al revisar las diferentes fuentes de información, se evidenció que las mismas, presentan inconsistencias para poder determinar el número exacto de pagos realizados en un lapso determinado, así como tampoco el número de procesos judiciales que adelanta la entidad, situación que contraviene el articulo 53 del Decreto 430 de 2018, en concordancia con el artículo numeral 3.5 del artículo 3 de la Resolución 104 de 2018."/>
    <s v="Descentralización de la información"/>
    <s v="No existía un lineamiento centralizado para el pago de sentencias. "/>
    <s v="Comunicar y socializar a las areas involucradas el procedimiento de pago oficioso de sentencia PAO5-PR11"/>
    <s v="Acción Correctiva"/>
    <s v="Procedimiento comunicado y socializado "/>
    <n v="1"/>
    <x v="2"/>
    <x v="4"/>
    <s v="María Isabel Hernandez Pabon "/>
    <d v="2020-12-01T00:00:00"/>
    <x v="23"/>
    <m/>
    <m/>
    <m/>
    <x v="0"/>
    <n v="0"/>
    <n v="0"/>
  </r>
  <r>
    <s v="106-2020"/>
    <n v="1"/>
    <n v="2020"/>
    <s v="GESTIÓN JURÍDICA"/>
    <x v="23"/>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2"/>
    <x v="4"/>
    <s v="María Isabel Hernandez Pabon "/>
    <d v="2020-12-01T00:00:00"/>
    <x v="22"/>
    <m/>
    <m/>
    <m/>
    <x v="0"/>
    <n v="0"/>
    <n v="0"/>
  </r>
  <r>
    <s v="107-2020"/>
    <n v="1"/>
    <n v="2020"/>
    <s v="GESTIÓN JURÍDICA"/>
    <x v="23"/>
    <d v="2020-10-27T00:00:00"/>
    <s v="Una vez revisadas las actas del Comité de Conciliación, en SIPROJWEB correspondientes al año 2020, se evidenció que las mismas no se encentraban suscritas por la Directora del Comité y el Secretario Técnico; incumpliendo lo establecido en el artículo 11 del Decreto 491 de 2020, en concordancia con la Circular 06 de 2020 expedida por el Secretario de Movilidad."/>
    <s v="Incumplimiento de los requisitos establecidos."/>
    <s v="El sistema de Información Judicial Siprojweb, no permite el cargue de las actas suscritas."/>
    <s v="Solicitar Concepto a la Secretaria Jurídica de como  cargar las actas firmadas en el Siprojweb, en razón a que la plataforma no lo permite por capacidad."/>
    <s v="Acción Correctiva"/>
    <s v="Concepto solicitado"/>
    <n v="1"/>
    <x v="2"/>
    <x v="4"/>
    <s v="María Isabel Hernandez Pabon "/>
    <d v="2020-12-01T00:00:00"/>
    <x v="4"/>
    <m/>
    <m/>
    <m/>
    <x v="0"/>
    <n v="0"/>
    <n v="0"/>
  </r>
  <r>
    <s v="108-2020"/>
    <n v="1"/>
    <n v="2020"/>
    <s v="GESTIÓN JURÍDICA"/>
    <x v="24"/>
    <d v="2020-10-23T00:00:00"/>
    <s v="Durante el arqueo realizado a la Dirección de Representación Judicial, se identificó a partir de los_x000a_extractos bancarios un saldo de $578.461, lo que genera una diferencia de $52.961 como un mayor_x000a_valor mes de la Caja Menor de 2020, incumpliendo con lo normado en parágrafo 1° del artículo 4°_x000a_de la Resolución 101 del 13 de marzo de 2020, que permite un saldo mensual de $525. 500.oo."/>
    <s v="Incumplimiento de los requisitos establecidos en la Resolucion 101 de 2020"/>
    <s v="Desconocimiento de los requisitos establecidos en la norma de caja menor."/>
    <s v="Socializar al profesional encargado de la caja menor la Resolución correspondiente a cada vigencia de la constitución y legalización de las cajas menores autorizadas en la Secretaría Distrital de Movilidad, de conformidad con la normatividad vigente."/>
    <s v="Correctiva"/>
    <s v="Socializacion efectuada/ Socializacion Programada "/>
    <n v="1"/>
    <x v="2"/>
    <x v="25"/>
    <s v="Maria Isabel Hernandez Pabon"/>
    <d v="2020-11-05T00:00:00"/>
    <x v="23"/>
    <m/>
    <m/>
    <m/>
    <x v="0"/>
    <n v="0"/>
    <n v="0"/>
  </r>
  <r>
    <s v="108-2020"/>
    <n v="2"/>
    <n v="2020"/>
    <s v="GESTIÓN JURÍDICA"/>
    <x v="24"/>
    <d v="2020-10-23T00:00:00"/>
    <s v="Durante el arqueo realizado a la Dirección de Representación Judicial, se identificó a partir de los_x000a_extractos bancarios un saldo de $578.461, lo que genera una diferencia de $52.961 como un mayor_x000a_valor mes de la Caja Menor de 2020, incumpliendo con lo normado en parágrafo 1° del artículo 4°_x000a_de la Resolución 101 del 13 de marzo de 2020, que permite un saldo mensual de $525. 500.oo."/>
    <s v="Incumplimiento de los requisitos establecidos en la Resolucion 101 de 2020"/>
    <s v="No existe un seguimiento a las actividades de caja menor para cumplir los requisitos mencionados en la norma."/>
    <s v="Verificar mensualmente que el presupuesto de los gastos sufragados por la caja menor, estén identificados y definidos en los conceptos del presupuesto y efectivamente soportados."/>
    <s v="Correctiva"/>
    <s v="Verificaciones realizadas/Verificaciones Programadas "/>
    <n v="4"/>
    <x v="2"/>
    <x v="25"/>
    <s v="Maria Isabel Hernandez Pabon"/>
    <d v="2020-11-05T00:00:00"/>
    <x v="15"/>
    <m/>
    <m/>
    <m/>
    <x v="0"/>
    <n v="0"/>
    <n v="0"/>
  </r>
  <r>
    <s v="109-2020"/>
    <n v="1"/>
    <n v="2020"/>
    <s v="GESTIÓN DE TALENTO HUMANO"/>
    <x v="25"/>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
    <s v="Acción Correctiva"/>
    <s v="No de instructivo actualizado y socializado "/>
    <n v="1"/>
    <x v="0"/>
    <x v="13"/>
    <s v="PAULA TATIANA ARENAS GONZÁLEZ"/>
    <d v="2020-12-01T00:00:00"/>
    <x v="4"/>
    <m/>
    <m/>
    <m/>
    <x v="0"/>
    <n v="0"/>
    <n v="0"/>
  </r>
  <r>
    <s v="109-2020"/>
    <n v="2"/>
    <n v="2020"/>
    <s v="GESTIÓN DE TALENTO HUMANO"/>
    <x v="25"/>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13"/>
    <s v="PAULA TATIANA ARENAS GONZÁLEZ"/>
    <d v="2020-12-01T00:00:00"/>
    <x v="24"/>
    <m/>
    <m/>
    <m/>
    <x v="0"/>
    <n v="0"/>
    <n v="0"/>
  </r>
  <r>
    <s v="109-2020"/>
    <n v="3"/>
    <n v="2020"/>
    <s v="GESTIÓN DE TALENTO HUMANO"/>
    <x v="25"/>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Gestionar con Oficina de Tecnología de la Información y las Comunicaciones un desarrollo tecnológico que sirva como herramienta para el seguimiento y consolidación de la información referente a la gestión de empleados provisionales"/>
    <s v="Acción Correctiva"/>
    <s v="Oficio de solicitud a la Oficina de Tecnología de la Información y las Comunicaciones para getsionar la creación del sistema"/>
    <n v="1"/>
    <x v="0"/>
    <x v="13"/>
    <s v="PAULA TATIANA ARENAS GONZÁLEZ"/>
    <d v="2020-12-01T00:00:00"/>
    <x v="14"/>
    <m/>
    <m/>
    <m/>
    <x v="0"/>
    <n v="0"/>
    <n v="0"/>
  </r>
  <r>
    <s v="110-2020"/>
    <n v="1"/>
    <n v="2020"/>
    <s v="GESTIÓN DE TRÁMITES Y SERVICIOS A LA CIUDADANÍA"/>
    <x v="26"/>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3"/>
    <x v="3"/>
    <s v="Director (a) de Atención al Ciudadano"/>
    <d v="2020-12-01T00:00:00"/>
    <x v="14"/>
    <m/>
    <m/>
    <m/>
    <x v="0"/>
    <n v="0"/>
    <n v="0"/>
  </r>
  <r>
    <s v="110-2020"/>
    <n v="2"/>
    <n v="2020"/>
    <s v="GESTIÓN DE TRÁMITES Y SERVICIOS A LA CIUDADANÍA"/>
    <x v="26"/>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2. Disponer de un sistema de gestión  documental que tenga la opción de notificar al ciudadano, cuando se de una respuesta parcial_x000a_"/>
    <s v="Acción Correctiva"/>
    <s v="Desarrollo implementado/ desarrollo programado*100"/>
    <n v="1"/>
    <x v="13"/>
    <x v="26"/>
    <s v="Director (a) de Atención al Ciudadano/ Subdirector (a) Administrativa "/>
    <d v="2020-12-01T00:00:00"/>
    <x v="19"/>
    <m/>
    <m/>
    <m/>
    <x v="0"/>
    <n v="0"/>
    <n v="0"/>
  </r>
  <r>
    <s v="111-2020"/>
    <n v="1"/>
    <n v="2020"/>
    <s v="GESTIÓN DE TRÁMITES Y SERVICIOS A LA CIUDADANÍA"/>
    <x v="26"/>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13"/>
    <x v="26"/>
    <s v="Director (a) de Atención al Ciudadano/ Subdirector (a) Administrativa "/>
    <d v="2020-12-01T00:00:00"/>
    <x v="14"/>
    <m/>
    <m/>
    <m/>
    <x v="0"/>
    <n v="0"/>
    <n v="0"/>
  </r>
  <r>
    <s v="111-2020"/>
    <n v="2"/>
    <n v="2020"/>
    <s v="GESTIÓN DE TRÁMITES Y SERVICIOS A LA CIUDADANÍA"/>
    <x v="26"/>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2. Remitir  memorando  a la Direccion de normatividad y conceptos solicitando la informacion sobre la dependencia responsable en la SDM para el seguimiento de  las respuestas a  peticiones entre autoridades."/>
    <s v="Corrección"/>
    <s v="Memorando remitido"/>
    <n v="1"/>
    <x v="3"/>
    <x v="3"/>
    <s v="Diector (a) de Atención al Ciudadano"/>
    <d v="2020-12-01T00:00:00"/>
    <x v="19"/>
    <m/>
    <m/>
    <m/>
    <x v="0"/>
    <n v="0"/>
    <n v="0"/>
  </r>
  <r>
    <s v="112-2020"/>
    <n v="1"/>
    <n v="2020"/>
    <s v="GESTIÓN DE TRÁMITES Y SERVICIOS A LA CIUDADANÍA"/>
    <x v="26"/>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1.Incluir lineamiento en el Manual de PQRSD sobre la  evaluación de coherencia, calidez y calidad de las respuestas a la ciudadanía."/>
    <s v="Acción Correctiva"/>
    <s v="Manual actualizado, publicado y socializado."/>
    <n v="1"/>
    <x v="3"/>
    <x v="3"/>
    <s v="Director (a) de Atención al Ciudadano"/>
    <d v="2020-12-01T00:00:00"/>
    <x v="8"/>
    <m/>
    <m/>
    <m/>
    <x v="0"/>
    <n v="0"/>
    <n v="0"/>
  </r>
  <r>
    <s v="112-2020"/>
    <n v="2"/>
    <n v="2020"/>
    <s v="GESTIÓN DE TRÁMITES Y SERVICIOS A LA CIUDADANÍA"/>
    <x v="26"/>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3"/>
    <x v="3"/>
    <s v="Director (a) de Atención al Ciudadano"/>
    <d v="2020-12-01T00:00:00"/>
    <x v="14"/>
    <m/>
    <m/>
    <m/>
    <x v="0"/>
    <n v="0"/>
    <n v="0"/>
  </r>
  <r>
    <s v="113-2020"/>
    <n v="1"/>
    <n v="2020"/>
    <s v="GESTIÓN DE TRÁMITES Y SERVICIOS A LA CIUDADANÍA"/>
    <x v="26"/>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3"/>
    <x v="3"/>
    <s v="Director (a) de Atención al Ciudadano"/>
    <d v="2020-12-01T00:00:00"/>
    <x v="14"/>
    <m/>
    <m/>
    <m/>
    <x v="0"/>
    <n v="0"/>
    <n v="0"/>
  </r>
  <r>
    <s v="113-2020"/>
    <n v="2"/>
    <n v="2020"/>
    <s v="GESTIÓN DE TRÁMITES Y SERVICIOS A LA CIUDADANÍA"/>
    <x v="26"/>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3"/>
    <x v="3"/>
    <s v="Director (a) de Atención al Ciudadano"/>
    <d v="2020-12-01T00:00:00"/>
    <x v="14"/>
    <m/>
    <m/>
    <m/>
    <x v="0"/>
    <n v="0"/>
    <n v="0"/>
  </r>
  <r>
    <s v="114-2020"/>
    <n v="1"/>
    <n v="2020"/>
    <s v="GESTIÓN ADMINISTRATIVA/GESTIÓN DE TRÁMITES Y SERVICIOS A LA CIUDADANÍA"/>
    <x v="26"/>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13"/>
    <x v="26"/>
    <s v="Director (a) de Atención al Ciudadano/ Subdirector (a) Administrativa "/>
    <d v="2020-12-01T00:00:00"/>
    <x v="14"/>
    <m/>
    <m/>
    <m/>
    <x v="0"/>
    <n v="0"/>
    <n v="0"/>
  </r>
  <r>
    <s v="115-2020"/>
    <n v="2"/>
    <n v="2020"/>
    <s v="GESTIÓN ADMINISTRATIVA/GESTIÓN DE TRÁMITES Y SERVICIOS A LA CIUDADANÍA"/>
    <x v="26"/>
    <d v="2020-11-20T00:00:00"/>
    <s v="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
    <s v="9. Discriminación y restricción a la participación de los ciudadanos que requieren atención y respuesta por parte de la SDM."/>
    <s v="Desconocimiento por parte de los colaboradores de la Entidad sobre los lineamientos  y metodología para aplicación de la figura del defensor del ciudadano, instituida por el decreto 847 del 2019 y la resolución interna 396."/>
    <s v="Diseñar un protocolo para definir lineamientos, funciones y roles de la figura del defensor al ciudadano y su aplicación al interior de la entidad."/>
    <s v="Acción Correctiva"/>
    <s v="Protocolo diseñado, publicado y socializado."/>
    <n v="1"/>
    <x v="3"/>
    <x v="3"/>
    <s v="Director (a) de Atención al Ciudadano"/>
    <d v="2020-12-01T00:00:00"/>
    <x v="4"/>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9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6:B47"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11"/>
        <item x="0"/>
        <item x="1"/>
        <item x="10"/>
        <item x="2"/>
        <item x="3"/>
        <item x="4"/>
        <item x="12"/>
        <item x="5"/>
        <item x="6"/>
        <item x="7"/>
        <item x="8"/>
        <item x="9"/>
        <item x="13"/>
      </items>
    </pivotField>
    <pivotField axis="axisRow" showAll="0" defaultSubtotal="0">
      <items count="27">
        <item x="3"/>
        <item x="2"/>
        <item x="14"/>
        <item x="0"/>
        <item x="1"/>
        <item x="4"/>
        <item x="5"/>
        <item x="6"/>
        <item x="23"/>
        <item x="7"/>
        <item x="8"/>
        <item x="13"/>
        <item x="9"/>
        <item x="10"/>
        <item x="11"/>
        <item x="12"/>
        <item x="15"/>
        <item x="16"/>
        <item x="17"/>
        <item x="18"/>
        <item x="19"/>
        <item x="21"/>
        <item x="22"/>
        <item x="24"/>
        <item x="20"/>
        <item x="25"/>
        <item x="26"/>
      </items>
    </pivotField>
    <pivotField showAll="0" defaultSubtotal="0"/>
    <pivotField numFmtId="166" showAll="0"/>
    <pivotField numFmtId="166" showAll="0"/>
    <pivotField showAll="0"/>
    <pivotField showAll="0"/>
    <pivotField showAll="0"/>
    <pivotField axis="axisPage" dataField="1" multipleItemSelectionAllowed="1" showAll="0">
      <items count="5">
        <item h="1" x="0"/>
        <item x="1"/>
        <item h="1" m="1" x="2"/>
        <item h="1" m="1" x="3"/>
        <item t="default"/>
      </items>
    </pivotField>
    <pivotField showAll="0"/>
    <pivotField showAll="0"/>
  </pivotFields>
  <rowFields count="2">
    <field x="13"/>
    <field x="14"/>
  </rowFields>
  <rowItems count="21">
    <i>
      <x/>
    </i>
    <i r="1">
      <x v="2"/>
    </i>
    <i>
      <x v="1"/>
    </i>
    <i r="1">
      <x v="3"/>
    </i>
    <i r="1">
      <x v="11"/>
    </i>
    <i r="1">
      <x v="21"/>
    </i>
    <i r="1">
      <x v="24"/>
    </i>
    <i>
      <x v="4"/>
    </i>
    <i r="1">
      <x v="1"/>
    </i>
    <i r="1">
      <x v="5"/>
    </i>
    <i>
      <x v="5"/>
    </i>
    <i r="1">
      <x/>
    </i>
    <i>
      <x v="7"/>
    </i>
    <i r="1">
      <x v="8"/>
    </i>
    <i>
      <x v="9"/>
    </i>
    <i r="1">
      <x v="10"/>
    </i>
    <i>
      <x v="10"/>
    </i>
    <i r="1">
      <x v="12"/>
    </i>
    <i>
      <x v="12"/>
    </i>
    <i r="1">
      <x v="14"/>
    </i>
    <i t="grand">
      <x/>
    </i>
  </rowItems>
  <colItems count="1">
    <i/>
  </colItems>
  <pageFields count="1">
    <pageField fld="21" hier="-1"/>
  </pageFields>
  <dataFields count="1">
    <dataField name="ACCIONES CERRADAS" fld="21" subtotal="count" baseField="0" baseItem="0"/>
  </dataFields>
  <formats count="24">
    <format dxfId="421">
      <pivotArea field="21" type="button" dataOnly="0" labelOnly="1" outline="0" axis="axisPage" fieldPosition="0"/>
    </format>
    <format dxfId="420">
      <pivotArea field="13" type="button" dataOnly="0" labelOnly="1" outline="0" axis="axisRow" fieldPosition="0"/>
    </format>
    <format dxfId="419">
      <pivotArea dataOnly="0" labelOnly="1" fieldPosition="0">
        <references count="1">
          <reference field="13" count="7">
            <x v="0"/>
            <x v="1"/>
            <x v="3"/>
            <x v="4"/>
            <x v="5"/>
            <x v="6"/>
            <x v="9"/>
          </reference>
        </references>
      </pivotArea>
    </format>
    <format dxfId="418">
      <pivotArea dataOnly="0" labelOnly="1" grandRow="1" outline="0" fieldPosition="0"/>
    </format>
    <format dxfId="417">
      <pivotArea dataOnly="0" labelOnly="1" fieldPosition="0">
        <references count="2">
          <reference field="13" count="1" selected="0">
            <x v="0"/>
          </reference>
          <reference field="14" count="1">
            <x v="2"/>
          </reference>
        </references>
      </pivotArea>
    </format>
    <format dxfId="416">
      <pivotArea dataOnly="0" labelOnly="1" fieldPosition="0">
        <references count="2">
          <reference field="13" count="1" selected="0">
            <x v="1"/>
          </reference>
          <reference field="14" count="2">
            <x v="3"/>
            <x v="11"/>
          </reference>
        </references>
      </pivotArea>
    </format>
    <format dxfId="415">
      <pivotArea dataOnly="0" labelOnly="1" fieldPosition="0">
        <references count="2">
          <reference field="13" count="1" selected="0">
            <x v="4"/>
          </reference>
          <reference field="14" count="1">
            <x v="1"/>
          </reference>
        </references>
      </pivotArea>
    </format>
    <format dxfId="414">
      <pivotArea dataOnly="0" labelOnly="1" fieldPosition="0">
        <references count="2">
          <reference field="13" count="1" selected="0">
            <x v="5"/>
          </reference>
          <reference field="14" count="1">
            <x v="0"/>
          </reference>
        </references>
      </pivotArea>
    </format>
    <format dxfId="413">
      <pivotArea dataOnly="0" labelOnly="1" fieldPosition="0">
        <references count="2">
          <reference field="13" count="1" selected="0">
            <x v="6"/>
          </reference>
          <reference field="14" count="1">
            <x v="6"/>
          </reference>
        </references>
      </pivotArea>
    </format>
    <format dxfId="412">
      <pivotArea dataOnly="0" labelOnly="1" fieldPosition="0">
        <references count="2">
          <reference field="13" count="1" selected="0">
            <x v="9"/>
          </reference>
          <reference field="14" count="1">
            <x v="10"/>
          </reference>
        </references>
      </pivotArea>
    </format>
    <format dxfId="411">
      <pivotArea field="21" type="button" dataOnly="0" labelOnly="1" outline="0" axis="axisPage" fieldPosition="0"/>
    </format>
    <format dxfId="410">
      <pivotArea field="13" type="button" dataOnly="0" labelOnly="1" outline="0" axis="axisRow" fieldPosition="0"/>
    </format>
    <format dxfId="409">
      <pivotArea dataOnly="0" labelOnly="1" fieldPosition="0">
        <references count="1">
          <reference field="13" count="7">
            <x v="0"/>
            <x v="1"/>
            <x v="3"/>
            <x v="4"/>
            <x v="5"/>
            <x v="6"/>
            <x v="9"/>
          </reference>
        </references>
      </pivotArea>
    </format>
    <format dxfId="408">
      <pivotArea dataOnly="0" labelOnly="1" grandRow="1" outline="0" fieldPosition="0"/>
    </format>
    <format dxfId="407">
      <pivotArea dataOnly="0" labelOnly="1" fieldPosition="0">
        <references count="2">
          <reference field="13" count="1" selected="0">
            <x v="0"/>
          </reference>
          <reference field="14" count="1">
            <x v="2"/>
          </reference>
        </references>
      </pivotArea>
    </format>
    <format dxfId="406">
      <pivotArea dataOnly="0" labelOnly="1" fieldPosition="0">
        <references count="2">
          <reference field="13" count="1" selected="0">
            <x v="1"/>
          </reference>
          <reference field="14" count="2">
            <x v="3"/>
            <x v="11"/>
          </reference>
        </references>
      </pivotArea>
    </format>
    <format dxfId="405">
      <pivotArea dataOnly="0" labelOnly="1" fieldPosition="0">
        <references count="2">
          <reference field="13" count="1" selected="0">
            <x v="4"/>
          </reference>
          <reference field="14" count="1">
            <x v="1"/>
          </reference>
        </references>
      </pivotArea>
    </format>
    <format dxfId="404">
      <pivotArea dataOnly="0" labelOnly="1" fieldPosition="0">
        <references count="2">
          <reference field="13" count="1" selected="0">
            <x v="5"/>
          </reference>
          <reference field="14" count="1">
            <x v="0"/>
          </reference>
        </references>
      </pivotArea>
    </format>
    <format dxfId="403">
      <pivotArea dataOnly="0" labelOnly="1" fieldPosition="0">
        <references count="2">
          <reference field="13" count="1" selected="0">
            <x v="6"/>
          </reference>
          <reference field="14" count="1">
            <x v="6"/>
          </reference>
        </references>
      </pivotArea>
    </format>
    <format dxfId="402">
      <pivotArea dataOnly="0" labelOnly="1" fieldPosition="0">
        <references count="2">
          <reference field="13" count="1" selected="0">
            <x v="9"/>
          </reference>
          <reference field="14" count="1">
            <x v="10"/>
          </reference>
        </references>
      </pivotArea>
    </format>
    <format dxfId="401">
      <pivotArea dataOnly="0" labelOnly="1" fieldPosition="0">
        <references count="2">
          <reference field="13" count="1" selected="0">
            <x v="6"/>
          </reference>
          <reference field="14" count="1">
            <x v="6"/>
          </reference>
        </references>
      </pivotArea>
    </format>
    <format dxfId="400">
      <pivotArea dataOnly="0" labelOnly="1" fieldPosition="0">
        <references count="1">
          <reference field="13" count="1">
            <x v="11"/>
          </reference>
        </references>
      </pivotArea>
    </format>
    <format dxfId="399">
      <pivotArea dataOnly="0" labelOnly="1" fieldPosition="0">
        <references count="1">
          <reference field="13" count="1">
            <x v="8"/>
          </reference>
        </references>
      </pivotArea>
    </format>
    <format dxfId="398">
      <pivotArea dataOnly="0" labelOnly="1" fieldPosition="0">
        <references count="1">
          <reference field="13" count="1">
            <x v="11"/>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3" cacheId="9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3:B9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11"/>
        <item x="0"/>
        <item x="1"/>
        <item x="10"/>
        <item x="2"/>
        <item x="3"/>
        <item x="4"/>
        <item x="12"/>
        <item x="5"/>
        <item x="6"/>
        <item x="7"/>
        <item x="8"/>
        <item x="9"/>
        <item x="13"/>
      </items>
    </pivotField>
    <pivotField axis="axisRow" showAll="0" defaultSubtotal="0">
      <items count="27">
        <item x="3"/>
        <item x="2"/>
        <item x="14"/>
        <item x="0"/>
        <item x="1"/>
        <item x="4"/>
        <item x="5"/>
        <item x="6"/>
        <item x="23"/>
        <item x="7"/>
        <item x="8"/>
        <item x="13"/>
        <item x="9"/>
        <item x="10"/>
        <item x="11"/>
        <item x="12"/>
        <item x="15"/>
        <item x="16"/>
        <item x="17"/>
        <item x="18"/>
        <item x="19"/>
        <item x="21"/>
        <item x="22"/>
        <item x="24"/>
        <item x="20"/>
        <item x="25"/>
        <item x="26"/>
      </items>
    </pivotField>
    <pivotField showAll="0" defaultSubtotal="0"/>
    <pivotField numFmtId="166" showAll="0"/>
    <pivotField numFmtId="166" showAll="0"/>
    <pivotField showAll="0"/>
    <pivotField showAll="0"/>
    <pivotField showAll="0"/>
    <pivotField axis="axisPage" dataField="1" multipleItemSelectionAllowed="1" showAll="0">
      <items count="5">
        <item x="0"/>
        <item h="1" x="1"/>
        <item h="1" m="1" x="2"/>
        <item h="1" m="1" x="3"/>
        <item t="default"/>
      </items>
    </pivotField>
    <pivotField showAll="0"/>
    <pivotField showAll="0"/>
  </pivotFields>
  <rowFields count="2">
    <field x="13"/>
    <field x="14"/>
  </rowFields>
  <rowItems count="37">
    <i>
      <x v="1"/>
    </i>
    <i r="1">
      <x v="3"/>
    </i>
    <i r="1">
      <x v="11"/>
    </i>
    <i r="1">
      <x v="19"/>
    </i>
    <i r="1">
      <x v="22"/>
    </i>
    <i r="1">
      <x v="23"/>
    </i>
    <i r="1">
      <x v="24"/>
    </i>
    <i>
      <x v="2"/>
    </i>
    <i r="1">
      <x v="4"/>
    </i>
    <i>
      <x v="3"/>
    </i>
    <i r="1">
      <x v="15"/>
    </i>
    <i r="1">
      <x v="17"/>
    </i>
    <i>
      <x v="4"/>
    </i>
    <i r="1">
      <x v="1"/>
    </i>
    <i r="1">
      <x v="5"/>
    </i>
    <i r="1">
      <x v="20"/>
    </i>
    <i r="1">
      <x v="25"/>
    </i>
    <i>
      <x v="5"/>
    </i>
    <i r="1">
      <x/>
    </i>
    <i r="1">
      <x v="18"/>
    </i>
    <i>
      <x v="6"/>
    </i>
    <i r="1">
      <x v="6"/>
    </i>
    <i r="1">
      <x v="7"/>
    </i>
    <i r="1">
      <x v="16"/>
    </i>
    <i>
      <x v="7"/>
    </i>
    <i r="1">
      <x v="8"/>
    </i>
    <i>
      <x v="8"/>
    </i>
    <i r="1">
      <x v="9"/>
    </i>
    <i>
      <x v="9"/>
    </i>
    <i r="1">
      <x v="10"/>
    </i>
    <i>
      <x v="11"/>
    </i>
    <i r="1">
      <x v="13"/>
    </i>
    <i>
      <x v="12"/>
    </i>
    <i r="1">
      <x v="14"/>
    </i>
    <i>
      <x v="13"/>
    </i>
    <i r="1">
      <x v="26"/>
    </i>
    <i t="grand">
      <x/>
    </i>
  </rowItems>
  <colItems count="1">
    <i/>
  </colItems>
  <pageFields count="1">
    <pageField fld="21" hier="-1"/>
  </pageFields>
  <dataFields count="1">
    <dataField name="ACCIONES ABIERTAS" fld="21" subtotal="count" baseField="0" baseItem="0"/>
  </dataFields>
  <formats count="54">
    <format dxfId="475">
      <pivotArea dataOnly="0" labelOnly="1" fieldPosition="0">
        <references count="1">
          <reference field="13" count="1">
            <x v="8"/>
          </reference>
        </references>
      </pivotArea>
    </format>
    <format dxfId="474">
      <pivotArea dataOnly="0" labelOnly="1" fieldPosition="0">
        <references count="1">
          <reference field="13" count="1">
            <x v="2"/>
          </reference>
        </references>
      </pivotArea>
    </format>
    <format dxfId="473">
      <pivotArea dataOnly="0" labelOnly="1" fieldPosition="0">
        <references count="1">
          <reference field="13" count="1">
            <x v="1"/>
          </reference>
        </references>
      </pivotArea>
    </format>
    <format dxfId="472">
      <pivotArea dataOnly="0" labelOnly="1" fieldPosition="0">
        <references count="1">
          <reference field="13" count="1">
            <x v="1"/>
          </reference>
        </references>
      </pivotArea>
    </format>
    <format dxfId="471">
      <pivotArea dataOnly="0" labelOnly="1" fieldPosition="0">
        <references count="1">
          <reference field="13" count="1">
            <x v="1"/>
          </reference>
        </references>
      </pivotArea>
    </format>
    <format dxfId="470">
      <pivotArea field="21" type="button" dataOnly="0" labelOnly="1" outline="0" axis="axisPage" fieldPosition="0"/>
    </format>
    <format dxfId="469">
      <pivotArea field="13" type="button" dataOnly="0" labelOnly="1" outline="0" axis="axisRow" fieldPosition="0"/>
    </format>
    <format dxfId="468">
      <pivotArea dataOnly="0" labelOnly="1" fieldPosition="0">
        <references count="1">
          <reference field="13" count="13">
            <x v="0"/>
            <x v="1"/>
            <x v="2"/>
            <x v="3"/>
            <x v="4"/>
            <x v="5"/>
            <x v="6"/>
            <x v="7"/>
            <x v="8"/>
            <x v="9"/>
            <x v="10"/>
            <x v="11"/>
            <x v="12"/>
          </reference>
        </references>
      </pivotArea>
    </format>
    <format dxfId="467">
      <pivotArea dataOnly="0" labelOnly="1" grandRow="1" outline="0" fieldPosition="0"/>
    </format>
    <format dxfId="466">
      <pivotArea dataOnly="0" labelOnly="1" fieldPosition="0">
        <references count="2">
          <reference field="13" count="1" selected="0">
            <x v="0"/>
          </reference>
          <reference field="14" count="1">
            <x v="2"/>
          </reference>
        </references>
      </pivotArea>
    </format>
    <format dxfId="465">
      <pivotArea dataOnly="0" labelOnly="1" fieldPosition="0">
        <references count="2">
          <reference field="13" count="1" selected="0">
            <x v="1"/>
          </reference>
          <reference field="14" count="2">
            <x v="3"/>
            <x v="11"/>
          </reference>
        </references>
      </pivotArea>
    </format>
    <format dxfId="464">
      <pivotArea dataOnly="0" labelOnly="1" fieldPosition="0">
        <references count="2">
          <reference field="13" count="1" selected="0">
            <x v="2"/>
          </reference>
          <reference field="14" count="1">
            <x v="4"/>
          </reference>
        </references>
      </pivotArea>
    </format>
    <format dxfId="463">
      <pivotArea dataOnly="0" labelOnly="1" fieldPosition="0">
        <references count="2">
          <reference field="13" count="1" selected="0">
            <x v="3"/>
          </reference>
          <reference field="14" count="1">
            <x v="15"/>
          </reference>
        </references>
      </pivotArea>
    </format>
    <format dxfId="462">
      <pivotArea dataOnly="0" labelOnly="1" fieldPosition="0">
        <references count="2">
          <reference field="13" count="1" selected="0">
            <x v="4"/>
          </reference>
          <reference field="14" count="2">
            <x v="1"/>
            <x v="5"/>
          </reference>
        </references>
      </pivotArea>
    </format>
    <format dxfId="461">
      <pivotArea dataOnly="0" labelOnly="1" fieldPosition="0">
        <references count="2">
          <reference field="13" count="1" selected="0">
            <x v="5"/>
          </reference>
          <reference field="14" count="1">
            <x v="0"/>
          </reference>
        </references>
      </pivotArea>
    </format>
    <format dxfId="460">
      <pivotArea dataOnly="0" labelOnly="1" fieldPosition="0">
        <references count="2">
          <reference field="13" count="1" selected="0">
            <x v="6"/>
          </reference>
          <reference field="14" count="2">
            <x v="6"/>
            <x v="7"/>
          </reference>
        </references>
      </pivotArea>
    </format>
    <format dxfId="459">
      <pivotArea dataOnly="0" labelOnly="1" fieldPosition="0">
        <references count="2">
          <reference field="13" count="1" selected="0">
            <x v="7"/>
          </reference>
          <reference field="14" count="1">
            <x v="8"/>
          </reference>
        </references>
      </pivotArea>
    </format>
    <format dxfId="458">
      <pivotArea dataOnly="0" labelOnly="1" fieldPosition="0">
        <references count="2">
          <reference field="13" count="1" selected="0">
            <x v="8"/>
          </reference>
          <reference field="14" count="1">
            <x v="9"/>
          </reference>
        </references>
      </pivotArea>
    </format>
    <format dxfId="457">
      <pivotArea dataOnly="0" labelOnly="1" fieldPosition="0">
        <references count="2">
          <reference field="13" count="1" selected="0">
            <x v="9"/>
          </reference>
          <reference field="14" count="1">
            <x v="10"/>
          </reference>
        </references>
      </pivotArea>
    </format>
    <format dxfId="456">
      <pivotArea dataOnly="0" labelOnly="1" fieldPosition="0">
        <references count="2">
          <reference field="13" count="1" selected="0">
            <x v="10"/>
          </reference>
          <reference field="14" count="1">
            <x v="12"/>
          </reference>
        </references>
      </pivotArea>
    </format>
    <format dxfId="455">
      <pivotArea dataOnly="0" labelOnly="1" fieldPosition="0">
        <references count="2">
          <reference field="13" count="1" selected="0">
            <x v="11"/>
          </reference>
          <reference field="14" count="1">
            <x v="13"/>
          </reference>
        </references>
      </pivotArea>
    </format>
    <format dxfId="454">
      <pivotArea dataOnly="0" labelOnly="1" fieldPosition="0">
        <references count="2">
          <reference field="13" count="1" selected="0">
            <x v="12"/>
          </reference>
          <reference field="14" count="1">
            <x v="14"/>
          </reference>
        </references>
      </pivotArea>
    </format>
    <format dxfId="453">
      <pivotArea field="21" type="button" dataOnly="0" labelOnly="1" outline="0" axis="axisPage" fieldPosition="0"/>
    </format>
    <format dxfId="452">
      <pivotArea field="13" type="button" dataOnly="0" labelOnly="1" outline="0" axis="axisRow" fieldPosition="0"/>
    </format>
    <format dxfId="451">
      <pivotArea dataOnly="0" labelOnly="1" fieldPosition="0">
        <references count="1">
          <reference field="13" count="13">
            <x v="0"/>
            <x v="1"/>
            <x v="2"/>
            <x v="3"/>
            <x v="4"/>
            <x v="5"/>
            <x v="6"/>
            <x v="7"/>
            <x v="8"/>
            <x v="9"/>
            <x v="10"/>
            <x v="11"/>
            <x v="12"/>
          </reference>
        </references>
      </pivotArea>
    </format>
    <format dxfId="450">
      <pivotArea dataOnly="0" labelOnly="1" grandRow="1" outline="0" fieldPosition="0"/>
    </format>
    <format dxfId="449">
      <pivotArea dataOnly="0" labelOnly="1" fieldPosition="0">
        <references count="2">
          <reference field="13" count="1" selected="0">
            <x v="0"/>
          </reference>
          <reference field="14" count="1">
            <x v="2"/>
          </reference>
        </references>
      </pivotArea>
    </format>
    <format dxfId="448">
      <pivotArea dataOnly="0" labelOnly="1" fieldPosition="0">
        <references count="2">
          <reference field="13" count="1" selected="0">
            <x v="1"/>
          </reference>
          <reference field="14" count="2">
            <x v="3"/>
            <x v="11"/>
          </reference>
        </references>
      </pivotArea>
    </format>
    <format dxfId="447">
      <pivotArea dataOnly="0" labelOnly="1" fieldPosition="0">
        <references count="2">
          <reference field="13" count="1" selected="0">
            <x v="2"/>
          </reference>
          <reference field="14" count="1">
            <x v="4"/>
          </reference>
        </references>
      </pivotArea>
    </format>
    <format dxfId="446">
      <pivotArea dataOnly="0" labelOnly="1" fieldPosition="0">
        <references count="2">
          <reference field="13" count="1" selected="0">
            <x v="3"/>
          </reference>
          <reference field="14" count="1">
            <x v="15"/>
          </reference>
        </references>
      </pivotArea>
    </format>
    <format dxfId="445">
      <pivotArea dataOnly="0" labelOnly="1" fieldPosition="0">
        <references count="2">
          <reference field="13" count="1" selected="0">
            <x v="4"/>
          </reference>
          <reference field="14" count="2">
            <x v="1"/>
            <x v="5"/>
          </reference>
        </references>
      </pivotArea>
    </format>
    <format dxfId="444">
      <pivotArea dataOnly="0" labelOnly="1" fieldPosition="0">
        <references count="2">
          <reference field="13" count="1" selected="0">
            <x v="5"/>
          </reference>
          <reference field="14" count="1">
            <x v="0"/>
          </reference>
        </references>
      </pivotArea>
    </format>
    <format dxfId="443">
      <pivotArea dataOnly="0" labelOnly="1" fieldPosition="0">
        <references count="2">
          <reference field="13" count="1" selected="0">
            <x v="6"/>
          </reference>
          <reference field="14" count="2">
            <x v="6"/>
            <x v="7"/>
          </reference>
        </references>
      </pivotArea>
    </format>
    <format dxfId="442">
      <pivotArea dataOnly="0" labelOnly="1" fieldPosition="0">
        <references count="2">
          <reference field="13" count="1" selected="0">
            <x v="7"/>
          </reference>
          <reference field="14" count="1">
            <x v="8"/>
          </reference>
        </references>
      </pivotArea>
    </format>
    <format dxfId="441">
      <pivotArea dataOnly="0" labelOnly="1" fieldPosition="0">
        <references count="2">
          <reference field="13" count="1" selected="0">
            <x v="8"/>
          </reference>
          <reference field="14" count="1">
            <x v="9"/>
          </reference>
        </references>
      </pivotArea>
    </format>
    <format dxfId="440">
      <pivotArea dataOnly="0" labelOnly="1" fieldPosition="0">
        <references count="2">
          <reference field="13" count="1" selected="0">
            <x v="9"/>
          </reference>
          <reference field="14" count="1">
            <x v="10"/>
          </reference>
        </references>
      </pivotArea>
    </format>
    <format dxfId="439">
      <pivotArea dataOnly="0" labelOnly="1" fieldPosition="0">
        <references count="2">
          <reference field="13" count="1" selected="0">
            <x v="10"/>
          </reference>
          <reference field="14" count="1">
            <x v="12"/>
          </reference>
        </references>
      </pivotArea>
    </format>
    <format dxfId="438">
      <pivotArea dataOnly="0" labelOnly="1" fieldPosition="0">
        <references count="2">
          <reference field="13" count="1" selected="0">
            <x v="11"/>
          </reference>
          <reference field="14" count="1">
            <x v="13"/>
          </reference>
        </references>
      </pivotArea>
    </format>
    <format dxfId="437">
      <pivotArea dataOnly="0" labelOnly="1" fieldPosition="0">
        <references count="2">
          <reference field="13" count="1" selected="0">
            <x v="12"/>
          </reference>
          <reference field="14" count="1">
            <x v="14"/>
          </reference>
        </references>
      </pivotArea>
    </format>
    <format dxfId="436">
      <pivotArea dataOnly="0" labelOnly="1" fieldPosition="0">
        <references count="1">
          <reference field="13" count="0"/>
        </references>
      </pivotArea>
    </format>
    <format dxfId="435">
      <pivotArea dataOnly="0" labelOnly="1" fieldPosition="0">
        <references count="2">
          <reference field="13" count="1" selected="0">
            <x v="0"/>
          </reference>
          <reference field="14" count="1">
            <x v="2"/>
          </reference>
        </references>
      </pivotArea>
    </format>
    <format dxfId="434">
      <pivotArea dataOnly="0" labelOnly="1" fieldPosition="0">
        <references count="2">
          <reference field="13" count="1" selected="0">
            <x v="1"/>
          </reference>
          <reference field="14" count="2">
            <x v="3"/>
            <x v="11"/>
          </reference>
        </references>
      </pivotArea>
    </format>
    <format dxfId="433">
      <pivotArea dataOnly="0" labelOnly="1" fieldPosition="0">
        <references count="2">
          <reference field="13" count="1" selected="0">
            <x v="2"/>
          </reference>
          <reference field="14" count="1">
            <x v="4"/>
          </reference>
        </references>
      </pivotArea>
    </format>
    <format dxfId="432">
      <pivotArea dataOnly="0" labelOnly="1" fieldPosition="0">
        <references count="2">
          <reference field="13" count="1" selected="0">
            <x v="3"/>
          </reference>
          <reference field="14" count="1">
            <x v="15"/>
          </reference>
        </references>
      </pivotArea>
    </format>
    <format dxfId="431">
      <pivotArea dataOnly="0" labelOnly="1" fieldPosition="0">
        <references count="2">
          <reference field="13" count="1" selected="0">
            <x v="4"/>
          </reference>
          <reference field="14" count="2">
            <x v="1"/>
            <x v="5"/>
          </reference>
        </references>
      </pivotArea>
    </format>
    <format dxfId="430">
      <pivotArea dataOnly="0" labelOnly="1" fieldPosition="0">
        <references count="2">
          <reference field="13" count="1" selected="0">
            <x v="5"/>
          </reference>
          <reference field="14" count="1">
            <x v="0"/>
          </reference>
        </references>
      </pivotArea>
    </format>
    <format dxfId="429">
      <pivotArea dataOnly="0" labelOnly="1" fieldPosition="0">
        <references count="2">
          <reference field="13" count="1" selected="0">
            <x v="6"/>
          </reference>
          <reference field="14" count="2">
            <x v="6"/>
            <x v="7"/>
          </reference>
        </references>
      </pivotArea>
    </format>
    <format dxfId="428">
      <pivotArea dataOnly="0" labelOnly="1" fieldPosition="0">
        <references count="2">
          <reference field="13" count="1" selected="0">
            <x v="7"/>
          </reference>
          <reference field="14" count="1">
            <x v="8"/>
          </reference>
        </references>
      </pivotArea>
    </format>
    <format dxfId="427">
      <pivotArea dataOnly="0" labelOnly="1" fieldPosition="0">
        <references count="2">
          <reference field="13" count="1" selected="0">
            <x v="8"/>
          </reference>
          <reference field="14" count="1">
            <x v="9"/>
          </reference>
        </references>
      </pivotArea>
    </format>
    <format dxfId="426">
      <pivotArea dataOnly="0" labelOnly="1" fieldPosition="0">
        <references count="2">
          <reference field="13" count="1" selected="0">
            <x v="9"/>
          </reference>
          <reference field="14" count="1">
            <x v="10"/>
          </reference>
        </references>
      </pivotArea>
    </format>
    <format dxfId="425">
      <pivotArea dataOnly="0" labelOnly="1" fieldPosition="0">
        <references count="2">
          <reference field="13" count="1" selected="0">
            <x v="10"/>
          </reference>
          <reference field="14" count="1">
            <x v="12"/>
          </reference>
        </references>
      </pivotArea>
    </format>
    <format dxfId="424">
      <pivotArea dataOnly="0" labelOnly="1" fieldPosition="0">
        <references count="2">
          <reference field="13" count="1" selected="0">
            <x v="11"/>
          </reference>
          <reference field="14" count="1">
            <x v="13"/>
          </reference>
        </references>
      </pivotArea>
    </format>
    <format dxfId="423">
      <pivotArea dataOnly="0" labelOnly="1" fieldPosition="0">
        <references count="2">
          <reference field="13" count="1" selected="0">
            <x v="12"/>
          </reference>
          <reference field="14" count="1">
            <x v="14"/>
          </reference>
        </references>
      </pivotArea>
    </format>
    <format dxfId="422">
      <pivotArea dataOnly="0" labelOnly="1" fieldPosition="0">
        <references count="1">
          <reference field="13" count="1">
            <x v="13"/>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4" cacheId="9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7:B163" firstHeaderRow="1" firstDataRow="1" firstDataCol="1" rowPageCount="1" colPageCount="1"/>
  <pivotFields count="24">
    <pivotField showAll="0"/>
    <pivotField dataField="1" showAll="0"/>
    <pivotField showAll="0"/>
    <pivotField showAll="0"/>
    <pivotField axis="axisRow" showAll="0" sortType="ascending">
      <items count="30">
        <item x="9"/>
        <item x="10"/>
        <item x="3"/>
        <item x="7"/>
        <item x="19"/>
        <item x="21"/>
        <item x="20"/>
        <item m="1" x="27"/>
        <item x="4"/>
        <item x="2"/>
        <item x="18"/>
        <item x="13"/>
        <item x="1"/>
        <item x="26"/>
        <item x="22"/>
        <item x="11"/>
        <item x="6"/>
        <item x="8"/>
        <item x="15"/>
        <item m="1" x="28"/>
        <item x="24"/>
        <item x="14"/>
        <item x="25"/>
        <item x="12"/>
        <item x="23"/>
        <item x="17"/>
        <item x="16"/>
        <item x="0"/>
        <item x="5"/>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5">
        <item x="0"/>
        <item h="1" x="1"/>
        <item h="1" m="1" x="2"/>
        <item h="1" m="1" x="3"/>
        <item t="default"/>
      </items>
    </pivotField>
    <pivotField showAll="0"/>
    <pivotField showAll="0"/>
  </pivotFields>
  <rowFields count="1">
    <field x="4"/>
  </rowFields>
  <rowItems count="26">
    <i>
      <x/>
    </i>
    <i>
      <x v="1"/>
    </i>
    <i>
      <x v="2"/>
    </i>
    <i>
      <x v="3"/>
    </i>
    <i>
      <x v="4"/>
    </i>
    <i>
      <x v="5"/>
    </i>
    <i>
      <x v="6"/>
    </i>
    <i>
      <x v="9"/>
    </i>
    <i>
      <x v="10"/>
    </i>
    <i>
      <x v="11"/>
    </i>
    <i>
      <x v="12"/>
    </i>
    <i>
      <x v="13"/>
    </i>
    <i>
      <x v="14"/>
    </i>
    <i>
      <x v="15"/>
    </i>
    <i>
      <x v="16"/>
    </i>
    <i>
      <x v="17"/>
    </i>
    <i>
      <x v="18"/>
    </i>
    <i>
      <x v="20"/>
    </i>
    <i>
      <x v="22"/>
    </i>
    <i>
      <x v="23"/>
    </i>
    <i>
      <x v="24"/>
    </i>
    <i>
      <x v="25"/>
    </i>
    <i>
      <x v="26"/>
    </i>
    <i>
      <x v="27"/>
    </i>
    <i>
      <x v="28"/>
    </i>
    <i t="grand">
      <x/>
    </i>
  </rowItems>
  <colItems count="1">
    <i/>
  </colItems>
  <pageFields count="1">
    <pageField fld="21" hier="-1"/>
  </pageFields>
  <dataFields count="1">
    <dataField name="Cuenta de No. Acción" fld="1" subtotal="count" baseField="4" baseItem="13"/>
  </dataFields>
  <formats count="10">
    <format dxfId="485">
      <pivotArea field="21" type="button" dataOnly="0" labelOnly="1" outline="0" axis="axisPage" fieldPosition="0"/>
    </format>
    <format dxfId="484">
      <pivotArea field="4" type="button" dataOnly="0" labelOnly="1" outline="0" axis="axisRow" fieldPosition="0"/>
    </format>
    <format dxfId="483">
      <pivotArea dataOnly="0" labelOnly="1" fieldPosition="0">
        <references count="1">
          <reference field="4" count="19">
            <x v="0"/>
            <x v="1"/>
            <x v="2"/>
            <x v="3"/>
            <x v="8"/>
            <x v="9"/>
            <x v="10"/>
            <x v="11"/>
            <x v="12"/>
            <x v="15"/>
            <x v="16"/>
            <x v="17"/>
            <x v="18"/>
            <x v="21"/>
            <x v="23"/>
            <x v="25"/>
            <x v="26"/>
            <x v="27"/>
            <x v="28"/>
          </reference>
        </references>
      </pivotArea>
    </format>
    <format dxfId="482">
      <pivotArea dataOnly="0" labelOnly="1" grandRow="1" outline="0" fieldPosition="0"/>
    </format>
    <format dxfId="481">
      <pivotArea field="21" type="button" dataOnly="0" labelOnly="1" outline="0" axis="axisPage" fieldPosition="0"/>
    </format>
    <format dxfId="480">
      <pivotArea field="4" type="button" dataOnly="0" labelOnly="1" outline="0" axis="axisRow" fieldPosition="0"/>
    </format>
    <format dxfId="479">
      <pivotArea dataOnly="0" labelOnly="1" fieldPosition="0">
        <references count="1">
          <reference field="4" count="19">
            <x v="0"/>
            <x v="1"/>
            <x v="2"/>
            <x v="3"/>
            <x v="8"/>
            <x v="9"/>
            <x v="10"/>
            <x v="11"/>
            <x v="12"/>
            <x v="15"/>
            <x v="16"/>
            <x v="17"/>
            <x v="18"/>
            <x v="21"/>
            <x v="23"/>
            <x v="25"/>
            <x v="26"/>
            <x v="27"/>
            <x v="28"/>
          </reference>
        </references>
      </pivotArea>
    </format>
    <format dxfId="478">
      <pivotArea dataOnly="0" labelOnly="1" grandRow="1" outline="0" fieldPosition="0"/>
    </format>
    <format dxfId="477">
      <pivotArea dataOnly="0" labelOnly="1" fieldPosition="0">
        <references count="1">
          <reference field="4" count="1">
            <x v="11"/>
          </reference>
        </references>
      </pivotArea>
    </format>
    <format dxfId="476">
      <pivotArea dataOnly="0" labelOnly="1" fieldPosition="0">
        <references count="1">
          <reference field="4" count="19">
            <x v="0"/>
            <x v="1"/>
            <x v="2"/>
            <x v="3"/>
            <x v="8"/>
            <x v="9"/>
            <x v="10"/>
            <x v="11"/>
            <x v="12"/>
            <x v="15"/>
            <x v="16"/>
            <x v="17"/>
            <x v="18"/>
            <x v="21"/>
            <x v="23"/>
            <x v="25"/>
            <x v="26"/>
            <x v="27"/>
            <x v="2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5" cacheId="9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7:B103"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11"/>
        <item x="0"/>
        <item x="1"/>
        <item x="10"/>
        <item x="2"/>
        <item x="3"/>
        <item x="4"/>
        <item x="12"/>
        <item x="5"/>
        <item x="6"/>
        <item x="7"/>
        <item x="8"/>
        <item x="9"/>
        <item x="13"/>
      </items>
    </pivotField>
    <pivotField axis="axisRow" showAll="0" defaultSubtotal="0">
      <items count="27">
        <item x="3"/>
        <item x="2"/>
        <item x="14"/>
        <item x="0"/>
        <item x="1"/>
        <item x="4"/>
        <item x="5"/>
        <item x="6"/>
        <item x="23"/>
        <item x="7"/>
        <item x="8"/>
        <item x="13"/>
        <item x="9"/>
        <item x="10"/>
        <item x="11"/>
        <item x="12"/>
        <item x="15"/>
        <item x="16"/>
        <item x="17"/>
        <item x="18"/>
        <item x="19"/>
        <item x="21"/>
        <item x="22"/>
        <item x="24"/>
        <item x="20"/>
        <item x="25"/>
        <item x="26"/>
      </items>
    </pivotField>
    <pivotField showAll="0" defaultSubtotal="0"/>
    <pivotField numFmtId="166" showAll="0"/>
    <pivotField axis="axisPage" numFmtId="166" multipleItemSelectionAllowed="1" showAll="0">
      <items count="26">
        <item h="1" x="0"/>
        <item x="2"/>
        <item h="1" x="5"/>
        <item x="6"/>
        <item h="1" x="1"/>
        <item h="1" x="20"/>
        <item x="3"/>
        <item h="1" x="9"/>
        <item h="1" x="11"/>
        <item x="12"/>
        <item h="1" x="14"/>
        <item h="1" x="15"/>
        <item x="18"/>
        <item h="1" x="16"/>
        <item x="13"/>
        <item h="1" x="17"/>
        <item h="1" x="10"/>
        <item h="1" x="4"/>
        <item h="1" x="7"/>
        <item h="1" x="19"/>
        <item h="1" x="21"/>
        <item h="1" x="8"/>
        <item h="1" x="22"/>
        <item h="1" x="23"/>
        <item h="1" x="24"/>
        <item t="default"/>
      </items>
    </pivotField>
    <pivotField showAll="0"/>
    <pivotField showAll="0"/>
    <pivotField showAll="0"/>
    <pivotField axis="axisPage" dataField="1" multipleItemSelectionAllowed="1" showAll="0">
      <items count="5">
        <item x="0"/>
        <item h="1" x="1"/>
        <item h="1" m="1" x="2"/>
        <item h="1" m="1" x="3"/>
        <item t="default"/>
      </items>
    </pivotField>
    <pivotField showAll="0"/>
    <pivotField showAll="0"/>
  </pivotFields>
  <rowFields count="2">
    <field x="13"/>
    <field x="14"/>
  </rowFields>
  <rowItems count="6">
    <i>
      <x v="4"/>
    </i>
    <i r="1">
      <x v="1"/>
    </i>
    <i r="1">
      <x v="5"/>
    </i>
    <i>
      <x v="9"/>
    </i>
    <i r="1">
      <x v="10"/>
    </i>
    <i t="grand">
      <x/>
    </i>
  </rowItems>
  <colItems count="1">
    <i/>
  </colItems>
  <pageFields count="2">
    <pageField fld="21" hier="-1"/>
    <pageField fld="17" hier="-1"/>
  </pageFields>
  <dataFields count="1">
    <dataField name="ACCIONES VENCIDAS" fld="21" subtotal="count" baseField="0" baseItem="0"/>
  </dataFields>
  <formats count="10">
    <format dxfId="495">
      <pivotArea field="13" type="button" dataOnly="0" labelOnly="1" outline="0" axis="axisRow" fieldPosition="0"/>
    </format>
    <format dxfId="494">
      <pivotArea dataOnly="0" labelOnly="1" fieldPosition="0">
        <references count="1">
          <reference field="13" count="3">
            <x v="1"/>
            <x v="3"/>
            <x v="4"/>
          </reference>
        </references>
      </pivotArea>
    </format>
    <format dxfId="493">
      <pivotArea dataOnly="0" labelOnly="1" grandRow="1" outline="0" fieldPosition="0"/>
    </format>
    <format dxfId="492">
      <pivotArea dataOnly="0" labelOnly="1" fieldPosition="0">
        <references count="2">
          <reference field="13" count="1" selected="0">
            <x v="1"/>
          </reference>
          <reference field="14" count="1">
            <x v="3"/>
          </reference>
        </references>
      </pivotArea>
    </format>
    <format dxfId="491">
      <pivotArea dataOnly="0" labelOnly="1" fieldPosition="0">
        <references count="2">
          <reference field="13" count="1" selected="0">
            <x v="4"/>
          </reference>
          <reference field="14" count="1">
            <x v="1"/>
          </reference>
        </references>
      </pivotArea>
    </format>
    <format dxfId="490">
      <pivotArea field="13" type="button" dataOnly="0" labelOnly="1" outline="0" axis="axisRow" fieldPosition="0"/>
    </format>
    <format dxfId="489">
      <pivotArea dataOnly="0" labelOnly="1" fieldPosition="0">
        <references count="1">
          <reference field="13" count="3">
            <x v="1"/>
            <x v="3"/>
            <x v="4"/>
          </reference>
        </references>
      </pivotArea>
    </format>
    <format dxfId="488">
      <pivotArea dataOnly="0" labelOnly="1" grandRow="1" outline="0" fieldPosition="0"/>
    </format>
    <format dxfId="487">
      <pivotArea dataOnly="0" labelOnly="1" fieldPosition="0">
        <references count="2">
          <reference field="13" count="1" selected="0">
            <x v="1"/>
          </reference>
          <reference field="14" count="1">
            <x v="3"/>
          </reference>
        </references>
      </pivotArea>
    </format>
    <format dxfId="486">
      <pivotArea dataOnly="0" labelOnly="1" fieldPosition="0">
        <references count="2">
          <reference field="13" count="1" selected="0">
            <x v="4"/>
          </reference>
          <reference field="14" count="1">
            <x v="1"/>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9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20"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11"/>
        <item x="0"/>
        <item x="1"/>
        <item x="10"/>
        <item x="2"/>
        <item x="3"/>
        <item x="4"/>
        <item x="12"/>
        <item x="5"/>
        <item x="6"/>
        <item x="7"/>
        <item x="8"/>
        <item x="9"/>
        <item x="13"/>
      </items>
    </pivotField>
    <pivotField showAll="0" defaultSubtotal="0"/>
    <pivotField showAll="0" defaultSubtotal="0"/>
    <pivotField numFmtId="166" showAll="0"/>
    <pivotField numFmtId="166" showAll="0"/>
    <pivotField showAll="0"/>
    <pivotField showAll="0"/>
    <pivotField showAll="0"/>
    <pivotField axis="axisCol" dataField="1" showAll="0">
      <items count="5">
        <item x="0"/>
        <item x="1"/>
        <item m="1" x="2"/>
        <item m="1" x="3"/>
        <item t="default"/>
      </items>
    </pivotField>
    <pivotField showAll="0"/>
    <pivotField showAll="0"/>
  </pivotFields>
  <rowFields count="1">
    <field x="13"/>
  </rowFields>
  <rowItems count="15">
    <i>
      <x/>
    </i>
    <i>
      <x v="1"/>
    </i>
    <i>
      <x v="2"/>
    </i>
    <i>
      <x v="3"/>
    </i>
    <i>
      <x v="4"/>
    </i>
    <i>
      <x v="5"/>
    </i>
    <i>
      <x v="6"/>
    </i>
    <i>
      <x v="7"/>
    </i>
    <i>
      <x v="8"/>
    </i>
    <i>
      <x v="9"/>
    </i>
    <i>
      <x v="10"/>
    </i>
    <i>
      <x v="11"/>
    </i>
    <i>
      <x v="12"/>
    </i>
    <i>
      <x v="13"/>
    </i>
    <i t="grand">
      <x/>
    </i>
  </rowItems>
  <colFields count="1">
    <field x="21"/>
  </colFields>
  <colItems count="3">
    <i>
      <x/>
    </i>
    <i>
      <x v="1"/>
    </i>
    <i t="grand">
      <x/>
    </i>
  </colItems>
  <dataFields count="1">
    <dataField name="Cuenta de ESTADO DE LA ACCION" fld="21" subtotal="count" baseField="0" baseItem="0"/>
  </dataFields>
  <formats count="21">
    <format dxfId="516">
      <pivotArea dataOnly="0" labelOnly="1" fieldPosition="0">
        <references count="1">
          <reference field="13" count="0"/>
        </references>
      </pivotArea>
    </format>
    <format dxfId="515">
      <pivotArea dataOnly="0" labelOnly="1" fieldPosition="0">
        <references count="1">
          <reference field="13" count="0"/>
        </references>
      </pivotArea>
    </format>
    <format dxfId="514">
      <pivotArea dataOnly="0" labelOnly="1" fieldPosition="0">
        <references count="1">
          <reference field="13" count="0"/>
        </references>
      </pivotArea>
    </format>
    <format dxfId="513">
      <pivotArea dataOnly="0" labelOnly="1" grandCol="1" outline="0" fieldPosition="0"/>
    </format>
    <format dxfId="512">
      <pivotArea type="origin" dataOnly="0" labelOnly="1" outline="0" fieldPosition="0"/>
    </format>
    <format dxfId="511">
      <pivotArea field="13" type="button" dataOnly="0" labelOnly="1" outline="0" axis="axisRow" fieldPosition="0"/>
    </format>
    <format dxfId="510">
      <pivotArea dataOnly="0" labelOnly="1" fieldPosition="0">
        <references count="1">
          <reference field="13" count="0"/>
        </references>
      </pivotArea>
    </format>
    <format dxfId="509">
      <pivotArea dataOnly="0" labelOnly="1" grandRow="1" outline="0" fieldPosition="0"/>
    </format>
    <format dxfId="508">
      <pivotArea type="origin" dataOnly="0" labelOnly="1" outline="0" fieldPosition="0"/>
    </format>
    <format dxfId="507">
      <pivotArea field="13" type="button" dataOnly="0" labelOnly="1" outline="0" axis="axisRow" fieldPosition="0"/>
    </format>
    <format dxfId="506">
      <pivotArea dataOnly="0" labelOnly="1" fieldPosition="0">
        <references count="1">
          <reference field="13" count="0"/>
        </references>
      </pivotArea>
    </format>
    <format dxfId="505">
      <pivotArea dataOnly="0" labelOnly="1" grandRow="1" outline="0" fieldPosition="0"/>
    </format>
    <format dxfId="504">
      <pivotArea dataOnly="0" labelOnly="1" fieldPosition="0">
        <references count="1">
          <reference field="13" count="12">
            <x v="1"/>
            <x v="2"/>
            <x v="3"/>
            <x v="4"/>
            <x v="5"/>
            <x v="6"/>
            <x v="7"/>
            <x v="8"/>
            <x v="9"/>
            <x v="10"/>
            <x v="11"/>
            <x v="12"/>
          </reference>
        </references>
      </pivotArea>
    </format>
    <format dxfId="503">
      <pivotArea dataOnly="0" labelOnly="1" fieldPosition="0">
        <references count="1">
          <reference field="13" count="12">
            <x v="1"/>
            <x v="2"/>
            <x v="3"/>
            <x v="4"/>
            <x v="5"/>
            <x v="6"/>
            <x v="7"/>
            <x v="8"/>
            <x v="9"/>
            <x v="10"/>
            <x v="11"/>
            <x v="12"/>
          </reference>
        </references>
      </pivotArea>
    </format>
    <format dxfId="502">
      <pivotArea dataOnly="0" labelOnly="1" fieldPosition="0">
        <references count="1">
          <reference field="13" count="1">
            <x v="11"/>
          </reference>
        </references>
      </pivotArea>
    </format>
    <format dxfId="501">
      <pivotArea dataOnly="0" labelOnly="1" fieldPosition="0">
        <references count="1">
          <reference field="13" count="0"/>
        </references>
      </pivotArea>
    </format>
    <format dxfId="500">
      <pivotArea dataOnly="0" labelOnly="1" fieldPosition="0">
        <references count="1">
          <reference field="13" count="0"/>
        </references>
      </pivotArea>
    </format>
    <format dxfId="499">
      <pivotArea dataOnly="0" labelOnly="1" fieldPosition="0">
        <references count="1">
          <reference field="13" count="0"/>
        </references>
      </pivotArea>
    </format>
    <format dxfId="498">
      <pivotArea dataOnly="0" labelOnly="1" fieldPosition="0">
        <references count="1">
          <reference field="13" count="0"/>
        </references>
      </pivotArea>
    </format>
    <format dxfId="497">
      <pivotArea dataOnly="0" labelOnly="1" fieldPosition="0">
        <references count="1">
          <reference field="13" count="0"/>
        </references>
      </pivotArea>
    </format>
    <format dxfId="496">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6" cacheId="94"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1:X125"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x="11"/>
        <item x="0"/>
        <item x="1"/>
        <item x="10"/>
        <item x="2"/>
        <item x="3"/>
        <item x="4"/>
        <item x="12"/>
        <item x="5"/>
        <item x="6"/>
        <item x="7"/>
        <item x="8"/>
        <item x="9"/>
        <item x="13"/>
      </items>
    </pivotField>
    <pivotField showAll="0" defaultSubtotal="0"/>
    <pivotField showAll="0" defaultSubtotal="0"/>
    <pivotField numFmtId="166" showAll="0"/>
    <pivotField axis="axisCol" numFmtId="166" showAll="0" sortType="ascending">
      <items count="26">
        <item x="2"/>
        <item x="6"/>
        <item x="18"/>
        <item x="13"/>
        <item x="12"/>
        <item x="3"/>
        <item x="0"/>
        <item x="1"/>
        <item x="5"/>
        <item x="23"/>
        <item x="20"/>
        <item x="17"/>
        <item x="7"/>
        <item x="21"/>
        <item x="10"/>
        <item x="15"/>
        <item x="16"/>
        <item x="19"/>
        <item x="4"/>
        <item x="8"/>
        <item x="9"/>
        <item x="11"/>
        <item x="14"/>
        <item x="22"/>
        <item x="24"/>
        <item t="default"/>
      </items>
    </pivotField>
    <pivotField showAll="0"/>
    <pivotField showAll="0"/>
    <pivotField showAll="0"/>
    <pivotField axis="axisPage" dataField="1" multipleItemSelectionAllowed="1" showAll="0">
      <items count="5">
        <item x="0"/>
        <item h="1" x="1"/>
        <item h="1" m="1" x="2"/>
        <item h="1" m="1" x="3"/>
        <item t="default"/>
      </items>
    </pivotField>
    <pivotField showAll="0"/>
    <pivotField showAll="0"/>
  </pivotFields>
  <rowFields count="1">
    <field x="13"/>
  </rowFields>
  <rowItems count="13">
    <i>
      <x v="1"/>
    </i>
    <i>
      <x v="2"/>
    </i>
    <i>
      <x v="3"/>
    </i>
    <i>
      <x v="4"/>
    </i>
    <i>
      <x v="5"/>
    </i>
    <i>
      <x v="6"/>
    </i>
    <i>
      <x v="7"/>
    </i>
    <i>
      <x v="8"/>
    </i>
    <i>
      <x v="9"/>
    </i>
    <i>
      <x v="11"/>
    </i>
    <i>
      <x v="12"/>
    </i>
    <i>
      <x v="13"/>
    </i>
    <i t="grand">
      <x/>
    </i>
  </rowItems>
  <colFields count="1">
    <field x="17"/>
  </colFields>
  <colItems count="23">
    <i>
      <x/>
    </i>
    <i>
      <x v="1"/>
    </i>
    <i>
      <x v="5"/>
    </i>
    <i>
      <x v="6"/>
    </i>
    <i>
      <x v="7"/>
    </i>
    <i>
      <x v="8"/>
    </i>
    <i>
      <x v="9"/>
    </i>
    <i>
      <x v="10"/>
    </i>
    <i>
      <x v="11"/>
    </i>
    <i>
      <x v="12"/>
    </i>
    <i>
      <x v="13"/>
    </i>
    <i>
      <x v="14"/>
    </i>
    <i>
      <x v="15"/>
    </i>
    <i>
      <x v="16"/>
    </i>
    <i>
      <x v="17"/>
    </i>
    <i>
      <x v="18"/>
    </i>
    <i>
      <x v="19"/>
    </i>
    <i>
      <x v="20"/>
    </i>
    <i>
      <x v="21"/>
    </i>
    <i>
      <x v="22"/>
    </i>
    <i>
      <x v="23"/>
    </i>
    <i>
      <x v="24"/>
    </i>
    <i t="grand">
      <x/>
    </i>
  </colItems>
  <pageFields count="1">
    <pageField fld="21" hier="-1"/>
  </pageFields>
  <dataFields count="1">
    <dataField name="Cuenta de ESTADO DE LA ACCION" fld="21" subtotal="count" baseField="0" baseItem="0"/>
  </dataFields>
  <formats count="29">
    <format dxfId="545">
      <pivotArea collapsedLevelsAreSubtotals="1" fieldPosition="0">
        <references count="2">
          <reference field="13" count="0"/>
          <reference field="17" count="1" selected="0">
            <x v="0"/>
          </reference>
        </references>
      </pivotArea>
    </format>
    <format dxfId="544">
      <pivotArea collapsedLevelsAreSubtotals="1" fieldPosition="0">
        <references count="2">
          <reference field="13" count="13">
            <x v="0"/>
            <x v="1"/>
            <x v="2"/>
            <x v="3"/>
            <x v="4"/>
            <x v="5"/>
            <x v="6"/>
            <x v="7"/>
            <x v="8"/>
            <x v="9"/>
            <x v="10"/>
            <x v="11"/>
            <x v="12"/>
          </reference>
          <reference field="17" count="15" selected="0">
            <x v="1"/>
            <x v="2"/>
            <x v="3"/>
            <x v="4"/>
            <x v="5"/>
            <x v="6"/>
            <x v="7"/>
            <x v="8"/>
            <x v="10"/>
            <x v="11"/>
            <x v="15"/>
            <x v="16"/>
            <x v="20"/>
            <x v="21"/>
            <x v="22"/>
          </reference>
        </references>
      </pivotArea>
    </format>
    <format dxfId="543">
      <pivotArea dataOnly="0" labelOnly="1" fieldPosition="0">
        <references count="1">
          <reference field="13" count="1">
            <x v="2"/>
          </reference>
        </references>
      </pivotArea>
    </format>
    <format dxfId="542">
      <pivotArea dataOnly="0" labelOnly="1" fieldPosition="0">
        <references count="1">
          <reference field="13" count="1">
            <x v="8"/>
          </reference>
        </references>
      </pivotArea>
    </format>
    <format dxfId="541">
      <pivotArea collapsedLevelsAreSubtotals="1" fieldPosition="0">
        <references count="2">
          <reference field="13" count="13">
            <x v="0"/>
            <x v="1"/>
            <x v="2"/>
            <x v="3"/>
            <x v="4"/>
            <x v="5"/>
            <x v="6"/>
            <x v="7"/>
            <x v="8"/>
            <x v="9"/>
            <x v="10"/>
            <x v="11"/>
            <x v="12"/>
          </reference>
          <reference field="17" count="1" selected="0">
            <x v="1"/>
          </reference>
        </references>
      </pivotArea>
    </format>
    <format dxfId="540">
      <pivotArea field="21" type="button" dataOnly="0" labelOnly="1" outline="0" axis="axisPage" fieldPosition="0"/>
    </format>
    <format dxfId="539">
      <pivotArea type="origin" dataOnly="0" labelOnly="1" outline="0" fieldPosition="0"/>
    </format>
    <format dxfId="538">
      <pivotArea field="13" type="button" dataOnly="0" labelOnly="1" outline="0" axis="axisRow" fieldPosition="0"/>
    </format>
    <format dxfId="537">
      <pivotArea dataOnly="0" labelOnly="1" fieldPosition="0">
        <references count="1">
          <reference field="13" count="13">
            <x v="0"/>
            <x v="1"/>
            <x v="2"/>
            <x v="3"/>
            <x v="4"/>
            <x v="5"/>
            <x v="6"/>
            <x v="7"/>
            <x v="8"/>
            <x v="9"/>
            <x v="10"/>
            <x v="11"/>
            <x v="12"/>
          </reference>
        </references>
      </pivotArea>
    </format>
    <format dxfId="536">
      <pivotArea dataOnly="0" labelOnly="1" grandRow="1" outline="0" fieldPosition="0"/>
    </format>
    <format dxfId="535">
      <pivotArea field="21" type="button" dataOnly="0" labelOnly="1" outline="0" axis="axisPage" fieldPosition="0"/>
    </format>
    <format dxfId="534">
      <pivotArea type="origin" dataOnly="0" labelOnly="1" outline="0" fieldPosition="0"/>
    </format>
    <format dxfId="533">
      <pivotArea field="13" type="button" dataOnly="0" labelOnly="1" outline="0" axis="axisRow" fieldPosition="0"/>
    </format>
    <format dxfId="532">
      <pivotArea dataOnly="0" labelOnly="1" fieldPosition="0">
        <references count="1">
          <reference field="13" count="13">
            <x v="0"/>
            <x v="1"/>
            <x v="2"/>
            <x v="3"/>
            <x v="4"/>
            <x v="5"/>
            <x v="6"/>
            <x v="7"/>
            <x v="8"/>
            <x v="9"/>
            <x v="10"/>
            <x v="11"/>
            <x v="12"/>
          </reference>
        </references>
      </pivotArea>
    </format>
    <format dxfId="531">
      <pivotArea dataOnly="0" labelOnly="1" grandRow="1" outline="0" fieldPosition="0"/>
    </format>
    <format dxfId="530">
      <pivotArea collapsedLevelsAreSubtotals="1" fieldPosition="0">
        <references count="2">
          <reference field="13" count="0"/>
          <reference field="17" count="1" selected="0">
            <x v="1"/>
          </reference>
        </references>
      </pivotArea>
    </format>
    <format dxfId="529">
      <pivotArea collapsedLevelsAreSubtotals="1" fieldPosition="0">
        <references count="2">
          <reference field="13" count="0"/>
          <reference field="17" count="1" selected="0">
            <x v="2"/>
          </reference>
        </references>
      </pivotArea>
    </format>
    <format dxfId="528">
      <pivotArea collapsedLevelsAreSubtotals="1" fieldPosition="0">
        <references count="2">
          <reference field="13" count="0"/>
          <reference field="17" count="1" selected="0">
            <x v="2"/>
          </reference>
        </references>
      </pivotArea>
    </format>
    <format dxfId="527">
      <pivotArea collapsedLevelsAreSubtotals="1" fieldPosition="0">
        <references count="2">
          <reference field="13" count="0"/>
          <reference field="17" count="3" selected="0">
            <x v="3"/>
            <x v="4"/>
            <x v="5"/>
          </reference>
        </references>
      </pivotArea>
    </format>
    <format dxfId="526">
      <pivotArea collapsedLevelsAreSubtotals="1" fieldPosition="0">
        <references count="2">
          <reference field="13" count="0"/>
          <reference field="17" count="10" selected="0">
            <x v="12"/>
            <x v="13"/>
            <x v="14"/>
            <x v="15"/>
            <x v="16"/>
            <x v="17"/>
            <x v="18"/>
            <x v="20"/>
            <x v="21"/>
            <x v="22"/>
          </reference>
        </references>
      </pivotArea>
    </format>
    <format dxfId="525">
      <pivotArea dataOnly="0" labelOnly="1" fieldPosition="0">
        <references count="1">
          <reference field="13" count="0"/>
        </references>
      </pivotArea>
    </format>
    <format dxfId="524">
      <pivotArea dataOnly="0" labelOnly="1" fieldPosition="0">
        <references count="1">
          <reference field="13" count="0"/>
        </references>
      </pivotArea>
    </format>
    <format dxfId="523">
      <pivotArea collapsedLevelsAreSubtotals="1" fieldPosition="0">
        <references count="2">
          <reference field="13" count="12">
            <x v="1"/>
            <x v="2"/>
            <x v="3"/>
            <x v="4"/>
            <x v="5"/>
            <x v="6"/>
            <x v="7"/>
            <x v="8"/>
            <x v="9"/>
            <x v="11"/>
            <x v="12"/>
            <x v="13"/>
          </reference>
          <reference field="17" count="2" selected="0">
            <x v="3"/>
            <x v="5"/>
          </reference>
        </references>
      </pivotArea>
    </format>
    <format dxfId="522">
      <pivotArea collapsedLevelsAreSubtotals="1" fieldPosition="0">
        <references count="2">
          <reference field="13" count="12">
            <x v="1"/>
            <x v="2"/>
            <x v="3"/>
            <x v="4"/>
            <x v="5"/>
            <x v="6"/>
            <x v="7"/>
            <x v="8"/>
            <x v="9"/>
            <x v="11"/>
            <x v="12"/>
            <x v="13"/>
          </reference>
          <reference field="17" count="3" selected="0">
            <x v="6"/>
            <x v="7"/>
            <x v="8"/>
          </reference>
        </references>
      </pivotArea>
    </format>
    <format dxfId="521">
      <pivotArea collapsedLevelsAreSubtotals="1" fieldPosition="0">
        <references count="2">
          <reference field="13" count="12">
            <x v="1"/>
            <x v="2"/>
            <x v="3"/>
            <x v="4"/>
            <x v="5"/>
            <x v="6"/>
            <x v="7"/>
            <x v="8"/>
            <x v="9"/>
            <x v="11"/>
            <x v="12"/>
            <x v="13"/>
          </reference>
          <reference field="17" count="3" selected="0">
            <x v="9"/>
            <x v="10"/>
            <x v="11"/>
          </reference>
        </references>
      </pivotArea>
    </format>
    <format dxfId="520">
      <pivotArea collapsedLevelsAreSubtotals="1" fieldPosition="0">
        <references count="2">
          <reference field="13" count="11">
            <x v="1"/>
            <x v="2"/>
            <x v="3"/>
            <x v="4"/>
            <x v="5"/>
            <x v="6"/>
            <x v="7"/>
            <x v="8"/>
            <x v="9"/>
            <x v="11"/>
            <x v="12"/>
          </reference>
          <reference field="17" count="6" selected="0">
            <x v="19"/>
            <x v="20"/>
            <x v="21"/>
            <x v="22"/>
            <x v="23"/>
            <x v="24"/>
          </reference>
        </references>
      </pivotArea>
    </format>
    <format dxfId="519">
      <pivotArea field="13" grandCol="1" collapsedLevelsAreSubtotals="1" axis="axisRow" fieldPosition="0">
        <references count="1">
          <reference field="13" count="11">
            <x v="1"/>
            <x v="2"/>
            <x v="3"/>
            <x v="4"/>
            <x v="5"/>
            <x v="6"/>
            <x v="7"/>
            <x v="8"/>
            <x v="9"/>
            <x v="11"/>
            <x v="12"/>
          </reference>
        </references>
      </pivotArea>
    </format>
    <format dxfId="518">
      <pivotArea collapsedLevelsAreSubtotals="1" fieldPosition="0">
        <references count="2">
          <reference field="13" count="2">
            <x v="12"/>
            <x v="13"/>
          </reference>
          <reference field="17" count="6" selected="0">
            <x v="19"/>
            <x v="20"/>
            <x v="21"/>
            <x v="22"/>
            <x v="23"/>
            <x v="24"/>
          </reference>
        </references>
      </pivotArea>
    </format>
    <format dxfId="517">
      <pivotArea field="13" grandCol="1" collapsedLevelsAreSubtotals="1" axis="axisRow" fieldPosition="0">
        <references count="1">
          <reference field="13" count="2">
            <x v="12"/>
            <x v="13"/>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1"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374">
      <pivotArea collapsedLevelsAreSubtotals="1" fieldPosition="0">
        <references count="1">
          <reference field="2" count="1">
            <x v="4"/>
          </reference>
        </references>
      </pivotArea>
    </format>
    <format dxfId="373">
      <pivotArea dataOnly="0" labelOnly="1" fieldPosition="0">
        <references count="1">
          <reference field="2" count="1">
            <x v="4"/>
          </reference>
        </references>
      </pivotArea>
    </format>
    <format dxfId="372">
      <pivotArea outline="0" collapsedLevelsAreSubtotals="1" fieldPosition="0"/>
    </format>
    <format dxfId="371">
      <pivotArea dataOnly="0" labelOnly="1" outline="0" axis="axisValues" fieldPosition="0"/>
    </format>
    <format dxfId="370">
      <pivotArea dataOnly="0" labelOnly="1" outline="0" axis="axisValues" fieldPosition="0"/>
    </format>
    <format dxfId="369">
      <pivotArea outline="0" collapsedLevelsAreSubtotals="1" fieldPosition="0"/>
    </format>
    <format dxfId="368">
      <pivotArea dataOnly="0" labelOnly="1" outline="0" axis="axisValues" fieldPosition="0"/>
    </format>
    <format dxfId="367">
      <pivotArea dataOnly="0" labelOnly="1" outline="0" axis="axisValues" fieldPosition="0"/>
    </format>
    <format dxfId="366">
      <pivotArea grandRow="1" outline="0" collapsedLevelsAreSubtotals="1" fieldPosition="0"/>
    </format>
    <format dxfId="365">
      <pivotArea dataOnly="0" labelOnly="1" outline="0" axis="axisValues" fieldPosition="0"/>
    </format>
    <format dxfId="364">
      <pivotArea dataOnly="0" labelOnly="1" outline="0" axis="axisValues" fieldPosition="0"/>
    </format>
    <format dxfId="363">
      <pivotArea field="2" type="button" dataOnly="0" labelOnly="1" outline="0" axis="axisRow" fieldPosition="0"/>
    </format>
    <format dxfId="362">
      <pivotArea dataOnly="0" labelOnly="1" fieldPosition="0">
        <references count="1">
          <reference field="2" count="0"/>
        </references>
      </pivotArea>
    </format>
    <format dxfId="361">
      <pivotArea dataOnly="0" labelOnly="1" grandRow="1" outline="0" fieldPosition="0"/>
    </format>
    <format dxfId="360">
      <pivotArea outline="0" collapsedLevelsAreSubtotals="1" fieldPosition="0"/>
    </format>
    <format dxfId="359">
      <pivotArea dataOnly="0" labelOnly="1" outline="0" axis="axisValues" fieldPosition="0"/>
    </format>
    <format dxfId="358">
      <pivotArea dataOnly="0" labelOnly="1" outline="0" axis="axisValues" fieldPosition="0"/>
    </format>
    <format dxfId="357">
      <pivotArea outline="0" collapsedLevelsAreSubtotals="1" fieldPosition="0"/>
    </format>
    <format dxfId="356">
      <pivotArea dataOnly="0" labelOnly="1" outline="0" axis="axisValues" fieldPosition="0"/>
    </format>
    <format dxfId="355">
      <pivotArea dataOnly="0" labelOnly="1" outline="0" axis="axisValues" fieldPosition="0"/>
    </format>
    <format dxfId="354">
      <pivotArea outline="0" collapsedLevelsAreSubtotals="1" fieldPosition="0"/>
    </format>
    <format dxfId="353">
      <pivotArea dataOnly="0" labelOnly="1" outline="0" axis="axisValues" fieldPosition="0"/>
    </format>
    <format dxfId="35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78"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2"/>
        <item x="3"/>
        <item x="7"/>
        <item m="1" x="14"/>
        <item x="4"/>
        <item x="2"/>
        <item m="1" x="17"/>
        <item m="1" x="11"/>
        <item m="1" x="13"/>
        <item x="1"/>
        <item m="1" x="19"/>
        <item m="1" x="22"/>
        <item x="6"/>
        <item m="1" x="10"/>
        <item m="1" x="16"/>
        <item m="1" x="18"/>
        <item m="1" x="21"/>
        <item x="0"/>
        <item m="1" x="20"/>
        <item m="1" x="23"/>
        <item m="1" x="9"/>
        <item m="1" x="15"/>
        <item x="5"/>
        <item x="8"/>
        <item t="default"/>
      </items>
    </pivotField>
    <pivotField numFmtId="166" showAll="0"/>
    <pivotField axis="axisRow" showAll="0">
      <items count="56">
        <item m="1" x="21"/>
        <item x="1"/>
        <item m="1" x="48"/>
        <item x="2"/>
        <item x="5"/>
        <item m="1" x="49"/>
        <item m="1" x="16"/>
        <item x="4"/>
        <item m="1" x="33"/>
        <item m="1" x="47"/>
        <item m="1" x="22"/>
        <item m="1" x="29"/>
        <item m="1" x="18"/>
        <item m="1" x="41"/>
        <item x="3"/>
        <item m="1" x="34"/>
        <item m="1" x="37"/>
        <item x="0"/>
        <item m="1" x="46"/>
        <item x="6"/>
        <item m="1" x="23"/>
        <item x="7"/>
        <item m="1" x="50"/>
        <item m="1" x="51"/>
        <item m="1" x="38"/>
        <item m="1" x="17"/>
        <item m="1" x="45"/>
        <item m="1" x="42"/>
        <item m="1" x="36"/>
        <item x="8"/>
        <item m="1" x="40"/>
        <item m="1" x="44"/>
        <item x="9"/>
        <item m="1" x="19"/>
        <item m="1" x="26"/>
        <item m="1" x="27"/>
        <item m="1" x="31"/>
        <item m="1" x="32"/>
        <item m="1" x="52"/>
        <item m="1" x="43"/>
        <item m="1" x="39"/>
        <item m="1" x="25"/>
        <item m="1" x="35"/>
        <item m="1" x="30"/>
        <item m="1" x="20"/>
        <item m="1" x="54"/>
        <item m="1" x="53"/>
        <item m="1" x="24"/>
        <item m="1" x="28"/>
        <item x="10"/>
        <item x="11"/>
        <item x="12"/>
        <item x="13"/>
        <item x="14"/>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26">
    <i>
      <x v="1"/>
    </i>
    <i r="1">
      <x v="14"/>
    </i>
    <i>
      <x v="2"/>
    </i>
    <i r="1">
      <x v="29"/>
    </i>
    <i r="1">
      <x v="32"/>
    </i>
    <i r="1">
      <x v="49"/>
    </i>
    <i>
      <x v="4"/>
    </i>
    <i r="1">
      <x v="7"/>
    </i>
    <i>
      <x v="5"/>
    </i>
    <i r="1">
      <x v="3"/>
    </i>
    <i>
      <x v="9"/>
    </i>
    <i r="1">
      <x v="1"/>
    </i>
    <i>
      <x v="12"/>
    </i>
    <i r="1">
      <x v="19"/>
    </i>
    <i r="1">
      <x v="21"/>
    </i>
    <i>
      <x v="17"/>
    </i>
    <i r="1">
      <x v="17"/>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397">
      <pivotArea collapsedLevelsAreSubtotals="1" fieldPosition="0">
        <references count="1">
          <reference field="4" count="1">
            <x v="4"/>
          </reference>
        </references>
      </pivotArea>
    </format>
    <format dxfId="396">
      <pivotArea dataOnly="0" labelOnly="1" fieldPosition="0">
        <references count="1">
          <reference field="4" count="1">
            <x v="4"/>
          </reference>
        </references>
      </pivotArea>
    </format>
    <format dxfId="395">
      <pivotArea collapsedLevelsAreSubtotals="1" fieldPosition="0">
        <references count="1">
          <reference field="4" count="1">
            <x v="7"/>
          </reference>
        </references>
      </pivotArea>
    </format>
    <format dxfId="394">
      <pivotArea dataOnly="0" labelOnly="1" fieldPosition="0">
        <references count="1">
          <reference field="4" count="1">
            <x v="7"/>
          </reference>
        </references>
      </pivotArea>
    </format>
    <format dxfId="393">
      <pivotArea collapsedLevelsAreSubtotals="1" fieldPosition="0">
        <references count="1">
          <reference field="4" count="1">
            <x v="11"/>
          </reference>
        </references>
      </pivotArea>
    </format>
    <format dxfId="392">
      <pivotArea dataOnly="0" labelOnly="1" fieldPosition="0">
        <references count="1">
          <reference field="4" count="1">
            <x v="11"/>
          </reference>
        </references>
      </pivotArea>
    </format>
    <format dxfId="391">
      <pivotArea collapsedLevelsAreSubtotals="1" fieldPosition="0">
        <references count="1">
          <reference field="4" count="1">
            <x v="2"/>
          </reference>
        </references>
      </pivotArea>
    </format>
    <format dxfId="390">
      <pivotArea dataOnly="0" labelOnly="1" fieldPosition="0">
        <references count="1">
          <reference field="4" count="1">
            <x v="2"/>
          </reference>
        </references>
      </pivotArea>
    </format>
    <format dxfId="389">
      <pivotArea dataOnly="0" labelOnly="1" fieldPosition="0">
        <references count="1">
          <reference field="4" count="0"/>
        </references>
      </pivotArea>
    </format>
    <format dxfId="388">
      <pivotArea dataOnly="0" labelOnly="1" fieldPosition="0">
        <references count="1">
          <reference field="4" count="0"/>
        </references>
      </pivotArea>
    </format>
    <format dxfId="387">
      <pivotArea dataOnly="0" labelOnly="1" fieldPosition="0">
        <references count="1">
          <reference field="4" count="1">
            <x v="7"/>
          </reference>
        </references>
      </pivotArea>
    </format>
    <format dxfId="386">
      <pivotArea field="2" type="button" dataOnly="0" labelOnly="1" outline="0" axis="axisPage" fieldPosition="0"/>
    </format>
    <format dxfId="385">
      <pivotArea field="4" type="button" dataOnly="0" labelOnly="1" outline="0" axis="axisRow" fieldPosition="0"/>
    </format>
    <format dxfId="384">
      <pivotArea dataOnly="0" labelOnly="1" fieldPosition="0">
        <references count="1">
          <reference field="4" count="0"/>
        </references>
      </pivotArea>
    </format>
    <format dxfId="383">
      <pivotArea dataOnly="0" labelOnly="1" grandRow="1" outline="0" fieldPosition="0"/>
    </format>
    <format dxfId="382">
      <pivotArea collapsedLevelsAreSubtotals="1" fieldPosition="0">
        <references count="1">
          <reference field="4" count="1">
            <x v="2"/>
          </reference>
        </references>
      </pivotArea>
    </format>
    <format dxfId="381">
      <pivotArea dataOnly="0" labelOnly="1" fieldPosition="0">
        <references count="1">
          <reference field="4" count="1">
            <x v="2"/>
          </reference>
        </references>
      </pivotArea>
    </format>
    <format dxfId="380">
      <pivotArea collapsedLevelsAreSubtotals="1" fieldPosition="0">
        <references count="1">
          <reference field="4" count="1">
            <x v="2"/>
          </reference>
        </references>
      </pivotArea>
    </format>
    <format dxfId="379">
      <pivotArea dataOnly="0" labelOnly="1" fieldPosition="0">
        <references count="1">
          <reference field="4" count="1">
            <x v="2"/>
          </reference>
        </references>
      </pivotArea>
    </format>
    <format dxfId="378">
      <pivotArea outline="0" collapsedLevelsAreSubtotals="1" fieldPosition="0"/>
    </format>
    <format dxfId="377">
      <pivotArea dataOnly="0" labelOnly="1" outline="0" fieldPosition="0">
        <references count="1">
          <reference field="2" count="0"/>
        </references>
      </pivotArea>
    </format>
    <format dxfId="376">
      <pivotArea dataOnly="0" labelOnly="1" outline="0" axis="axisValues" fieldPosition="0"/>
    </format>
    <format dxfId="37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4"/>
  <sheetViews>
    <sheetView tabSelected="1" zoomScale="80" zoomScaleNormal="80" workbookViewId="0">
      <selection activeCell="F3" sqref="F3"/>
    </sheetView>
  </sheetViews>
  <sheetFormatPr baseColWidth="10" defaultRowHeight="15" x14ac:dyDescent="0.25"/>
  <cols>
    <col min="1" max="1" width="64.7109375" style="107" customWidth="1"/>
    <col min="2" max="2" width="15.7109375" style="33" customWidth="1"/>
    <col min="3"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7" ht="50.25" customHeight="1" x14ac:dyDescent="0.4">
      <c r="A1" s="123" t="s">
        <v>1596</v>
      </c>
      <c r="B1" s="123"/>
      <c r="C1" s="123"/>
      <c r="D1" s="123"/>
    </row>
    <row r="2" spans="1:7" ht="15" customHeight="1" x14ac:dyDescent="0.35">
      <c r="A2" s="105"/>
    </row>
    <row r="3" spans="1:7" ht="36" customHeight="1" x14ac:dyDescent="0.3">
      <c r="A3" s="106" t="s">
        <v>1436</v>
      </c>
    </row>
    <row r="4" spans="1:7" x14ac:dyDescent="0.25">
      <c r="A4" s="52" t="s">
        <v>402</v>
      </c>
      <c r="B4" s="34" t="s">
        <v>403</v>
      </c>
      <c r="C4"/>
      <c r="D4"/>
      <c r="E4"/>
    </row>
    <row r="5" spans="1:7" ht="26.25" x14ac:dyDescent="0.25">
      <c r="A5" s="52" t="s">
        <v>404</v>
      </c>
      <c r="B5" t="s">
        <v>391</v>
      </c>
      <c r="C5" t="s">
        <v>542</v>
      </c>
      <c r="D5" s="49" t="s">
        <v>405</v>
      </c>
      <c r="E5"/>
    </row>
    <row r="6" spans="1:7" ht="26.25" x14ac:dyDescent="0.25">
      <c r="A6" s="47" t="s">
        <v>379</v>
      </c>
      <c r="B6" s="35"/>
      <c r="C6" s="35">
        <v>2</v>
      </c>
      <c r="D6" s="35">
        <v>2</v>
      </c>
      <c r="E6"/>
      <c r="F6" s="95"/>
    </row>
    <row r="7" spans="1:7" x14ac:dyDescent="0.25">
      <c r="A7" s="47" t="s">
        <v>277</v>
      </c>
      <c r="B7" s="35">
        <v>19</v>
      </c>
      <c r="C7" s="35">
        <v>14</v>
      </c>
      <c r="D7" s="35">
        <v>33</v>
      </c>
      <c r="E7"/>
      <c r="F7" s="95"/>
    </row>
    <row r="8" spans="1:7" ht="39" x14ac:dyDescent="0.25">
      <c r="A8" s="47" t="s">
        <v>285</v>
      </c>
      <c r="B8" s="35">
        <v>1</v>
      </c>
      <c r="C8" s="35"/>
      <c r="D8" s="35">
        <v>1</v>
      </c>
      <c r="E8"/>
    </row>
    <row r="9" spans="1:7" ht="26.25" x14ac:dyDescent="0.25">
      <c r="A9" s="47" t="s">
        <v>293</v>
      </c>
      <c r="B9" s="35">
        <v>3</v>
      </c>
      <c r="C9" s="35"/>
      <c r="D9" s="35">
        <v>3</v>
      </c>
      <c r="E9"/>
    </row>
    <row r="10" spans="1:7" x14ac:dyDescent="0.25">
      <c r="A10" s="47" t="s">
        <v>302</v>
      </c>
      <c r="B10" s="35">
        <v>29</v>
      </c>
      <c r="C10" s="35">
        <v>8</v>
      </c>
      <c r="D10" s="35">
        <v>37</v>
      </c>
      <c r="E10"/>
    </row>
    <row r="11" spans="1:7" ht="26.25" x14ac:dyDescent="0.25">
      <c r="A11" s="47" t="s">
        <v>317</v>
      </c>
      <c r="B11" s="35">
        <v>13</v>
      </c>
      <c r="C11" s="35">
        <v>4</v>
      </c>
      <c r="D11" s="35">
        <v>17</v>
      </c>
      <c r="E11"/>
    </row>
    <row r="12" spans="1:7" ht="15" customHeight="1" x14ac:dyDescent="0.25">
      <c r="A12" s="47" t="s">
        <v>608</v>
      </c>
      <c r="B12" s="35">
        <v>8</v>
      </c>
      <c r="C12" s="35"/>
      <c r="D12" s="35">
        <v>8</v>
      </c>
      <c r="E12"/>
      <c r="F12" s="101" t="s">
        <v>407</v>
      </c>
      <c r="G12" s="33">
        <v>33</v>
      </c>
    </row>
    <row r="13" spans="1:7" x14ac:dyDescent="0.25">
      <c r="A13" s="47" t="s">
        <v>710</v>
      </c>
      <c r="B13" s="35">
        <v>3</v>
      </c>
      <c r="C13" s="35">
        <v>1</v>
      </c>
      <c r="D13" s="35">
        <v>4</v>
      </c>
      <c r="E13"/>
      <c r="F13" s="101" t="s">
        <v>1090</v>
      </c>
      <c r="G13" s="33">
        <v>4</v>
      </c>
    </row>
    <row r="14" spans="1:7" ht="51.75" x14ac:dyDescent="0.25">
      <c r="A14" s="47" t="s">
        <v>712</v>
      </c>
      <c r="B14" s="35">
        <v>1</v>
      </c>
      <c r="C14" s="35"/>
      <c r="D14" s="35">
        <v>1</v>
      </c>
      <c r="E14"/>
      <c r="F14" s="101" t="s">
        <v>1091</v>
      </c>
      <c r="G14" s="33">
        <f>86-4</f>
        <v>82</v>
      </c>
    </row>
    <row r="15" spans="1:7" x14ac:dyDescent="0.25">
      <c r="A15" s="47" t="s">
        <v>730</v>
      </c>
      <c r="B15" s="35">
        <v>2</v>
      </c>
      <c r="C15" s="35">
        <v>1</v>
      </c>
      <c r="D15" s="35">
        <v>3</v>
      </c>
      <c r="E15"/>
    </row>
    <row r="16" spans="1:7" x14ac:dyDescent="0.25">
      <c r="A16" s="47" t="s">
        <v>763</v>
      </c>
      <c r="B16" s="35"/>
      <c r="C16" s="35">
        <v>1</v>
      </c>
      <c r="D16" s="35">
        <v>1</v>
      </c>
      <c r="E16"/>
    </row>
    <row r="17" spans="1:6" ht="26.25" x14ac:dyDescent="0.25">
      <c r="A17" s="47" t="s">
        <v>809</v>
      </c>
      <c r="B17" s="35">
        <v>2</v>
      </c>
      <c r="C17" s="35"/>
      <c r="D17" s="35">
        <v>2</v>
      </c>
      <c r="E17"/>
    </row>
    <row r="18" spans="1:6" ht="26.25" x14ac:dyDescent="0.25">
      <c r="A18" s="47" t="s">
        <v>784</v>
      </c>
      <c r="B18" s="35">
        <v>2</v>
      </c>
      <c r="C18" s="35">
        <v>2</v>
      </c>
      <c r="D18" s="35">
        <v>4</v>
      </c>
      <c r="E18"/>
    </row>
    <row r="19" spans="1:6" ht="39" x14ac:dyDescent="0.25">
      <c r="A19" s="47" t="s">
        <v>1592</v>
      </c>
      <c r="B19" s="35">
        <v>3</v>
      </c>
      <c r="C19" s="35"/>
      <c r="D19" s="35">
        <v>3</v>
      </c>
      <c r="E19"/>
    </row>
    <row r="20" spans="1:6" x14ac:dyDescent="0.25">
      <c r="A20" s="47" t="s">
        <v>405</v>
      </c>
      <c r="B20" s="35">
        <v>86</v>
      </c>
      <c r="C20" s="35">
        <v>33</v>
      </c>
      <c r="D20" s="35">
        <v>119</v>
      </c>
      <c r="E20"/>
    </row>
    <row r="21" spans="1:6" x14ac:dyDescent="0.25">
      <c r="A21" s="49"/>
      <c r="B21"/>
      <c r="C21"/>
      <c r="D21"/>
      <c r="E21"/>
    </row>
    <row r="22" spans="1:6" x14ac:dyDescent="0.25">
      <c r="A22" s="47"/>
      <c r="B22" s="35"/>
      <c r="C22" s="35"/>
      <c r="D22" s="35"/>
      <c r="E22" s="35"/>
    </row>
    <row r="23" spans="1:6" ht="57" customHeight="1" x14ac:dyDescent="0.3">
      <c r="A23" s="106" t="s">
        <v>1437</v>
      </c>
    </row>
    <row r="24" spans="1:6" x14ac:dyDescent="0.25">
      <c r="A24" s="52" t="s">
        <v>14</v>
      </c>
      <c r="B24" t="s">
        <v>542</v>
      </c>
    </row>
    <row r="26" spans="1:6" x14ac:dyDescent="0.25">
      <c r="A26" s="52" t="s">
        <v>406</v>
      </c>
      <c r="B26" t="s">
        <v>407</v>
      </c>
    </row>
    <row r="27" spans="1:6" x14ac:dyDescent="0.25">
      <c r="A27" s="47" t="s">
        <v>379</v>
      </c>
      <c r="B27" s="35"/>
    </row>
    <row r="28" spans="1:6" x14ac:dyDescent="0.25">
      <c r="A28" s="47" t="s">
        <v>379</v>
      </c>
      <c r="B28" s="35">
        <v>2</v>
      </c>
    </row>
    <row r="29" spans="1:6" x14ac:dyDescent="0.25">
      <c r="A29" s="47" t="s">
        <v>277</v>
      </c>
      <c r="B29" s="35"/>
    </row>
    <row r="30" spans="1:6" ht="15" customHeight="1" x14ac:dyDescent="0.25">
      <c r="A30" s="47" t="s">
        <v>278</v>
      </c>
      <c r="B30" s="35">
        <v>6</v>
      </c>
      <c r="E30" s="120" t="s">
        <v>1095</v>
      </c>
      <c r="F30" s="33">
        <v>2</v>
      </c>
    </row>
    <row r="31" spans="1:6" x14ac:dyDescent="0.25">
      <c r="A31" s="47" t="s">
        <v>746</v>
      </c>
      <c r="B31" s="35">
        <v>5</v>
      </c>
      <c r="E31" s="104" t="s">
        <v>1092</v>
      </c>
      <c r="F31" s="33">
        <v>14</v>
      </c>
    </row>
    <row r="32" spans="1:6" x14ac:dyDescent="0.25">
      <c r="A32" s="37" t="s">
        <v>1283</v>
      </c>
      <c r="B32" s="35">
        <v>1</v>
      </c>
      <c r="E32" s="120" t="s">
        <v>1094</v>
      </c>
      <c r="F32" s="33">
        <v>8</v>
      </c>
    </row>
    <row r="33" spans="1:6" x14ac:dyDescent="0.25">
      <c r="A33" s="37" t="s">
        <v>1386</v>
      </c>
      <c r="B33" s="35">
        <v>2</v>
      </c>
      <c r="E33" s="120" t="s">
        <v>1096</v>
      </c>
      <c r="F33" s="104">
        <v>4</v>
      </c>
    </row>
    <row r="34" spans="1:6" x14ac:dyDescent="0.25">
      <c r="A34" s="47" t="s">
        <v>302</v>
      </c>
      <c r="B34" s="35"/>
      <c r="E34" s="120" t="s">
        <v>1098</v>
      </c>
      <c r="F34" s="33">
        <v>1</v>
      </c>
    </row>
    <row r="35" spans="1:6" x14ac:dyDescent="0.25">
      <c r="A35" s="47" t="s">
        <v>303</v>
      </c>
      <c r="B35" s="35">
        <v>6</v>
      </c>
      <c r="E35" s="121" t="s">
        <v>1099</v>
      </c>
      <c r="F35" s="33">
        <v>1</v>
      </c>
    </row>
    <row r="36" spans="1:6" x14ac:dyDescent="0.25">
      <c r="A36" s="37" t="s">
        <v>460</v>
      </c>
      <c r="B36" s="35">
        <v>2</v>
      </c>
      <c r="E36" s="121" t="s">
        <v>1100</v>
      </c>
      <c r="F36" s="33">
        <v>1</v>
      </c>
    </row>
    <row r="37" spans="1:6" x14ac:dyDescent="0.25">
      <c r="A37" s="47" t="s">
        <v>317</v>
      </c>
      <c r="B37" s="35"/>
      <c r="E37" s="121" t="s">
        <v>1101</v>
      </c>
      <c r="F37" s="33">
        <v>2</v>
      </c>
    </row>
    <row r="38" spans="1:6" x14ac:dyDescent="0.25">
      <c r="A38" s="47" t="s">
        <v>326</v>
      </c>
      <c r="B38" s="35">
        <v>4</v>
      </c>
    </row>
    <row r="39" spans="1:6" x14ac:dyDescent="0.25">
      <c r="A39" s="36" t="s">
        <v>710</v>
      </c>
      <c r="B39" s="35"/>
    </row>
    <row r="40" spans="1:6" x14ac:dyDescent="0.25">
      <c r="A40" s="37" t="s">
        <v>710</v>
      </c>
      <c r="B40" s="35">
        <v>1</v>
      </c>
    </row>
    <row r="41" spans="1:6" x14ac:dyDescent="0.25">
      <c r="A41" s="47" t="s">
        <v>730</v>
      </c>
      <c r="B41" s="35"/>
    </row>
    <row r="42" spans="1:6" x14ac:dyDescent="0.25">
      <c r="A42" s="47" t="s">
        <v>730</v>
      </c>
      <c r="B42" s="35">
        <v>1</v>
      </c>
    </row>
    <row r="43" spans="1:6" x14ac:dyDescent="0.25">
      <c r="A43" s="36" t="s">
        <v>763</v>
      </c>
      <c r="B43" s="35"/>
    </row>
    <row r="44" spans="1:6" x14ac:dyDescent="0.25">
      <c r="A44" s="37" t="s">
        <v>763</v>
      </c>
      <c r="B44" s="35">
        <v>1</v>
      </c>
    </row>
    <row r="45" spans="1:6" x14ac:dyDescent="0.25">
      <c r="A45" s="36" t="s">
        <v>784</v>
      </c>
      <c r="B45" s="35"/>
    </row>
    <row r="46" spans="1:6" x14ac:dyDescent="0.25">
      <c r="A46" s="37" t="s">
        <v>784</v>
      </c>
      <c r="B46" s="35">
        <v>2</v>
      </c>
    </row>
    <row r="47" spans="1:6" x14ac:dyDescent="0.25">
      <c r="A47" s="47" t="s">
        <v>405</v>
      </c>
      <c r="B47" s="35">
        <v>33</v>
      </c>
    </row>
    <row r="48" spans="1:6" x14ac:dyDescent="0.25">
      <c r="A48" s="47"/>
      <c r="B48" s="35"/>
    </row>
    <row r="49" spans="1:6" x14ac:dyDescent="0.25">
      <c r="A49" s="47"/>
      <c r="B49" s="35"/>
    </row>
    <row r="50" spans="1:6" ht="59.25" customHeight="1" x14ac:dyDescent="0.3">
      <c r="A50" s="106" t="s">
        <v>1438</v>
      </c>
      <c r="B50" s="35"/>
    </row>
    <row r="51" spans="1:6" x14ac:dyDescent="0.25">
      <c r="A51" s="52" t="s">
        <v>14</v>
      </c>
      <c r="B51" t="s">
        <v>391</v>
      </c>
    </row>
    <row r="53" spans="1:6" x14ac:dyDescent="0.25">
      <c r="A53" s="52" t="s">
        <v>406</v>
      </c>
      <c r="B53" t="s">
        <v>408</v>
      </c>
    </row>
    <row r="54" spans="1:6" x14ac:dyDescent="0.25">
      <c r="A54" s="113" t="s">
        <v>277</v>
      </c>
      <c r="B54" s="35"/>
    </row>
    <row r="55" spans="1:6" x14ac:dyDescent="0.25">
      <c r="A55" s="113" t="s">
        <v>278</v>
      </c>
      <c r="B55" s="35">
        <v>4</v>
      </c>
    </row>
    <row r="56" spans="1:6" x14ac:dyDescent="0.25">
      <c r="A56" s="113" t="s">
        <v>746</v>
      </c>
      <c r="B56" s="35">
        <v>6</v>
      </c>
    </row>
    <row r="57" spans="1:6" x14ac:dyDescent="0.25">
      <c r="A57" s="37" t="s">
        <v>1231</v>
      </c>
      <c r="B57" s="35">
        <v>1</v>
      </c>
    </row>
    <row r="58" spans="1:6" x14ac:dyDescent="0.25">
      <c r="A58" s="37" t="s">
        <v>1290</v>
      </c>
      <c r="B58" s="35">
        <v>1</v>
      </c>
    </row>
    <row r="59" spans="1:6" x14ac:dyDescent="0.25">
      <c r="A59" s="37" t="s">
        <v>1361</v>
      </c>
      <c r="B59" s="35">
        <v>1</v>
      </c>
    </row>
    <row r="60" spans="1:6" x14ac:dyDescent="0.25">
      <c r="A60" s="37" t="s">
        <v>1386</v>
      </c>
      <c r="B60" s="35">
        <v>6</v>
      </c>
      <c r="E60" s="101" t="s">
        <v>1092</v>
      </c>
      <c r="F60" s="33">
        <v>19</v>
      </c>
    </row>
    <row r="61" spans="1:6" ht="25.5" x14ac:dyDescent="0.25">
      <c r="A61" s="113" t="s">
        <v>285</v>
      </c>
      <c r="B61" s="35"/>
      <c r="E61" s="104" t="s">
        <v>1169</v>
      </c>
      <c r="F61" s="33">
        <v>1</v>
      </c>
    </row>
    <row r="62" spans="1:6" ht="38.25" x14ac:dyDescent="0.25">
      <c r="A62" s="113" t="s">
        <v>286</v>
      </c>
      <c r="B62" s="35">
        <v>1</v>
      </c>
      <c r="E62" s="104" t="s">
        <v>1093</v>
      </c>
      <c r="F62" s="33">
        <v>3</v>
      </c>
    </row>
    <row r="63" spans="1:6" x14ac:dyDescent="0.25">
      <c r="A63" s="113" t="s">
        <v>293</v>
      </c>
      <c r="B63" s="35"/>
      <c r="E63" s="104" t="s">
        <v>1094</v>
      </c>
      <c r="F63" s="33">
        <v>29</v>
      </c>
    </row>
    <row r="64" spans="1:6" x14ac:dyDescent="0.25">
      <c r="A64" s="113" t="s">
        <v>840</v>
      </c>
      <c r="B64" s="35">
        <v>2</v>
      </c>
      <c r="E64" s="104" t="s">
        <v>1096</v>
      </c>
      <c r="F64" s="33">
        <v>13</v>
      </c>
    </row>
    <row r="65" spans="1:6" x14ac:dyDescent="0.25">
      <c r="A65" s="37" t="s">
        <v>1229</v>
      </c>
      <c r="B65" s="35">
        <v>1</v>
      </c>
      <c r="E65" s="104" t="s">
        <v>1097</v>
      </c>
      <c r="F65" s="33">
        <v>8</v>
      </c>
    </row>
    <row r="66" spans="1:6" x14ac:dyDescent="0.25">
      <c r="A66" s="113" t="s">
        <v>302</v>
      </c>
      <c r="B66" s="35"/>
      <c r="E66" s="104" t="s">
        <v>1098</v>
      </c>
      <c r="F66" s="33">
        <v>3</v>
      </c>
    </row>
    <row r="67" spans="1:6" x14ac:dyDescent="0.25">
      <c r="A67" s="113" t="s">
        <v>303</v>
      </c>
      <c r="B67" s="35">
        <v>16</v>
      </c>
      <c r="E67" s="104" t="s">
        <v>1171</v>
      </c>
      <c r="F67" s="33">
        <v>1</v>
      </c>
    </row>
    <row r="68" spans="1:6" x14ac:dyDescent="0.25">
      <c r="A68" s="113" t="s">
        <v>460</v>
      </c>
      <c r="B68" s="35">
        <v>10</v>
      </c>
      <c r="E68" s="104" t="s">
        <v>1099</v>
      </c>
      <c r="F68" s="33">
        <v>2</v>
      </c>
    </row>
    <row r="69" spans="1:6" x14ac:dyDescent="0.25">
      <c r="A69" s="37" t="s">
        <v>1233</v>
      </c>
      <c r="B69" s="35">
        <v>1</v>
      </c>
      <c r="E69" s="104" t="s">
        <v>1170</v>
      </c>
      <c r="F69" s="33">
        <v>2</v>
      </c>
    </row>
    <row r="70" spans="1:6" x14ac:dyDescent="0.25">
      <c r="A70" s="37" t="s">
        <v>1528</v>
      </c>
      <c r="B70" s="35">
        <v>2</v>
      </c>
      <c r="E70" s="121" t="s">
        <v>1101</v>
      </c>
      <c r="F70" s="33">
        <v>2</v>
      </c>
    </row>
    <row r="71" spans="1:6" x14ac:dyDescent="0.25">
      <c r="A71" s="113" t="s">
        <v>317</v>
      </c>
      <c r="B71" s="35"/>
      <c r="E71" s="121" t="s">
        <v>1597</v>
      </c>
      <c r="F71" s="33">
        <v>3</v>
      </c>
    </row>
    <row r="72" spans="1:6" x14ac:dyDescent="0.25">
      <c r="A72" s="113" t="s">
        <v>326</v>
      </c>
      <c r="B72" s="35">
        <v>12</v>
      </c>
      <c r="E72" s="104"/>
    </row>
    <row r="73" spans="1:6" x14ac:dyDescent="0.25">
      <c r="A73" s="37" t="s">
        <v>1230</v>
      </c>
      <c r="B73" s="35">
        <v>1</v>
      </c>
    </row>
    <row r="74" spans="1:6" x14ac:dyDescent="0.25">
      <c r="A74" s="113" t="s">
        <v>608</v>
      </c>
      <c r="B74" s="35"/>
      <c r="E74" s="101"/>
    </row>
    <row r="75" spans="1:6" ht="30.75" customHeight="1" x14ac:dyDescent="0.25">
      <c r="A75" s="113" t="s">
        <v>615</v>
      </c>
      <c r="B75" s="35">
        <v>2</v>
      </c>
    </row>
    <row r="76" spans="1:6" x14ac:dyDescent="0.25">
      <c r="A76" s="113" t="s">
        <v>664</v>
      </c>
      <c r="B76" s="35">
        <v>5</v>
      </c>
    </row>
    <row r="77" spans="1:6" x14ac:dyDescent="0.25">
      <c r="A77" s="37" t="s">
        <v>1227</v>
      </c>
      <c r="B77" s="35">
        <v>1</v>
      </c>
    </row>
    <row r="78" spans="1:6" x14ac:dyDescent="0.25">
      <c r="A78" s="113" t="s">
        <v>710</v>
      </c>
      <c r="B78" s="35"/>
    </row>
    <row r="79" spans="1:6" x14ac:dyDescent="0.25">
      <c r="A79" s="113" t="s">
        <v>710</v>
      </c>
      <c r="B79" s="35">
        <v>3</v>
      </c>
    </row>
    <row r="80" spans="1:6" ht="38.25" x14ac:dyDescent="0.25">
      <c r="A80" s="113" t="s">
        <v>712</v>
      </c>
      <c r="B80" s="35"/>
    </row>
    <row r="81" spans="1:4" ht="38.25" x14ac:dyDescent="0.25">
      <c r="A81" s="113" t="s">
        <v>711</v>
      </c>
      <c r="B81" s="35">
        <v>1</v>
      </c>
    </row>
    <row r="82" spans="1:4" x14ac:dyDescent="0.25">
      <c r="A82" s="113" t="s">
        <v>730</v>
      </c>
      <c r="B82" s="35"/>
    </row>
    <row r="83" spans="1:4" x14ac:dyDescent="0.25">
      <c r="A83" s="113" t="s">
        <v>730</v>
      </c>
      <c r="B83" s="35">
        <v>2</v>
      </c>
    </row>
    <row r="84" spans="1:4" x14ac:dyDescent="0.25">
      <c r="A84" s="113" t="s">
        <v>809</v>
      </c>
      <c r="B84" s="35"/>
    </row>
    <row r="85" spans="1:4" x14ac:dyDescent="0.25">
      <c r="A85" s="113" t="s">
        <v>809</v>
      </c>
      <c r="B85" s="35">
        <v>2</v>
      </c>
    </row>
    <row r="86" spans="1:4" x14ac:dyDescent="0.25">
      <c r="A86" s="113" t="s">
        <v>784</v>
      </c>
      <c r="B86" s="35"/>
    </row>
    <row r="87" spans="1:4" x14ac:dyDescent="0.25">
      <c r="A87" s="113" t="s">
        <v>784</v>
      </c>
      <c r="B87" s="35">
        <v>2</v>
      </c>
    </row>
    <row r="88" spans="1:4" ht="25.5" x14ac:dyDescent="0.25">
      <c r="A88" s="113" t="s">
        <v>1592</v>
      </c>
      <c r="B88" s="35"/>
    </row>
    <row r="89" spans="1:4" x14ac:dyDescent="0.25">
      <c r="A89" s="37" t="s">
        <v>1601</v>
      </c>
      <c r="B89" s="35">
        <v>3</v>
      </c>
    </row>
    <row r="90" spans="1:4" x14ac:dyDescent="0.25">
      <c r="A90" s="47" t="s">
        <v>405</v>
      </c>
      <c r="B90" s="35">
        <v>86</v>
      </c>
    </row>
    <row r="91" spans="1:4" x14ac:dyDescent="0.25">
      <c r="A91"/>
      <c r="B91"/>
    </row>
    <row r="92" spans="1:4" x14ac:dyDescent="0.25">
      <c r="A92" s="47"/>
      <c r="B92" s="35"/>
    </row>
    <row r="93" spans="1:4" ht="54.75" customHeight="1" x14ac:dyDescent="0.3">
      <c r="A93" s="106" t="s">
        <v>1439</v>
      </c>
    </row>
    <row r="94" spans="1:4" x14ac:dyDescent="0.25">
      <c r="A94" s="34" t="s">
        <v>14</v>
      </c>
      <c r="B94" t="s">
        <v>391</v>
      </c>
    </row>
    <row r="95" spans="1:4" x14ac:dyDescent="0.25">
      <c r="A95" s="34" t="s">
        <v>7</v>
      </c>
      <c r="B95" t="s">
        <v>409</v>
      </c>
    </row>
    <row r="96" spans="1:4" x14ac:dyDescent="0.25">
      <c r="D96" s="95"/>
    </row>
    <row r="97" spans="1:38" x14ac:dyDescent="0.25">
      <c r="A97" s="52" t="s">
        <v>406</v>
      </c>
      <c r="B97" t="s">
        <v>410</v>
      </c>
      <c r="D97" s="95"/>
    </row>
    <row r="98" spans="1:38" x14ac:dyDescent="0.25">
      <c r="A98" s="47" t="s">
        <v>302</v>
      </c>
      <c r="B98" s="35"/>
    </row>
    <row r="99" spans="1:38" x14ac:dyDescent="0.25">
      <c r="A99" s="47" t="s">
        <v>303</v>
      </c>
      <c r="B99" s="35">
        <v>2</v>
      </c>
      <c r="D99" s="101"/>
    </row>
    <row r="100" spans="1:38" x14ac:dyDescent="0.25">
      <c r="A100" s="37" t="s">
        <v>460</v>
      </c>
      <c r="B100" s="35">
        <v>1</v>
      </c>
      <c r="D100" s="101"/>
    </row>
    <row r="101" spans="1:38" x14ac:dyDescent="0.25">
      <c r="A101" s="36" t="s">
        <v>730</v>
      </c>
      <c r="B101" s="35"/>
      <c r="D101" s="101" t="s">
        <v>1094</v>
      </c>
      <c r="E101" s="33">
        <v>3</v>
      </c>
    </row>
    <row r="102" spans="1:38" x14ac:dyDescent="0.25">
      <c r="A102" s="37" t="s">
        <v>730</v>
      </c>
      <c r="B102" s="35">
        <v>1</v>
      </c>
      <c r="D102" s="121" t="s">
        <v>1099</v>
      </c>
      <c r="E102" s="33">
        <v>1</v>
      </c>
    </row>
    <row r="103" spans="1:38" x14ac:dyDescent="0.25">
      <c r="A103" s="47" t="s">
        <v>405</v>
      </c>
      <c r="B103" s="35">
        <v>4</v>
      </c>
    </row>
    <row r="104" spans="1:38" x14ac:dyDescent="0.25">
      <c r="A104"/>
      <c r="B104"/>
      <c r="D104" s="103"/>
    </row>
    <row r="105" spans="1:38" x14ac:dyDescent="0.25">
      <c r="A105"/>
      <c r="B105"/>
    </row>
    <row r="106" spans="1:38" x14ac:dyDescent="0.25">
      <c r="A106" s="47"/>
      <c r="B106" s="35"/>
    </row>
    <row r="107" spans="1:38" x14ac:dyDescent="0.25">
      <c r="A107" s="47"/>
      <c r="B107" s="35"/>
    </row>
    <row r="108" spans="1:38" ht="59.25" customHeight="1" x14ac:dyDescent="0.3">
      <c r="A108" s="106" t="s">
        <v>1440</v>
      </c>
    </row>
    <row r="109" spans="1:38" x14ac:dyDescent="0.25">
      <c r="A109" s="52" t="s">
        <v>14</v>
      </c>
      <c r="B109" t="s">
        <v>391</v>
      </c>
    </row>
    <row r="111" spans="1:38" x14ac:dyDescent="0.25">
      <c r="A111" s="52" t="s">
        <v>402</v>
      </c>
      <c r="B111" s="34" t="s">
        <v>403</v>
      </c>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row>
    <row r="112" spans="1:38" x14ac:dyDescent="0.25">
      <c r="A112" s="52" t="s">
        <v>404</v>
      </c>
      <c r="B112" s="38">
        <v>43921</v>
      </c>
      <c r="C112" s="38">
        <v>44104</v>
      </c>
      <c r="D112" s="38">
        <v>44165</v>
      </c>
      <c r="E112" s="38">
        <v>44180</v>
      </c>
      <c r="F112" s="38">
        <v>44195</v>
      </c>
      <c r="G112" s="38">
        <v>44196</v>
      </c>
      <c r="H112" s="38">
        <v>44197</v>
      </c>
      <c r="I112" s="38">
        <v>44211</v>
      </c>
      <c r="J112" s="38">
        <v>44226</v>
      </c>
      <c r="K112" s="38">
        <v>44227</v>
      </c>
      <c r="L112" s="38">
        <v>44242</v>
      </c>
      <c r="M112" s="38">
        <v>44253</v>
      </c>
      <c r="N112" s="38">
        <v>44255</v>
      </c>
      <c r="O112" s="38">
        <v>44270</v>
      </c>
      <c r="P112" s="38">
        <v>44285</v>
      </c>
      <c r="Q112" s="38">
        <v>44286</v>
      </c>
      <c r="R112" s="38">
        <v>44316</v>
      </c>
      <c r="S112" s="38">
        <v>44347</v>
      </c>
      <c r="T112" s="38">
        <v>44354</v>
      </c>
      <c r="U112" s="38">
        <v>44377</v>
      </c>
      <c r="V112" s="38">
        <v>44407</v>
      </c>
      <c r="W112" s="38">
        <v>44439</v>
      </c>
      <c r="X112" s="38" t="s">
        <v>405</v>
      </c>
      <c r="Y112"/>
      <c r="Z112"/>
      <c r="AA112"/>
      <c r="AB112"/>
      <c r="AC112"/>
      <c r="AD112"/>
      <c r="AE112"/>
      <c r="AF112"/>
      <c r="AG112"/>
      <c r="AH112"/>
      <c r="AI112"/>
      <c r="AJ112"/>
      <c r="AK112"/>
      <c r="AL112"/>
    </row>
    <row r="113" spans="1:38" x14ac:dyDescent="0.25">
      <c r="A113" s="47" t="s">
        <v>277</v>
      </c>
      <c r="B113" s="62"/>
      <c r="C113" s="62"/>
      <c r="D113" s="62"/>
      <c r="E113" s="97">
        <v>1</v>
      </c>
      <c r="F113" s="97">
        <v>2</v>
      </c>
      <c r="G113" s="97">
        <v>4</v>
      </c>
      <c r="H113" s="100"/>
      <c r="I113" s="100">
        <v>1</v>
      </c>
      <c r="J113" s="100"/>
      <c r="K113" s="100">
        <v>2</v>
      </c>
      <c r="L113" s="100"/>
      <c r="M113" s="100"/>
      <c r="N113" s="100">
        <v>1</v>
      </c>
      <c r="O113" s="100"/>
      <c r="P113" s="100"/>
      <c r="Q113" s="100">
        <v>2</v>
      </c>
      <c r="R113" s="100"/>
      <c r="S113" s="100"/>
      <c r="T113" s="100">
        <v>1</v>
      </c>
      <c r="U113" s="100">
        <v>4</v>
      </c>
      <c r="V113" s="100"/>
      <c r="W113" s="100">
        <v>1</v>
      </c>
      <c r="X113" s="100">
        <v>19</v>
      </c>
      <c r="Y113"/>
      <c r="Z113"/>
      <c r="AA113"/>
      <c r="AB113"/>
      <c r="AC113"/>
      <c r="AD113"/>
      <c r="AE113"/>
      <c r="AF113"/>
      <c r="AG113"/>
      <c r="AH113"/>
      <c r="AI113"/>
      <c r="AJ113"/>
      <c r="AK113"/>
      <c r="AL113"/>
    </row>
    <row r="114" spans="1:38" ht="26.25" x14ac:dyDescent="0.25">
      <c r="A114" s="47" t="s">
        <v>285</v>
      </c>
      <c r="B114" s="62"/>
      <c r="C114" s="62"/>
      <c r="D114" s="62"/>
      <c r="E114" s="97"/>
      <c r="F114" s="97">
        <v>1</v>
      </c>
      <c r="G114" s="97"/>
      <c r="H114" s="100"/>
      <c r="I114" s="100"/>
      <c r="J114" s="100"/>
      <c r="K114" s="100"/>
      <c r="L114" s="100"/>
      <c r="M114" s="100"/>
      <c r="N114" s="100"/>
      <c r="O114" s="100"/>
      <c r="P114" s="100"/>
      <c r="Q114" s="100"/>
      <c r="R114" s="100"/>
      <c r="S114" s="100"/>
      <c r="T114" s="100"/>
      <c r="U114" s="100"/>
      <c r="V114" s="100"/>
      <c r="W114" s="100"/>
      <c r="X114" s="100">
        <v>1</v>
      </c>
      <c r="Y114"/>
      <c r="Z114"/>
      <c r="AA114"/>
      <c r="AB114"/>
      <c r="AC114"/>
      <c r="AD114"/>
      <c r="AE114"/>
      <c r="AF114"/>
      <c r="AG114"/>
      <c r="AH114"/>
      <c r="AI114"/>
      <c r="AJ114"/>
      <c r="AK114"/>
      <c r="AL114"/>
    </row>
    <row r="115" spans="1:38" x14ac:dyDescent="0.25">
      <c r="A115" s="47" t="s">
        <v>293</v>
      </c>
      <c r="B115" s="62"/>
      <c r="C115" s="62"/>
      <c r="D115" s="62"/>
      <c r="E115" s="97"/>
      <c r="F115" s="97"/>
      <c r="G115" s="97"/>
      <c r="H115" s="100"/>
      <c r="I115" s="100"/>
      <c r="J115" s="100"/>
      <c r="K115" s="100"/>
      <c r="L115" s="100"/>
      <c r="M115" s="100">
        <v>1</v>
      </c>
      <c r="N115" s="100"/>
      <c r="O115" s="100"/>
      <c r="P115" s="100"/>
      <c r="Q115" s="100"/>
      <c r="R115" s="100"/>
      <c r="S115" s="100">
        <v>1</v>
      </c>
      <c r="T115" s="100"/>
      <c r="U115" s="100">
        <v>1</v>
      </c>
      <c r="V115" s="100"/>
      <c r="W115" s="100"/>
      <c r="X115" s="100">
        <v>3</v>
      </c>
      <c r="Y115"/>
      <c r="Z115"/>
      <c r="AA115"/>
      <c r="AB115"/>
      <c r="AC115"/>
      <c r="AD115"/>
      <c r="AE115"/>
      <c r="AF115"/>
      <c r="AG115"/>
      <c r="AH115"/>
      <c r="AI115"/>
      <c r="AJ115"/>
      <c r="AK115"/>
      <c r="AL115"/>
    </row>
    <row r="116" spans="1:38" x14ac:dyDescent="0.25">
      <c r="A116" s="47" t="s">
        <v>302</v>
      </c>
      <c r="B116" s="62">
        <v>2</v>
      </c>
      <c r="C116" s="62">
        <v>1</v>
      </c>
      <c r="D116" s="62"/>
      <c r="E116" s="97"/>
      <c r="F116" s="97"/>
      <c r="G116" s="97">
        <v>6</v>
      </c>
      <c r="H116" s="100">
        <v>3</v>
      </c>
      <c r="I116" s="100"/>
      <c r="J116" s="100"/>
      <c r="K116" s="100"/>
      <c r="L116" s="100"/>
      <c r="M116" s="100"/>
      <c r="N116" s="100">
        <v>1</v>
      </c>
      <c r="O116" s="100"/>
      <c r="P116" s="100">
        <v>1</v>
      </c>
      <c r="Q116" s="100">
        <v>6</v>
      </c>
      <c r="R116" s="100"/>
      <c r="S116" s="100"/>
      <c r="T116" s="100"/>
      <c r="U116" s="100">
        <v>7</v>
      </c>
      <c r="V116" s="100">
        <v>2</v>
      </c>
      <c r="W116" s="100"/>
      <c r="X116" s="100">
        <v>29</v>
      </c>
      <c r="Y116"/>
      <c r="Z116"/>
      <c r="AA116"/>
      <c r="AB116"/>
      <c r="AC116"/>
      <c r="AD116"/>
      <c r="AE116"/>
      <c r="AF116"/>
      <c r="AG116"/>
      <c r="AH116"/>
      <c r="AI116"/>
      <c r="AJ116"/>
      <c r="AK116"/>
      <c r="AL116"/>
    </row>
    <row r="117" spans="1:38" x14ac:dyDescent="0.25">
      <c r="A117" s="47" t="s">
        <v>317</v>
      </c>
      <c r="B117" s="62"/>
      <c r="C117" s="62"/>
      <c r="D117" s="62"/>
      <c r="E117" s="97">
        <v>1</v>
      </c>
      <c r="F117" s="97"/>
      <c r="G117" s="97"/>
      <c r="H117" s="100"/>
      <c r="I117" s="100"/>
      <c r="J117" s="100">
        <v>1</v>
      </c>
      <c r="K117" s="100"/>
      <c r="L117" s="100"/>
      <c r="M117" s="100"/>
      <c r="N117" s="100">
        <v>1</v>
      </c>
      <c r="O117" s="100">
        <v>1</v>
      </c>
      <c r="P117" s="100">
        <v>1</v>
      </c>
      <c r="Q117" s="100">
        <v>1</v>
      </c>
      <c r="R117" s="100">
        <v>1</v>
      </c>
      <c r="S117" s="100"/>
      <c r="T117" s="100"/>
      <c r="U117" s="100">
        <v>6</v>
      </c>
      <c r="V117" s="100"/>
      <c r="W117" s="100"/>
      <c r="X117" s="100">
        <v>13</v>
      </c>
      <c r="Y117"/>
      <c r="Z117"/>
      <c r="AA117"/>
      <c r="AB117"/>
      <c r="AC117"/>
      <c r="AD117"/>
      <c r="AE117"/>
      <c r="AF117"/>
      <c r="AG117"/>
      <c r="AH117"/>
      <c r="AI117"/>
      <c r="AJ117"/>
      <c r="AK117"/>
      <c r="AL117"/>
    </row>
    <row r="118" spans="1:38" x14ac:dyDescent="0.25">
      <c r="A118" s="47" t="s">
        <v>608</v>
      </c>
      <c r="B118" s="62"/>
      <c r="C118" s="62"/>
      <c r="D118" s="62"/>
      <c r="E118" s="97"/>
      <c r="F118" s="97">
        <v>2</v>
      </c>
      <c r="G118" s="97">
        <v>3</v>
      </c>
      <c r="H118" s="100"/>
      <c r="I118" s="100"/>
      <c r="J118" s="100"/>
      <c r="K118" s="100">
        <v>2</v>
      </c>
      <c r="L118" s="100"/>
      <c r="M118" s="100"/>
      <c r="N118" s="100"/>
      <c r="O118" s="100"/>
      <c r="P118" s="100"/>
      <c r="Q118" s="100"/>
      <c r="R118" s="100"/>
      <c r="S118" s="100"/>
      <c r="T118" s="100"/>
      <c r="U118" s="100">
        <v>1</v>
      </c>
      <c r="V118" s="100"/>
      <c r="W118" s="100"/>
      <c r="X118" s="100">
        <v>8</v>
      </c>
      <c r="Y118"/>
      <c r="Z118"/>
      <c r="AA118"/>
      <c r="AB118"/>
      <c r="AC118"/>
      <c r="AD118"/>
      <c r="AE118"/>
      <c r="AF118"/>
      <c r="AG118"/>
      <c r="AH118"/>
      <c r="AI118"/>
      <c r="AJ118"/>
      <c r="AK118"/>
      <c r="AL118"/>
    </row>
    <row r="119" spans="1:38" x14ac:dyDescent="0.25">
      <c r="A119" s="47" t="s">
        <v>710</v>
      </c>
      <c r="B119" s="62"/>
      <c r="C119" s="62"/>
      <c r="D119" s="62"/>
      <c r="E119" s="97"/>
      <c r="F119" s="97"/>
      <c r="G119" s="97"/>
      <c r="H119" s="100"/>
      <c r="I119" s="100"/>
      <c r="J119" s="100"/>
      <c r="K119" s="100"/>
      <c r="L119" s="100">
        <v>3</v>
      </c>
      <c r="M119" s="100"/>
      <c r="N119" s="100"/>
      <c r="O119" s="100"/>
      <c r="P119" s="100"/>
      <c r="Q119" s="100"/>
      <c r="R119" s="100"/>
      <c r="S119" s="100"/>
      <c r="T119" s="100"/>
      <c r="U119" s="100"/>
      <c r="V119" s="100"/>
      <c r="W119" s="100"/>
      <c r="X119" s="100">
        <v>3</v>
      </c>
      <c r="Y119"/>
      <c r="Z119"/>
      <c r="AA119"/>
      <c r="AB119"/>
      <c r="AC119"/>
      <c r="AD119"/>
      <c r="AE119"/>
      <c r="AF119"/>
      <c r="AG119"/>
      <c r="AH119"/>
      <c r="AI119"/>
      <c r="AJ119"/>
      <c r="AK119"/>
      <c r="AL119"/>
    </row>
    <row r="120" spans="1:38" ht="39" x14ac:dyDescent="0.25">
      <c r="A120" s="47" t="s">
        <v>712</v>
      </c>
      <c r="B120" s="62"/>
      <c r="C120" s="62"/>
      <c r="D120" s="62"/>
      <c r="E120" s="97">
        <v>1</v>
      </c>
      <c r="F120" s="97"/>
      <c r="G120" s="97"/>
      <c r="H120" s="100"/>
      <c r="I120" s="100"/>
      <c r="J120" s="100"/>
      <c r="K120" s="100"/>
      <c r="L120" s="100"/>
      <c r="M120" s="100"/>
      <c r="N120" s="100"/>
      <c r="O120" s="100"/>
      <c r="P120" s="100"/>
      <c r="Q120" s="100"/>
      <c r="R120" s="100"/>
      <c r="S120" s="100"/>
      <c r="T120" s="100"/>
      <c r="U120" s="100"/>
      <c r="V120" s="100"/>
      <c r="W120" s="100"/>
      <c r="X120" s="100">
        <v>1</v>
      </c>
      <c r="Y120"/>
      <c r="Z120"/>
      <c r="AA120"/>
      <c r="AB120"/>
      <c r="AC120"/>
      <c r="AD120"/>
      <c r="AE120"/>
      <c r="AF120"/>
      <c r="AG120"/>
      <c r="AH120"/>
      <c r="AI120"/>
      <c r="AJ120"/>
      <c r="AK120"/>
      <c r="AL120"/>
    </row>
    <row r="121" spans="1:38" x14ac:dyDescent="0.25">
      <c r="A121" s="47" t="s">
        <v>730</v>
      </c>
      <c r="B121" s="62"/>
      <c r="C121" s="62"/>
      <c r="D121" s="62">
        <v>1</v>
      </c>
      <c r="E121" s="97"/>
      <c r="F121" s="97"/>
      <c r="G121" s="97">
        <v>1</v>
      </c>
      <c r="H121" s="100"/>
      <c r="I121" s="100"/>
      <c r="J121" s="100"/>
      <c r="K121" s="100"/>
      <c r="L121" s="100"/>
      <c r="M121" s="100"/>
      <c r="N121" s="100"/>
      <c r="O121" s="100"/>
      <c r="P121" s="100"/>
      <c r="Q121" s="100"/>
      <c r="R121" s="100"/>
      <c r="S121" s="100"/>
      <c r="T121" s="100"/>
      <c r="U121" s="100"/>
      <c r="V121" s="100"/>
      <c r="W121" s="100"/>
      <c r="X121" s="100">
        <v>2</v>
      </c>
      <c r="Y121"/>
      <c r="Z121"/>
      <c r="AA121"/>
      <c r="AB121"/>
      <c r="AC121"/>
      <c r="AD121"/>
      <c r="AE121"/>
      <c r="AF121"/>
      <c r="AG121"/>
      <c r="AH121"/>
      <c r="AI121"/>
      <c r="AJ121"/>
      <c r="AK121"/>
      <c r="AL121"/>
    </row>
    <row r="122" spans="1:38" ht="26.25" x14ac:dyDescent="0.25">
      <c r="A122" s="47" t="s">
        <v>809</v>
      </c>
      <c r="B122" s="62"/>
      <c r="C122" s="62"/>
      <c r="D122" s="62"/>
      <c r="E122" s="97">
        <v>1</v>
      </c>
      <c r="F122" s="97">
        <v>1</v>
      </c>
      <c r="G122" s="97"/>
      <c r="H122" s="100"/>
      <c r="I122" s="100"/>
      <c r="J122" s="100"/>
      <c r="K122" s="100"/>
      <c r="L122" s="100"/>
      <c r="M122" s="100"/>
      <c r="N122" s="100"/>
      <c r="O122" s="100"/>
      <c r="P122" s="100"/>
      <c r="Q122" s="100"/>
      <c r="R122" s="100"/>
      <c r="S122" s="100"/>
      <c r="T122" s="100"/>
      <c r="U122" s="100"/>
      <c r="V122" s="100"/>
      <c r="W122" s="100"/>
      <c r="X122" s="100">
        <v>2</v>
      </c>
      <c r="Y122"/>
      <c r="Z122"/>
      <c r="AA122"/>
      <c r="AB122"/>
      <c r="AC122"/>
      <c r="AD122"/>
      <c r="AE122"/>
      <c r="AF122"/>
      <c r="AG122"/>
      <c r="AH122"/>
      <c r="AI122"/>
      <c r="AJ122"/>
      <c r="AK122"/>
      <c r="AL122"/>
    </row>
    <row r="123" spans="1:38" ht="26.25" x14ac:dyDescent="0.25">
      <c r="A123" s="47" t="s">
        <v>784</v>
      </c>
      <c r="B123" s="62"/>
      <c r="C123" s="62"/>
      <c r="D123" s="62"/>
      <c r="E123" s="97"/>
      <c r="F123" s="97"/>
      <c r="G123" s="97"/>
      <c r="H123" s="100"/>
      <c r="I123" s="100"/>
      <c r="J123" s="100"/>
      <c r="K123" s="100"/>
      <c r="L123" s="100"/>
      <c r="M123" s="100"/>
      <c r="N123" s="100"/>
      <c r="O123" s="100"/>
      <c r="P123" s="100"/>
      <c r="Q123" s="100"/>
      <c r="R123" s="100">
        <v>1</v>
      </c>
      <c r="S123" s="100"/>
      <c r="T123" s="100"/>
      <c r="U123" s="100">
        <v>1</v>
      </c>
      <c r="V123" s="100"/>
      <c r="W123" s="100"/>
      <c r="X123" s="100">
        <v>2</v>
      </c>
      <c r="Y123"/>
      <c r="Z123"/>
      <c r="AA123"/>
      <c r="AB123"/>
      <c r="AC123"/>
      <c r="AD123"/>
      <c r="AE123"/>
      <c r="AF123"/>
      <c r="AG123"/>
      <c r="AH123"/>
      <c r="AI123"/>
      <c r="AJ123"/>
      <c r="AK123"/>
      <c r="AL123"/>
    </row>
    <row r="124" spans="1:38" ht="26.25" x14ac:dyDescent="0.25">
      <c r="A124" s="47" t="s">
        <v>1592</v>
      </c>
      <c r="B124" s="62"/>
      <c r="C124" s="62"/>
      <c r="D124" s="62"/>
      <c r="E124" s="97"/>
      <c r="F124" s="97"/>
      <c r="G124" s="97"/>
      <c r="H124" s="100"/>
      <c r="I124" s="100"/>
      <c r="J124" s="100"/>
      <c r="K124" s="100"/>
      <c r="L124" s="100"/>
      <c r="M124" s="100"/>
      <c r="N124" s="100"/>
      <c r="O124" s="100"/>
      <c r="P124" s="100">
        <v>1</v>
      </c>
      <c r="Q124" s="100"/>
      <c r="R124" s="100"/>
      <c r="S124" s="100"/>
      <c r="T124" s="100"/>
      <c r="U124" s="100">
        <v>2</v>
      </c>
      <c r="V124" s="100"/>
      <c r="W124" s="100"/>
      <c r="X124" s="100">
        <v>3</v>
      </c>
      <c r="Y124"/>
      <c r="Z124"/>
      <c r="AA124"/>
      <c r="AB124"/>
      <c r="AC124"/>
      <c r="AD124"/>
      <c r="AE124"/>
      <c r="AF124"/>
      <c r="AG124"/>
      <c r="AH124"/>
      <c r="AI124"/>
      <c r="AJ124"/>
      <c r="AK124"/>
      <c r="AL124"/>
    </row>
    <row r="125" spans="1:38" x14ac:dyDescent="0.25">
      <c r="A125" s="47" t="s">
        <v>405</v>
      </c>
      <c r="B125" s="35">
        <v>2</v>
      </c>
      <c r="C125" s="35">
        <v>1</v>
      </c>
      <c r="D125" s="35">
        <v>1</v>
      </c>
      <c r="E125" s="35">
        <v>4</v>
      </c>
      <c r="F125" s="35">
        <v>6</v>
      </c>
      <c r="G125" s="35">
        <v>14</v>
      </c>
      <c r="H125" s="35">
        <v>3</v>
      </c>
      <c r="I125" s="35">
        <v>1</v>
      </c>
      <c r="J125" s="35">
        <v>1</v>
      </c>
      <c r="K125" s="35">
        <v>4</v>
      </c>
      <c r="L125" s="35">
        <v>3</v>
      </c>
      <c r="M125" s="35">
        <v>1</v>
      </c>
      <c r="N125" s="35">
        <v>3</v>
      </c>
      <c r="O125" s="35">
        <v>1</v>
      </c>
      <c r="P125" s="35">
        <v>3</v>
      </c>
      <c r="Q125" s="35">
        <v>9</v>
      </c>
      <c r="R125" s="35">
        <v>2</v>
      </c>
      <c r="S125" s="35">
        <v>1</v>
      </c>
      <c r="T125" s="35">
        <v>1</v>
      </c>
      <c r="U125" s="35">
        <v>22</v>
      </c>
      <c r="V125" s="35">
        <v>2</v>
      </c>
      <c r="W125" s="35">
        <v>1</v>
      </c>
      <c r="X125" s="35">
        <v>86</v>
      </c>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s="35"/>
      <c r="AA127"/>
      <c r="AB127"/>
      <c r="AC127"/>
      <c r="AD127"/>
      <c r="AE127"/>
      <c r="AF127"/>
      <c r="AG127"/>
      <c r="AH127"/>
      <c r="AI127"/>
      <c r="AJ127"/>
      <c r="AK127"/>
      <c r="AL127"/>
    </row>
    <row r="128" spans="1:38" x14ac:dyDescent="0.25">
      <c r="A128" s="49"/>
      <c r="B128"/>
      <c r="C128"/>
      <c r="D128"/>
      <c r="E128"/>
      <c r="F128"/>
      <c r="G128"/>
      <c r="H128"/>
      <c r="I128"/>
      <c r="J128"/>
      <c r="K128"/>
      <c r="L128"/>
      <c r="M128"/>
      <c r="N128"/>
      <c r="O128"/>
      <c r="P128"/>
      <c r="Q128"/>
      <c r="R128"/>
      <c r="S128"/>
      <c r="T128"/>
      <c r="U128"/>
      <c r="V128"/>
      <c r="W128"/>
      <c r="X128"/>
      <c r="Y128"/>
      <c r="Z128"/>
      <c r="AA128"/>
      <c r="AB128"/>
      <c r="AC128"/>
      <c r="AD128"/>
    </row>
    <row r="129" spans="1:23" ht="15.75" x14ac:dyDescent="0.25">
      <c r="A129" s="108" t="s">
        <v>1087</v>
      </c>
      <c r="B129" s="35"/>
      <c r="C129" s="35"/>
      <c r="D129" s="35"/>
      <c r="E129" s="35"/>
      <c r="F129" s="35"/>
      <c r="G129" s="35"/>
      <c r="H129" s="35"/>
      <c r="I129" s="35"/>
      <c r="J129" s="35"/>
      <c r="K129" s="35"/>
      <c r="L129" s="35"/>
      <c r="M129" s="35"/>
      <c r="N129" s="35"/>
      <c r="O129" s="35"/>
      <c r="P129" s="35"/>
      <c r="Q129" s="35"/>
      <c r="R129" s="35"/>
      <c r="S129" s="35"/>
      <c r="T129" s="35"/>
      <c r="U129" s="35"/>
      <c r="V129" s="35"/>
      <c r="W129"/>
    </row>
    <row r="130" spans="1:23" ht="17.25" customHeight="1" x14ac:dyDescent="0.25">
      <c r="A130" s="109" t="s">
        <v>1088</v>
      </c>
      <c r="B130" s="35"/>
      <c r="C130" s="35"/>
      <c r="D130" s="35"/>
      <c r="E130" s="35"/>
      <c r="F130" s="35"/>
      <c r="G130" s="35"/>
      <c r="H130" s="35"/>
      <c r="I130" s="35"/>
      <c r="J130" s="35"/>
      <c r="K130" s="35"/>
      <c r="L130" s="35"/>
      <c r="M130" s="35"/>
      <c r="N130" s="35"/>
      <c r="O130" s="35"/>
      <c r="P130" s="35"/>
      <c r="Q130" s="35"/>
      <c r="R130" s="35"/>
      <c r="S130" s="35"/>
      <c r="T130" s="35"/>
      <c r="U130" s="35"/>
      <c r="V130" s="35"/>
      <c r="W130"/>
    </row>
    <row r="131" spans="1:23" ht="15.75" x14ac:dyDescent="0.25">
      <c r="A131" s="110" t="s">
        <v>1089</v>
      </c>
      <c r="B131" s="35"/>
      <c r="C131" s="35"/>
      <c r="D131" s="35"/>
      <c r="E131" s="35"/>
      <c r="F131" s="35"/>
      <c r="G131" s="35"/>
      <c r="H131" s="35"/>
      <c r="I131" s="35"/>
      <c r="J131" s="35"/>
      <c r="K131" s="35"/>
      <c r="L131" s="35"/>
      <c r="M131" s="35"/>
      <c r="N131" s="35"/>
      <c r="O131" s="35"/>
      <c r="P131" s="35"/>
      <c r="Q131" s="35"/>
      <c r="R131" s="35"/>
      <c r="S131" s="35"/>
      <c r="T131" s="35"/>
      <c r="U131" s="35"/>
      <c r="V131" s="35"/>
      <c r="W131"/>
    </row>
    <row r="134" spans="1:23" x14ac:dyDescent="0.25">
      <c r="A134" s="49"/>
      <c r="B134"/>
    </row>
    <row r="135" spans="1:23" ht="15" customHeight="1" x14ac:dyDescent="0.25">
      <c r="A135" s="52" t="s">
        <v>14</v>
      </c>
      <c r="B135" t="s">
        <v>391</v>
      </c>
    </row>
    <row r="137" spans="1:23" x14ac:dyDescent="0.25">
      <c r="A137" s="52" t="s">
        <v>437</v>
      </c>
      <c r="B137" t="s">
        <v>438</v>
      </c>
      <c r="C137"/>
    </row>
    <row r="138" spans="1:23" x14ac:dyDescent="0.25">
      <c r="A138" s="113" t="s">
        <v>229</v>
      </c>
      <c r="B138" s="35">
        <v>3</v>
      </c>
      <c r="C138"/>
    </row>
    <row r="139" spans="1:23" x14ac:dyDescent="0.25">
      <c r="A139" s="113" t="s">
        <v>598</v>
      </c>
      <c r="B139" s="35">
        <v>1</v>
      </c>
      <c r="C139"/>
    </row>
    <row r="140" spans="1:23" x14ac:dyDescent="0.25">
      <c r="A140" s="113" t="s">
        <v>429</v>
      </c>
      <c r="B140" s="35">
        <v>1</v>
      </c>
      <c r="C140"/>
    </row>
    <row r="141" spans="1:23" x14ac:dyDescent="0.25">
      <c r="A141" s="113" t="s">
        <v>428</v>
      </c>
      <c r="B141" s="35">
        <v>2</v>
      </c>
      <c r="C141"/>
    </row>
    <row r="142" spans="1:23" x14ac:dyDescent="0.25">
      <c r="A142" s="36" t="s">
        <v>1600</v>
      </c>
      <c r="B142" s="35">
        <v>14</v>
      </c>
      <c r="C142"/>
    </row>
    <row r="143" spans="1:23" x14ac:dyDescent="0.25">
      <c r="A143" s="36" t="s">
        <v>1360</v>
      </c>
      <c r="B143" s="35">
        <v>3</v>
      </c>
      <c r="C143"/>
    </row>
    <row r="144" spans="1:23" x14ac:dyDescent="0.25">
      <c r="A144" s="36" t="s">
        <v>1318</v>
      </c>
      <c r="B144" s="35">
        <v>3</v>
      </c>
      <c r="C144"/>
    </row>
    <row r="145" spans="1:3" x14ac:dyDescent="0.25">
      <c r="A145" s="113" t="s">
        <v>87</v>
      </c>
      <c r="B145" s="35">
        <v>1</v>
      </c>
      <c r="C145"/>
    </row>
    <row r="146" spans="1:3" x14ac:dyDescent="0.25">
      <c r="A146" s="113" t="s">
        <v>1127</v>
      </c>
      <c r="B146" s="35">
        <v>2</v>
      </c>
      <c r="C146"/>
    </row>
    <row r="147" spans="1:3" ht="17.25" customHeight="1" x14ac:dyDescent="0.25">
      <c r="A147" s="113" t="s">
        <v>727</v>
      </c>
      <c r="B147" s="35">
        <v>8</v>
      </c>
      <c r="C147"/>
    </row>
    <row r="148" spans="1:3" x14ac:dyDescent="0.25">
      <c r="A148" s="113" t="s">
        <v>83</v>
      </c>
      <c r="B148" s="35">
        <v>1</v>
      </c>
      <c r="C148"/>
    </row>
    <row r="149" spans="1:3" x14ac:dyDescent="0.25">
      <c r="A149" s="36" t="s">
        <v>1599</v>
      </c>
      <c r="B149" s="35">
        <v>10</v>
      </c>
      <c r="C149"/>
    </row>
    <row r="150" spans="1:3" ht="15" customHeight="1" x14ac:dyDescent="0.25">
      <c r="A150" s="36" t="s">
        <v>1379</v>
      </c>
      <c r="B150" s="35">
        <v>4</v>
      </c>
      <c r="C150"/>
    </row>
    <row r="151" spans="1:3" ht="15" customHeight="1" x14ac:dyDescent="0.25">
      <c r="A151" s="113" t="s">
        <v>663</v>
      </c>
      <c r="B151" s="35">
        <v>4</v>
      </c>
      <c r="C151"/>
    </row>
    <row r="152" spans="1:3" ht="25.5" x14ac:dyDescent="0.25">
      <c r="A152" s="113" t="s">
        <v>177</v>
      </c>
      <c r="B152" s="35">
        <v>2</v>
      </c>
      <c r="C152"/>
    </row>
    <row r="153" spans="1:3" x14ac:dyDescent="0.25">
      <c r="A153" s="113" t="s">
        <v>484</v>
      </c>
      <c r="B153" s="35">
        <v>4</v>
      </c>
      <c r="C153"/>
    </row>
    <row r="154" spans="1:3" x14ac:dyDescent="0.25">
      <c r="A154" s="113" t="s">
        <v>836</v>
      </c>
      <c r="B154" s="35">
        <v>3</v>
      </c>
      <c r="C154"/>
    </row>
    <row r="155" spans="1:3" x14ac:dyDescent="0.25">
      <c r="A155" s="36" t="s">
        <v>1527</v>
      </c>
      <c r="B155" s="35">
        <v>2</v>
      </c>
    </row>
    <row r="156" spans="1:3" x14ac:dyDescent="0.25">
      <c r="A156" s="36" t="s">
        <v>1525</v>
      </c>
      <c r="B156" s="35">
        <v>3</v>
      </c>
    </row>
    <row r="157" spans="1:3" ht="25.5" x14ac:dyDescent="0.25">
      <c r="A157" s="113" t="s">
        <v>1084</v>
      </c>
      <c r="B157" s="35">
        <v>5</v>
      </c>
    </row>
    <row r="158" spans="1:3" x14ac:dyDescent="0.25">
      <c r="A158" s="36" t="s">
        <v>1441</v>
      </c>
      <c r="B158" s="35">
        <v>6</v>
      </c>
    </row>
    <row r="159" spans="1:3" x14ac:dyDescent="0.25">
      <c r="A159" s="113" t="s">
        <v>1083</v>
      </c>
      <c r="B159" s="35">
        <v>1</v>
      </c>
    </row>
    <row r="160" spans="1:3" x14ac:dyDescent="0.25">
      <c r="A160" s="113" t="s">
        <v>1085</v>
      </c>
      <c r="B160" s="35">
        <v>1</v>
      </c>
    </row>
    <row r="161" spans="1:2" x14ac:dyDescent="0.25">
      <c r="A161" s="113" t="s">
        <v>71</v>
      </c>
      <c r="B161" s="35">
        <v>1</v>
      </c>
    </row>
    <row r="162" spans="1:2" x14ac:dyDescent="0.25">
      <c r="A162" s="113" t="s">
        <v>171</v>
      </c>
      <c r="B162" s="35">
        <v>1</v>
      </c>
    </row>
    <row r="163" spans="1:2" x14ac:dyDescent="0.25">
      <c r="A163" s="47" t="s">
        <v>405</v>
      </c>
      <c r="B163" s="35">
        <v>86</v>
      </c>
    </row>
    <row r="164" spans="1:2" x14ac:dyDescent="0.25">
      <c r="A164" s="49"/>
      <c r="B164"/>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25"/>
  <sheetViews>
    <sheetView showGridLines="0" topLeftCell="T1" zoomScaleNormal="100" workbookViewId="0">
      <selection activeCell="U13" sqref="U13"/>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25"/>
      <c r="B1" s="125"/>
      <c r="C1" s="125"/>
      <c r="D1" s="125"/>
      <c r="E1" s="125"/>
      <c r="F1" s="127" t="s">
        <v>23</v>
      </c>
      <c r="G1" s="128"/>
      <c r="H1" s="128"/>
      <c r="I1" s="128"/>
      <c r="J1" s="128"/>
      <c r="K1" s="128"/>
      <c r="L1" s="128"/>
      <c r="M1" s="128"/>
      <c r="N1" s="128"/>
      <c r="O1" s="128"/>
      <c r="P1" s="128"/>
      <c r="Q1" s="128"/>
      <c r="R1" s="128"/>
      <c r="S1" s="128"/>
      <c r="T1" s="128"/>
      <c r="U1" s="128"/>
      <c r="V1" s="129"/>
    </row>
    <row r="2" spans="1:25" s="4" customFormat="1" ht="18.75" customHeight="1" x14ac:dyDescent="0.2">
      <c r="A2" s="125"/>
      <c r="B2" s="125"/>
      <c r="C2" s="125"/>
      <c r="D2" s="125"/>
      <c r="E2" s="125"/>
      <c r="F2" s="130" t="s">
        <v>16</v>
      </c>
      <c r="G2" s="128"/>
      <c r="H2" s="128"/>
      <c r="I2" s="128"/>
      <c r="J2" s="128"/>
      <c r="K2" s="128"/>
      <c r="L2" s="128"/>
      <c r="M2" s="128"/>
      <c r="N2" s="128"/>
      <c r="O2" s="128"/>
      <c r="P2" s="128"/>
      <c r="Q2" s="128"/>
      <c r="R2" s="128"/>
      <c r="S2" s="128"/>
      <c r="T2" s="128"/>
      <c r="U2" s="128"/>
      <c r="V2" s="129"/>
    </row>
    <row r="3" spans="1:25" s="4" customFormat="1" ht="18.75" customHeight="1" x14ac:dyDescent="0.2">
      <c r="A3" s="125"/>
      <c r="B3" s="125"/>
      <c r="C3" s="125"/>
      <c r="D3" s="125"/>
      <c r="E3" s="125"/>
      <c r="F3" s="130" t="s">
        <v>21</v>
      </c>
      <c r="G3" s="128"/>
      <c r="H3" s="128"/>
      <c r="I3" s="128"/>
      <c r="J3" s="128"/>
      <c r="K3" s="128"/>
      <c r="L3" s="128"/>
      <c r="M3" s="128"/>
      <c r="N3" s="128"/>
      <c r="O3" s="128"/>
      <c r="P3" s="128"/>
      <c r="Q3" s="128"/>
      <c r="R3" s="128"/>
      <c r="S3" s="128"/>
      <c r="T3" s="128"/>
      <c r="U3" s="128"/>
      <c r="V3" s="129"/>
    </row>
    <row r="4" spans="1:25" s="4" customFormat="1" ht="30" customHeight="1" x14ac:dyDescent="0.2">
      <c r="A4" s="125"/>
      <c r="B4" s="125"/>
      <c r="C4" s="125"/>
      <c r="D4" s="125"/>
      <c r="E4" s="125"/>
      <c r="F4" s="126" t="s">
        <v>22</v>
      </c>
      <c r="G4" s="126"/>
      <c r="H4" s="126"/>
      <c r="I4" s="126"/>
      <c r="J4" s="126"/>
      <c r="K4" s="126"/>
      <c r="L4" s="126"/>
      <c r="M4" s="126"/>
      <c r="N4" s="126"/>
      <c r="O4" s="126"/>
      <c r="P4" s="131" t="s">
        <v>24</v>
      </c>
      <c r="Q4" s="132"/>
      <c r="R4" s="132"/>
      <c r="S4" s="133"/>
      <c r="T4" s="133"/>
      <c r="U4" s="133"/>
      <c r="V4" s="134"/>
    </row>
    <row r="5" spans="1:25" s="9" customFormat="1" ht="33.75" customHeight="1" x14ac:dyDescent="0.2">
      <c r="A5" s="124" t="s">
        <v>9</v>
      </c>
      <c r="B5" s="124"/>
      <c r="C5" s="124"/>
      <c r="D5" s="124"/>
      <c r="E5" s="124"/>
      <c r="F5" s="124"/>
      <c r="G5" s="124"/>
      <c r="H5" s="124"/>
      <c r="I5" s="124"/>
      <c r="J5" s="124"/>
      <c r="K5" s="124"/>
      <c r="L5" s="124"/>
      <c r="M5" s="124"/>
      <c r="N5" s="124"/>
      <c r="O5" s="124"/>
      <c r="P5" s="124"/>
      <c r="Q5" s="124"/>
      <c r="R5" s="124"/>
      <c r="S5" s="135" t="s">
        <v>11</v>
      </c>
      <c r="T5" s="135"/>
      <c r="U5" s="135"/>
      <c r="V5" s="135"/>
      <c r="W5" s="135"/>
      <c r="X5" s="135"/>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399</v>
      </c>
      <c r="X6" s="18" t="s">
        <v>400</v>
      </c>
    </row>
    <row r="7" spans="1:25" ht="12" customHeight="1" x14ac:dyDescent="0.2">
      <c r="A7" s="19" t="s">
        <v>29</v>
      </c>
      <c r="B7" s="20">
        <v>3</v>
      </c>
      <c r="C7" s="21">
        <v>2016</v>
      </c>
      <c r="D7" s="22" t="s">
        <v>70</v>
      </c>
      <c r="E7" s="22" t="s">
        <v>71</v>
      </c>
      <c r="F7" s="23">
        <v>42045</v>
      </c>
      <c r="G7" s="39" t="s">
        <v>72</v>
      </c>
      <c r="H7" s="22" t="s">
        <v>73</v>
      </c>
      <c r="I7" s="22" t="s">
        <v>74</v>
      </c>
      <c r="J7" s="24" t="s">
        <v>75</v>
      </c>
      <c r="K7" s="8" t="s">
        <v>305</v>
      </c>
      <c r="L7" s="25" t="s">
        <v>276</v>
      </c>
      <c r="M7" s="25" t="s">
        <v>276</v>
      </c>
      <c r="N7" s="25" t="s">
        <v>277</v>
      </c>
      <c r="O7" s="8" t="s">
        <v>278</v>
      </c>
      <c r="P7" s="27" t="s">
        <v>279</v>
      </c>
      <c r="Q7" s="55">
        <v>42614</v>
      </c>
      <c r="R7" s="56">
        <v>44180</v>
      </c>
      <c r="S7" s="56">
        <v>44123</v>
      </c>
      <c r="T7" s="7" t="s">
        <v>390</v>
      </c>
      <c r="U7" s="7" t="s">
        <v>1197</v>
      </c>
      <c r="V7" s="7" t="s">
        <v>391</v>
      </c>
      <c r="W7" s="26">
        <v>5</v>
      </c>
      <c r="X7" s="26">
        <v>1</v>
      </c>
      <c r="Y7" s="6"/>
    </row>
    <row r="8" spans="1:25" ht="12" customHeight="1" x14ac:dyDescent="0.2">
      <c r="A8" s="19" t="s">
        <v>32</v>
      </c>
      <c r="B8" s="20">
        <v>1</v>
      </c>
      <c r="C8" s="21">
        <v>2016</v>
      </c>
      <c r="D8" s="22" t="s">
        <v>70</v>
      </c>
      <c r="E8" s="22" t="s">
        <v>83</v>
      </c>
      <c r="F8" s="23">
        <v>42724</v>
      </c>
      <c r="G8" s="39" t="s">
        <v>84</v>
      </c>
      <c r="H8" s="22" t="s">
        <v>73</v>
      </c>
      <c r="I8" s="22" t="s">
        <v>85</v>
      </c>
      <c r="J8" s="24" t="s">
        <v>86</v>
      </c>
      <c r="K8" s="8" t="s">
        <v>305</v>
      </c>
      <c r="L8" s="25" t="s">
        <v>283</v>
      </c>
      <c r="M8" s="26" t="s">
        <v>284</v>
      </c>
      <c r="N8" s="26" t="s">
        <v>285</v>
      </c>
      <c r="O8" s="7" t="s">
        <v>286</v>
      </c>
      <c r="P8" s="27" t="s">
        <v>287</v>
      </c>
      <c r="Q8" s="55">
        <v>42781</v>
      </c>
      <c r="R8" s="56">
        <v>44195</v>
      </c>
      <c r="S8" s="56">
        <v>44174</v>
      </c>
      <c r="T8" s="7" t="s">
        <v>1151</v>
      </c>
      <c r="U8" s="7" t="s">
        <v>1529</v>
      </c>
      <c r="V8" s="7" t="s">
        <v>391</v>
      </c>
      <c r="W8" s="26">
        <v>5</v>
      </c>
      <c r="X8" s="26">
        <v>0</v>
      </c>
      <c r="Y8" s="6"/>
    </row>
    <row r="9" spans="1:25" ht="12" customHeight="1" x14ac:dyDescent="0.2">
      <c r="A9" s="19" t="s">
        <v>33</v>
      </c>
      <c r="B9" s="20">
        <v>1</v>
      </c>
      <c r="C9" s="21">
        <v>2017</v>
      </c>
      <c r="D9" s="22" t="s">
        <v>70</v>
      </c>
      <c r="E9" s="22" t="s">
        <v>87</v>
      </c>
      <c r="F9" s="23">
        <v>42646</v>
      </c>
      <c r="G9" s="39" t="s">
        <v>88</v>
      </c>
      <c r="H9" s="22" t="s">
        <v>73</v>
      </c>
      <c r="I9" s="22" t="s">
        <v>89</v>
      </c>
      <c r="J9" s="24" t="s">
        <v>90</v>
      </c>
      <c r="K9" s="8" t="s">
        <v>305</v>
      </c>
      <c r="L9" s="25" t="s">
        <v>288</v>
      </c>
      <c r="M9" s="26" t="s">
        <v>289</v>
      </c>
      <c r="N9" s="25" t="s">
        <v>277</v>
      </c>
      <c r="O9" s="7" t="s">
        <v>278</v>
      </c>
      <c r="P9" s="27" t="s">
        <v>279</v>
      </c>
      <c r="Q9" s="55">
        <v>42850</v>
      </c>
      <c r="R9" s="56">
        <v>44195</v>
      </c>
      <c r="S9" s="56">
        <v>44174</v>
      </c>
      <c r="T9" s="7" t="s">
        <v>1151</v>
      </c>
      <c r="U9" s="7" t="s">
        <v>1530</v>
      </c>
      <c r="V9" s="7" t="s">
        <v>391</v>
      </c>
      <c r="W9" s="26">
        <v>5</v>
      </c>
      <c r="X9" s="26">
        <v>1</v>
      </c>
      <c r="Y9" s="6"/>
    </row>
    <row r="10" spans="1:25" ht="12" customHeight="1" x14ac:dyDescent="0.2">
      <c r="A10" s="19" t="s">
        <v>42</v>
      </c>
      <c r="B10" s="20">
        <v>1</v>
      </c>
      <c r="C10" s="21">
        <v>2018</v>
      </c>
      <c r="D10" s="22" t="s">
        <v>117</v>
      </c>
      <c r="E10" s="22" t="s">
        <v>429</v>
      </c>
      <c r="F10" s="23">
        <v>43418</v>
      </c>
      <c r="G10" s="39" t="s">
        <v>126</v>
      </c>
      <c r="H10" s="22" t="s">
        <v>127</v>
      </c>
      <c r="I10" s="22" t="s">
        <v>128</v>
      </c>
      <c r="J10" s="24" t="s">
        <v>129</v>
      </c>
      <c r="K10" s="8" t="s">
        <v>305</v>
      </c>
      <c r="L10" s="25" t="s">
        <v>315</v>
      </c>
      <c r="M10" s="99">
        <v>0.8</v>
      </c>
      <c r="N10" s="26" t="s">
        <v>302</v>
      </c>
      <c r="O10" s="7" t="s">
        <v>303</v>
      </c>
      <c r="P10" s="27" t="s">
        <v>1103</v>
      </c>
      <c r="Q10" s="55">
        <v>43466</v>
      </c>
      <c r="R10" s="57">
        <v>43921</v>
      </c>
      <c r="S10" s="56">
        <v>44144</v>
      </c>
      <c r="T10" s="7" t="s">
        <v>1363</v>
      </c>
      <c r="U10" s="7" t="s">
        <v>1365</v>
      </c>
      <c r="V10" s="7" t="s">
        <v>391</v>
      </c>
      <c r="W10" s="26">
        <v>2</v>
      </c>
      <c r="X10" s="26">
        <v>0</v>
      </c>
      <c r="Y10" s="6"/>
    </row>
    <row r="11" spans="1:25" ht="12" customHeight="1" x14ac:dyDescent="0.2">
      <c r="A11" s="19" t="s">
        <v>49</v>
      </c>
      <c r="B11" s="20">
        <v>4</v>
      </c>
      <c r="C11" s="21">
        <v>2019</v>
      </c>
      <c r="D11" s="22" t="s">
        <v>192</v>
      </c>
      <c r="E11" s="22" t="s">
        <v>141</v>
      </c>
      <c r="F11" s="23">
        <v>43418</v>
      </c>
      <c r="G11" s="39" t="s">
        <v>163</v>
      </c>
      <c r="H11" s="22" t="s">
        <v>487</v>
      </c>
      <c r="I11" s="22" t="s">
        <v>164</v>
      </c>
      <c r="J11" s="24" t="s">
        <v>167</v>
      </c>
      <c r="K11" s="7" t="s">
        <v>298</v>
      </c>
      <c r="L11" s="25" t="s">
        <v>333</v>
      </c>
      <c r="M11" s="26">
        <v>1</v>
      </c>
      <c r="N11" s="26" t="s">
        <v>317</v>
      </c>
      <c r="O11" s="26" t="s">
        <v>326</v>
      </c>
      <c r="P11" s="27" t="s">
        <v>401</v>
      </c>
      <c r="Q11" s="57">
        <v>43488</v>
      </c>
      <c r="R11" s="57">
        <v>44165</v>
      </c>
      <c r="S11" s="57">
        <v>44169</v>
      </c>
      <c r="T11" s="28" t="s">
        <v>395</v>
      </c>
      <c r="U11" s="28" t="s">
        <v>1548</v>
      </c>
      <c r="V11" s="28" t="s">
        <v>542</v>
      </c>
      <c r="W11" s="26">
        <v>2</v>
      </c>
      <c r="X11" s="26">
        <v>0</v>
      </c>
      <c r="Y11" s="6"/>
    </row>
    <row r="12" spans="1:25" ht="12" customHeight="1" x14ac:dyDescent="0.2">
      <c r="A12" s="19" t="s">
        <v>51</v>
      </c>
      <c r="B12" s="20">
        <v>1</v>
      </c>
      <c r="C12" s="21">
        <v>2019</v>
      </c>
      <c r="D12" s="22" t="s">
        <v>70</v>
      </c>
      <c r="E12" s="22" t="s">
        <v>171</v>
      </c>
      <c r="F12" s="23">
        <v>43418</v>
      </c>
      <c r="G12" s="39" t="s">
        <v>172</v>
      </c>
      <c r="H12" s="22" t="s">
        <v>173</v>
      </c>
      <c r="I12" s="22" t="s">
        <v>174</v>
      </c>
      <c r="J12" s="30" t="s">
        <v>175</v>
      </c>
      <c r="K12" s="8" t="s">
        <v>305</v>
      </c>
      <c r="L12" s="25" t="s">
        <v>334</v>
      </c>
      <c r="M12" s="26" t="s">
        <v>335</v>
      </c>
      <c r="N12" s="25" t="s">
        <v>277</v>
      </c>
      <c r="O12" s="26" t="s">
        <v>278</v>
      </c>
      <c r="P12" s="27" t="s">
        <v>279</v>
      </c>
      <c r="Q12" s="57">
        <v>43497</v>
      </c>
      <c r="R12" s="57">
        <v>44195</v>
      </c>
      <c r="S12" s="57">
        <v>44174</v>
      </c>
      <c r="T12" s="28" t="s">
        <v>1151</v>
      </c>
      <c r="U12" s="28" t="s">
        <v>1531</v>
      </c>
      <c r="V12" s="28" t="s">
        <v>391</v>
      </c>
      <c r="W12" s="26">
        <v>2</v>
      </c>
      <c r="X12" s="26">
        <v>1</v>
      </c>
      <c r="Y12" s="6"/>
    </row>
    <row r="13" spans="1:25" ht="12" customHeight="1" x14ac:dyDescent="0.2">
      <c r="A13" s="19" t="s">
        <v>52</v>
      </c>
      <c r="B13" s="20">
        <v>3</v>
      </c>
      <c r="C13" s="21">
        <v>2019</v>
      </c>
      <c r="D13" s="31" t="s">
        <v>176</v>
      </c>
      <c r="E13" s="22" t="s">
        <v>177</v>
      </c>
      <c r="F13" s="23">
        <v>43528</v>
      </c>
      <c r="G13" s="39" t="s">
        <v>178</v>
      </c>
      <c r="H13" s="22" t="s">
        <v>179</v>
      </c>
      <c r="I13" s="23" t="s">
        <v>1496</v>
      </c>
      <c r="J13" s="24" t="s">
        <v>1497</v>
      </c>
      <c r="K13" s="7" t="s">
        <v>298</v>
      </c>
      <c r="L13" s="25" t="s">
        <v>1498</v>
      </c>
      <c r="M13" s="26">
        <v>0.9</v>
      </c>
      <c r="N13" s="26" t="s">
        <v>302</v>
      </c>
      <c r="O13" s="7" t="s">
        <v>303</v>
      </c>
      <c r="P13" s="27" t="s">
        <v>1103</v>
      </c>
      <c r="Q13" s="57">
        <v>43585</v>
      </c>
      <c r="R13" s="57">
        <v>44286</v>
      </c>
      <c r="S13" s="56">
        <v>44172</v>
      </c>
      <c r="T13" s="28" t="s">
        <v>1363</v>
      </c>
      <c r="U13" s="70" t="s">
        <v>1499</v>
      </c>
      <c r="V13" s="28" t="s">
        <v>391</v>
      </c>
      <c r="W13" s="26">
        <v>2</v>
      </c>
      <c r="X13" s="26">
        <v>1</v>
      </c>
      <c r="Y13" s="6"/>
    </row>
    <row r="14" spans="1:25" ht="12" customHeight="1" x14ac:dyDescent="0.2">
      <c r="A14" s="19" t="s">
        <v>53</v>
      </c>
      <c r="B14" s="20">
        <v>5</v>
      </c>
      <c r="C14" s="21">
        <v>2019</v>
      </c>
      <c r="D14" s="31" t="s">
        <v>176</v>
      </c>
      <c r="E14" s="22" t="s">
        <v>177</v>
      </c>
      <c r="F14" s="23">
        <v>43528</v>
      </c>
      <c r="G14" s="39" t="s">
        <v>182</v>
      </c>
      <c r="H14" s="23" t="s">
        <v>185</v>
      </c>
      <c r="I14" s="23" t="s">
        <v>180</v>
      </c>
      <c r="J14" s="24" t="s">
        <v>186</v>
      </c>
      <c r="K14" s="7" t="s">
        <v>298</v>
      </c>
      <c r="L14" s="25" t="s">
        <v>339</v>
      </c>
      <c r="M14" s="99">
        <v>1</v>
      </c>
      <c r="N14" s="26" t="s">
        <v>302</v>
      </c>
      <c r="O14" s="7" t="s">
        <v>303</v>
      </c>
      <c r="P14" s="27" t="s">
        <v>1103</v>
      </c>
      <c r="Q14" s="57">
        <v>43585</v>
      </c>
      <c r="R14" s="57">
        <v>44196</v>
      </c>
      <c r="S14" s="56">
        <v>44144</v>
      </c>
      <c r="T14" s="28" t="s">
        <v>1363</v>
      </c>
      <c r="U14" s="70" t="s">
        <v>1366</v>
      </c>
      <c r="V14" s="28" t="s">
        <v>391</v>
      </c>
      <c r="W14" s="26">
        <v>1</v>
      </c>
      <c r="X14" s="26">
        <v>0</v>
      </c>
      <c r="Y14" s="6"/>
    </row>
    <row r="15" spans="1:25" ht="12" customHeight="1" x14ac:dyDescent="0.2">
      <c r="A15" s="19" t="s">
        <v>417</v>
      </c>
      <c r="B15" s="20">
        <v>1</v>
      </c>
      <c r="C15" s="21">
        <v>2020</v>
      </c>
      <c r="D15" s="31" t="s">
        <v>176</v>
      </c>
      <c r="E15" s="29" t="s">
        <v>428</v>
      </c>
      <c r="F15" s="23">
        <v>43741</v>
      </c>
      <c r="G15" s="26" t="s">
        <v>498</v>
      </c>
      <c r="H15" s="22" t="s">
        <v>508</v>
      </c>
      <c r="I15" s="25" t="s">
        <v>512</v>
      </c>
      <c r="J15" s="32" t="s">
        <v>412</v>
      </c>
      <c r="K15" s="8" t="s">
        <v>305</v>
      </c>
      <c r="L15" s="25" t="s">
        <v>418</v>
      </c>
      <c r="M15" s="26">
        <v>1</v>
      </c>
      <c r="N15" s="26" t="s">
        <v>302</v>
      </c>
      <c r="O15" s="7" t="s">
        <v>303</v>
      </c>
      <c r="P15" s="27" t="s">
        <v>1103</v>
      </c>
      <c r="Q15" s="57">
        <v>43829</v>
      </c>
      <c r="R15" s="57">
        <v>44104</v>
      </c>
      <c r="S15" s="56">
        <v>44172</v>
      </c>
      <c r="T15" s="28" t="s">
        <v>1363</v>
      </c>
      <c r="U15" s="70" t="s">
        <v>1500</v>
      </c>
      <c r="V15" s="28" t="s">
        <v>542</v>
      </c>
      <c r="W15" s="26">
        <v>1</v>
      </c>
      <c r="X15" s="26">
        <v>0</v>
      </c>
      <c r="Y15" s="6"/>
    </row>
    <row r="16" spans="1:25" ht="12" customHeight="1" x14ac:dyDescent="0.2">
      <c r="A16" s="19" t="s">
        <v>426</v>
      </c>
      <c r="B16" s="20">
        <v>1</v>
      </c>
      <c r="C16" s="21">
        <v>2020</v>
      </c>
      <c r="D16" s="31" t="s">
        <v>176</v>
      </c>
      <c r="E16" s="29" t="s">
        <v>428</v>
      </c>
      <c r="F16" s="23">
        <v>43741</v>
      </c>
      <c r="G16" s="26" t="s">
        <v>501</v>
      </c>
      <c r="H16" s="22" t="s">
        <v>509</v>
      </c>
      <c r="I16" s="25" t="s">
        <v>514</v>
      </c>
      <c r="J16" s="32" t="s">
        <v>414</v>
      </c>
      <c r="K16" s="8" t="s">
        <v>305</v>
      </c>
      <c r="L16" s="25" t="s">
        <v>420</v>
      </c>
      <c r="M16" s="26">
        <v>1</v>
      </c>
      <c r="N16" s="26" t="s">
        <v>302</v>
      </c>
      <c r="O16" s="7" t="s">
        <v>303</v>
      </c>
      <c r="P16" s="27" t="s">
        <v>1103</v>
      </c>
      <c r="Q16" s="57">
        <v>43829</v>
      </c>
      <c r="R16" s="57">
        <v>43921</v>
      </c>
      <c r="S16" s="57">
        <v>44144</v>
      </c>
      <c r="T16" s="28" t="s">
        <v>1363</v>
      </c>
      <c r="U16" s="70" t="s">
        <v>1369</v>
      </c>
      <c r="V16" s="28" t="s">
        <v>391</v>
      </c>
      <c r="W16" s="26">
        <v>0</v>
      </c>
      <c r="X16" s="26">
        <v>0</v>
      </c>
      <c r="Y16" s="6"/>
    </row>
    <row r="17" spans="1:25" ht="12" customHeight="1" x14ac:dyDescent="0.2">
      <c r="A17" s="19" t="s">
        <v>427</v>
      </c>
      <c r="B17" s="20">
        <v>2</v>
      </c>
      <c r="C17" s="21">
        <v>2020</v>
      </c>
      <c r="D17" s="31" t="s">
        <v>176</v>
      </c>
      <c r="E17" s="29" t="s">
        <v>428</v>
      </c>
      <c r="F17" s="23">
        <v>43741</v>
      </c>
      <c r="G17" s="26" t="s">
        <v>502</v>
      </c>
      <c r="H17" s="22" t="s">
        <v>510</v>
      </c>
      <c r="I17" s="25" t="s">
        <v>1501</v>
      </c>
      <c r="J17" s="32" t="s">
        <v>1497</v>
      </c>
      <c r="K17" s="8" t="s">
        <v>305</v>
      </c>
      <c r="L17" s="25" t="s">
        <v>1498</v>
      </c>
      <c r="M17" s="99">
        <v>0.9</v>
      </c>
      <c r="N17" s="26" t="s">
        <v>302</v>
      </c>
      <c r="O17" s="7" t="s">
        <v>303</v>
      </c>
      <c r="P17" s="27" t="s">
        <v>1103</v>
      </c>
      <c r="Q17" s="57">
        <v>43829</v>
      </c>
      <c r="R17" s="57">
        <v>44286</v>
      </c>
      <c r="S17" s="57">
        <v>44172</v>
      </c>
      <c r="T17" s="28" t="s">
        <v>1363</v>
      </c>
      <c r="U17" s="70" t="s">
        <v>1502</v>
      </c>
      <c r="V17" s="28" t="s">
        <v>391</v>
      </c>
      <c r="W17" s="26">
        <v>2</v>
      </c>
      <c r="X17" s="26">
        <v>1</v>
      </c>
      <c r="Y17" s="6"/>
    </row>
    <row r="18" spans="1:25" ht="12" customHeight="1" x14ac:dyDescent="0.2">
      <c r="A18" s="19" t="s">
        <v>479</v>
      </c>
      <c r="B18" s="20">
        <v>1</v>
      </c>
      <c r="C18" s="21">
        <v>2020</v>
      </c>
      <c r="D18" s="31" t="s">
        <v>176</v>
      </c>
      <c r="E18" s="29" t="s">
        <v>484</v>
      </c>
      <c r="F18" s="23">
        <v>43782</v>
      </c>
      <c r="G18" s="26" t="s">
        <v>503</v>
      </c>
      <c r="H18" s="22" t="s">
        <v>511</v>
      </c>
      <c r="I18" s="25" t="s">
        <v>516</v>
      </c>
      <c r="J18" s="32" t="s">
        <v>457</v>
      </c>
      <c r="K18" s="8" t="s">
        <v>305</v>
      </c>
      <c r="L18" s="25" t="s">
        <v>458</v>
      </c>
      <c r="M18" s="26" t="s">
        <v>459</v>
      </c>
      <c r="N18" s="26" t="s">
        <v>302</v>
      </c>
      <c r="O18" s="26" t="s">
        <v>460</v>
      </c>
      <c r="P18" s="26" t="s">
        <v>1104</v>
      </c>
      <c r="Q18" s="57">
        <v>43871</v>
      </c>
      <c r="R18" s="57">
        <v>44196</v>
      </c>
      <c r="S18" s="57">
        <v>44172</v>
      </c>
      <c r="T18" s="28" t="s">
        <v>1363</v>
      </c>
      <c r="U18" s="70" t="s">
        <v>1503</v>
      </c>
      <c r="V18" s="28" t="s">
        <v>542</v>
      </c>
      <c r="W18" s="26">
        <v>0</v>
      </c>
      <c r="X18" s="26">
        <v>0</v>
      </c>
      <c r="Y18" s="6"/>
    </row>
    <row r="19" spans="1:25" ht="12" customHeight="1" x14ac:dyDescent="0.2">
      <c r="A19" s="19" t="s">
        <v>480</v>
      </c>
      <c r="B19" s="20">
        <v>2</v>
      </c>
      <c r="C19" s="21">
        <v>2020</v>
      </c>
      <c r="D19" s="31" t="s">
        <v>176</v>
      </c>
      <c r="E19" s="29" t="s">
        <v>484</v>
      </c>
      <c r="F19" s="23">
        <v>43782</v>
      </c>
      <c r="G19" s="26" t="s">
        <v>504</v>
      </c>
      <c r="H19" s="22" t="s">
        <v>511</v>
      </c>
      <c r="I19" s="25" t="s">
        <v>517</v>
      </c>
      <c r="J19" s="32" t="s">
        <v>468</v>
      </c>
      <c r="K19" s="7" t="s">
        <v>298</v>
      </c>
      <c r="L19" s="25" t="s">
        <v>469</v>
      </c>
      <c r="M19" s="26">
        <v>1</v>
      </c>
      <c r="N19" s="26" t="s">
        <v>302</v>
      </c>
      <c r="O19" s="26" t="s">
        <v>460</v>
      </c>
      <c r="P19" s="26" t="s">
        <v>1104</v>
      </c>
      <c r="Q19" s="57">
        <v>43871</v>
      </c>
      <c r="R19" s="57">
        <v>44104</v>
      </c>
      <c r="S19" s="57">
        <v>44111</v>
      </c>
      <c r="T19" s="28" t="s">
        <v>393</v>
      </c>
      <c r="U19" s="70" t="s">
        <v>1182</v>
      </c>
      <c r="V19" s="28" t="s">
        <v>391</v>
      </c>
      <c r="W19" s="26">
        <v>1</v>
      </c>
      <c r="X19" s="26">
        <v>0</v>
      </c>
      <c r="Y19" s="6"/>
    </row>
    <row r="20" spans="1:25" ht="12" customHeight="1" x14ac:dyDescent="0.2">
      <c r="A20" s="19" t="s">
        <v>482</v>
      </c>
      <c r="B20" s="20">
        <v>1</v>
      </c>
      <c r="C20" s="21">
        <v>2020</v>
      </c>
      <c r="D20" s="31" t="s">
        <v>176</v>
      </c>
      <c r="E20" s="29" t="s">
        <v>484</v>
      </c>
      <c r="F20" s="23">
        <v>43782</v>
      </c>
      <c r="G20" s="26" t="s">
        <v>505</v>
      </c>
      <c r="H20" s="22" t="s">
        <v>511</v>
      </c>
      <c r="I20" s="25" t="s">
        <v>520</v>
      </c>
      <c r="J20" s="32" t="s">
        <v>470</v>
      </c>
      <c r="K20" s="8" t="s">
        <v>305</v>
      </c>
      <c r="L20" s="25" t="s">
        <v>471</v>
      </c>
      <c r="M20" s="26">
        <v>1</v>
      </c>
      <c r="N20" s="26" t="s">
        <v>302</v>
      </c>
      <c r="O20" s="26" t="s">
        <v>460</v>
      </c>
      <c r="P20" s="26" t="s">
        <v>1104</v>
      </c>
      <c r="Q20" s="57">
        <v>43871</v>
      </c>
      <c r="R20" s="57">
        <v>44196</v>
      </c>
      <c r="S20" s="57">
        <v>44144</v>
      </c>
      <c r="T20" s="28" t="s">
        <v>1363</v>
      </c>
      <c r="U20" s="70" t="s">
        <v>1370</v>
      </c>
      <c r="V20" s="28" t="s">
        <v>391</v>
      </c>
      <c r="W20" s="26">
        <v>2</v>
      </c>
      <c r="X20" s="26">
        <v>0</v>
      </c>
      <c r="Y20" s="6"/>
    </row>
    <row r="21" spans="1:25" ht="12" customHeight="1" x14ac:dyDescent="0.2">
      <c r="A21" s="19" t="s">
        <v>482</v>
      </c>
      <c r="B21" s="20">
        <v>2</v>
      </c>
      <c r="C21" s="21">
        <v>2020</v>
      </c>
      <c r="D21" s="31" t="s">
        <v>176</v>
      </c>
      <c r="E21" s="29" t="s">
        <v>484</v>
      </c>
      <c r="F21" s="23">
        <v>43782</v>
      </c>
      <c r="G21" s="26" t="s">
        <v>505</v>
      </c>
      <c r="H21" s="22" t="s">
        <v>511</v>
      </c>
      <c r="I21" s="25" t="s">
        <v>520</v>
      </c>
      <c r="J21" s="32" t="s">
        <v>472</v>
      </c>
      <c r="K21" s="8" t="s">
        <v>305</v>
      </c>
      <c r="L21" s="25" t="s">
        <v>473</v>
      </c>
      <c r="M21" s="26">
        <v>2</v>
      </c>
      <c r="N21" s="26" t="s">
        <v>302</v>
      </c>
      <c r="O21" s="26" t="s">
        <v>460</v>
      </c>
      <c r="P21" s="26" t="s">
        <v>1104</v>
      </c>
      <c r="Q21" s="57">
        <v>43871</v>
      </c>
      <c r="R21" s="57">
        <v>44196</v>
      </c>
      <c r="S21" s="57">
        <v>44111</v>
      </c>
      <c r="T21" s="28" t="s">
        <v>393</v>
      </c>
      <c r="U21" s="70" t="s">
        <v>1184</v>
      </c>
      <c r="V21" s="28" t="s">
        <v>391</v>
      </c>
      <c r="W21" s="26">
        <v>0</v>
      </c>
      <c r="X21" s="26">
        <v>0</v>
      </c>
      <c r="Y21" s="6"/>
    </row>
    <row r="22" spans="1:25" ht="12" customHeight="1" x14ac:dyDescent="0.2">
      <c r="A22" s="19" t="s">
        <v>481</v>
      </c>
      <c r="B22" s="20">
        <v>1</v>
      </c>
      <c r="C22" s="21">
        <v>2020</v>
      </c>
      <c r="D22" s="31" t="s">
        <v>176</v>
      </c>
      <c r="E22" s="29" t="s">
        <v>484</v>
      </c>
      <c r="F22" s="23">
        <v>43782</v>
      </c>
      <c r="G22" s="26" t="s">
        <v>506</v>
      </c>
      <c r="H22" s="22" t="s">
        <v>511</v>
      </c>
      <c r="I22" s="25" t="s">
        <v>518</v>
      </c>
      <c r="J22" s="32" t="s">
        <v>474</v>
      </c>
      <c r="K22" s="8" t="s">
        <v>305</v>
      </c>
      <c r="L22" s="25" t="s">
        <v>473</v>
      </c>
      <c r="M22" s="26">
        <v>6</v>
      </c>
      <c r="N22" s="26" t="s">
        <v>302</v>
      </c>
      <c r="O22" s="26" t="s">
        <v>460</v>
      </c>
      <c r="P22" s="26" t="s">
        <v>1104</v>
      </c>
      <c r="Q22" s="57">
        <v>43871</v>
      </c>
      <c r="R22" s="57">
        <v>44196</v>
      </c>
      <c r="S22" s="57">
        <v>44172</v>
      </c>
      <c r="T22" s="28" t="s">
        <v>1363</v>
      </c>
      <c r="U22" s="70" t="s">
        <v>1504</v>
      </c>
      <c r="V22" s="28" t="s">
        <v>542</v>
      </c>
      <c r="W22" s="26">
        <v>1</v>
      </c>
      <c r="X22" s="26">
        <v>1</v>
      </c>
      <c r="Y22" s="6"/>
    </row>
    <row r="23" spans="1:25" ht="12" customHeight="1" x14ac:dyDescent="0.2">
      <c r="A23" s="19" t="s">
        <v>483</v>
      </c>
      <c r="B23" s="20">
        <v>2</v>
      </c>
      <c r="C23" s="21">
        <v>2020</v>
      </c>
      <c r="D23" s="31" t="s">
        <v>176</v>
      </c>
      <c r="E23" s="29" t="s">
        <v>484</v>
      </c>
      <c r="F23" s="23">
        <v>43782</v>
      </c>
      <c r="G23" s="26" t="s">
        <v>507</v>
      </c>
      <c r="H23" s="22" t="s">
        <v>511</v>
      </c>
      <c r="I23" s="25" t="s">
        <v>519</v>
      </c>
      <c r="J23" s="32" t="s">
        <v>477</v>
      </c>
      <c r="K23" s="8" t="s">
        <v>305</v>
      </c>
      <c r="L23" s="25" t="s">
        <v>478</v>
      </c>
      <c r="M23" s="26">
        <v>4</v>
      </c>
      <c r="N23" s="26" t="s">
        <v>302</v>
      </c>
      <c r="O23" s="26" t="s">
        <v>460</v>
      </c>
      <c r="P23" s="26" t="s">
        <v>1104</v>
      </c>
      <c r="Q23" s="57">
        <v>43871</v>
      </c>
      <c r="R23" s="57">
        <v>44196</v>
      </c>
      <c r="S23" s="57">
        <v>44144</v>
      </c>
      <c r="T23" s="28" t="s">
        <v>1363</v>
      </c>
      <c r="U23" s="70" t="s">
        <v>1371</v>
      </c>
      <c r="V23" s="28" t="s">
        <v>391</v>
      </c>
      <c r="W23" s="26">
        <v>0</v>
      </c>
      <c r="X23" s="26">
        <v>0</v>
      </c>
      <c r="Y23" s="6"/>
    </row>
    <row r="24" spans="1:25" ht="12" customHeight="1" x14ac:dyDescent="0.2">
      <c r="A24" s="19" t="s">
        <v>606</v>
      </c>
      <c r="B24" s="20">
        <v>1</v>
      </c>
      <c r="C24" s="21">
        <v>2020</v>
      </c>
      <c r="D24" s="31" t="s">
        <v>580</v>
      </c>
      <c r="E24" s="29" t="s">
        <v>229</v>
      </c>
      <c r="F24" s="23">
        <v>43921</v>
      </c>
      <c r="G24" s="26" t="s">
        <v>593</v>
      </c>
      <c r="H24" s="22" t="s">
        <v>594</v>
      </c>
      <c r="I24" s="25" t="s">
        <v>595</v>
      </c>
      <c r="J24" s="32" t="s">
        <v>596</v>
      </c>
      <c r="K24" s="8" t="s">
        <v>305</v>
      </c>
      <c r="L24" s="25" t="s">
        <v>597</v>
      </c>
      <c r="M24" s="26">
        <v>1</v>
      </c>
      <c r="N24" s="26" t="s">
        <v>608</v>
      </c>
      <c r="O24" s="40" t="s">
        <v>615</v>
      </c>
      <c r="P24" s="26" t="s">
        <v>592</v>
      </c>
      <c r="Q24" s="57">
        <v>43917</v>
      </c>
      <c r="R24" s="57">
        <v>44195</v>
      </c>
      <c r="S24" s="57"/>
      <c r="T24" s="28"/>
      <c r="U24" s="28"/>
      <c r="V24" s="28" t="s">
        <v>391</v>
      </c>
      <c r="W24" s="26">
        <v>0</v>
      </c>
      <c r="X24" s="26">
        <v>0</v>
      </c>
      <c r="Y24" s="6"/>
    </row>
    <row r="25" spans="1:25" ht="12" customHeight="1" x14ac:dyDescent="0.2">
      <c r="A25" s="19" t="s">
        <v>607</v>
      </c>
      <c r="B25" s="20">
        <v>1</v>
      </c>
      <c r="C25" s="21">
        <v>2020</v>
      </c>
      <c r="D25" s="31" t="s">
        <v>580</v>
      </c>
      <c r="E25" s="29" t="s">
        <v>598</v>
      </c>
      <c r="F25" s="23">
        <v>43921</v>
      </c>
      <c r="G25" s="26" t="s">
        <v>599</v>
      </c>
      <c r="H25" s="22" t="s">
        <v>600</v>
      </c>
      <c r="I25" s="25" t="s">
        <v>601</v>
      </c>
      <c r="J25" s="32" t="s">
        <v>602</v>
      </c>
      <c r="K25" s="8" t="s">
        <v>305</v>
      </c>
      <c r="L25" s="25" t="s">
        <v>603</v>
      </c>
      <c r="M25" s="26">
        <v>1</v>
      </c>
      <c r="N25" s="26" t="s">
        <v>608</v>
      </c>
      <c r="O25" s="40" t="s">
        <v>615</v>
      </c>
      <c r="P25" s="26" t="s">
        <v>592</v>
      </c>
      <c r="Q25" s="57">
        <v>43917</v>
      </c>
      <c r="R25" s="57">
        <v>44195</v>
      </c>
      <c r="S25" s="57">
        <v>44105</v>
      </c>
      <c r="T25" s="28" t="s">
        <v>1177</v>
      </c>
      <c r="U25" s="28" t="s">
        <v>1178</v>
      </c>
      <c r="V25" s="28" t="s">
        <v>391</v>
      </c>
      <c r="W25" s="26">
        <v>1</v>
      </c>
      <c r="X25" s="26">
        <v>0</v>
      </c>
      <c r="Y25" s="6"/>
    </row>
    <row r="26" spans="1:25" ht="12" customHeight="1" x14ac:dyDescent="0.2">
      <c r="A26" s="19" t="s">
        <v>658</v>
      </c>
      <c r="B26" s="20">
        <v>2</v>
      </c>
      <c r="C26" s="21">
        <v>2020</v>
      </c>
      <c r="D26" s="31" t="s">
        <v>657</v>
      </c>
      <c r="E26" s="29" t="s">
        <v>663</v>
      </c>
      <c r="F26" s="23">
        <v>43934</v>
      </c>
      <c r="G26" s="26" t="s">
        <v>626</v>
      </c>
      <c r="H26" s="22" t="s">
        <v>627</v>
      </c>
      <c r="I26" s="25" t="s">
        <v>628</v>
      </c>
      <c r="J26" s="32" t="s">
        <v>632</v>
      </c>
      <c r="K26" s="8" t="s">
        <v>305</v>
      </c>
      <c r="L26" s="25" t="s">
        <v>633</v>
      </c>
      <c r="M26" s="26">
        <v>1</v>
      </c>
      <c r="N26" s="26" t="s">
        <v>608</v>
      </c>
      <c r="O26" s="26" t="s">
        <v>664</v>
      </c>
      <c r="P26" s="40" t="s">
        <v>631</v>
      </c>
      <c r="Q26" s="57">
        <v>44180</v>
      </c>
      <c r="R26" s="57">
        <v>44196</v>
      </c>
      <c r="S26" s="57"/>
      <c r="T26" s="28"/>
      <c r="U26" s="28"/>
      <c r="V26" s="28" t="s">
        <v>391</v>
      </c>
      <c r="W26" s="26">
        <v>0</v>
      </c>
      <c r="X26" s="26">
        <v>0</v>
      </c>
      <c r="Y26" s="6"/>
    </row>
    <row r="27" spans="1:25" ht="12" customHeight="1" x14ac:dyDescent="0.2">
      <c r="A27" s="19" t="s">
        <v>659</v>
      </c>
      <c r="B27" s="20">
        <v>2</v>
      </c>
      <c r="C27" s="21">
        <v>2020</v>
      </c>
      <c r="D27" s="31" t="s">
        <v>657</v>
      </c>
      <c r="E27" s="29" t="s">
        <v>663</v>
      </c>
      <c r="F27" s="23">
        <v>43934</v>
      </c>
      <c r="G27" s="26" t="s">
        <v>634</v>
      </c>
      <c r="H27" s="22" t="s">
        <v>627</v>
      </c>
      <c r="I27" s="25" t="s">
        <v>635</v>
      </c>
      <c r="J27" s="32" t="s">
        <v>639</v>
      </c>
      <c r="K27" s="8" t="s">
        <v>305</v>
      </c>
      <c r="L27" s="25" t="s">
        <v>640</v>
      </c>
      <c r="M27" s="26">
        <v>2</v>
      </c>
      <c r="N27" s="26" t="s">
        <v>608</v>
      </c>
      <c r="O27" s="26" t="s">
        <v>664</v>
      </c>
      <c r="P27" s="40" t="s">
        <v>631</v>
      </c>
      <c r="Q27" s="57">
        <v>44104</v>
      </c>
      <c r="R27" s="57">
        <v>44196</v>
      </c>
      <c r="S27" s="57"/>
      <c r="T27" s="28"/>
      <c r="U27" s="28"/>
      <c r="V27" s="28" t="s">
        <v>391</v>
      </c>
      <c r="W27" s="26">
        <v>0</v>
      </c>
      <c r="X27" s="26">
        <v>0</v>
      </c>
      <c r="Y27" s="6"/>
    </row>
    <row r="28" spans="1:25" ht="12" customHeight="1" x14ac:dyDescent="0.2">
      <c r="A28" s="19" t="s">
        <v>661</v>
      </c>
      <c r="B28" s="20">
        <v>2</v>
      </c>
      <c r="C28" s="21">
        <v>2020</v>
      </c>
      <c r="D28" s="31" t="s">
        <v>657</v>
      </c>
      <c r="E28" s="29" t="s">
        <v>663</v>
      </c>
      <c r="F28" s="23">
        <v>43934</v>
      </c>
      <c r="G28" s="26" t="s">
        <v>645</v>
      </c>
      <c r="H28" s="22" t="s">
        <v>627</v>
      </c>
      <c r="I28" s="25" t="s">
        <v>646</v>
      </c>
      <c r="J28" s="32" t="s">
        <v>649</v>
      </c>
      <c r="K28" s="8" t="s">
        <v>305</v>
      </c>
      <c r="L28" s="25" t="s">
        <v>650</v>
      </c>
      <c r="M28" s="26">
        <v>1</v>
      </c>
      <c r="N28" s="26" t="s">
        <v>608</v>
      </c>
      <c r="O28" s="26" t="s">
        <v>664</v>
      </c>
      <c r="P28" s="40" t="s">
        <v>631</v>
      </c>
      <c r="Q28" s="57">
        <v>43959</v>
      </c>
      <c r="R28" s="57">
        <v>44196</v>
      </c>
      <c r="S28" s="57"/>
      <c r="T28" s="28"/>
      <c r="U28" s="28"/>
      <c r="V28" s="28" t="s">
        <v>391</v>
      </c>
      <c r="W28" s="26">
        <v>0</v>
      </c>
      <c r="X28" s="26">
        <v>0</v>
      </c>
      <c r="Y28" s="6"/>
    </row>
    <row r="29" spans="1:25" ht="12" customHeight="1" x14ac:dyDescent="0.2">
      <c r="A29" s="19" t="s">
        <v>662</v>
      </c>
      <c r="B29" s="20">
        <v>2</v>
      </c>
      <c r="C29" s="21">
        <v>2020</v>
      </c>
      <c r="D29" s="31" t="s">
        <v>657</v>
      </c>
      <c r="E29" s="29" t="s">
        <v>663</v>
      </c>
      <c r="F29" s="23">
        <v>43934</v>
      </c>
      <c r="G29" s="26" t="s">
        <v>651</v>
      </c>
      <c r="H29" s="22" t="s">
        <v>627</v>
      </c>
      <c r="I29" s="25" t="s">
        <v>652</v>
      </c>
      <c r="J29" s="32" t="s">
        <v>655</v>
      </c>
      <c r="K29" s="8" t="s">
        <v>305</v>
      </c>
      <c r="L29" s="25" t="s">
        <v>656</v>
      </c>
      <c r="M29" s="26">
        <v>1</v>
      </c>
      <c r="N29" s="26" t="s">
        <v>608</v>
      </c>
      <c r="O29" s="26" t="s">
        <v>664</v>
      </c>
      <c r="P29" s="40" t="s">
        <v>631</v>
      </c>
      <c r="Q29" s="57">
        <v>43969</v>
      </c>
      <c r="R29" s="57">
        <v>44227</v>
      </c>
      <c r="S29" s="57">
        <v>44169</v>
      </c>
      <c r="T29" s="28" t="s">
        <v>1486</v>
      </c>
      <c r="U29" s="28" t="s">
        <v>1487</v>
      </c>
      <c r="V29" s="28" t="s">
        <v>391</v>
      </c>
      <c r="W29" s="26">
        <v>1</v>
      </c>
      <c r="X29" s="26">
        <v>0</v>
      </c>
      <c r="Y29" s="6"/>
    </row>
    <row r="30" spans="1:25" ht="12" customHeight="1" x14ac:dyDescent="0.2">
      <c r="A30" s="19" t="s">
        <v>709</v>
      </c>
      <c r="B30" s="20">
        <v>1</v>
      </c>
      <c r="C30" s="21">
        <v>2020</v>
      </c>
      <c r="D30" s="32" t="s">
        <v>706</v>
      </c>
      <c r="E30" s="29" t="s">
        <v>1084</v>
      </c>
      <c r="F30" s="23">
        <v>43948</v>
      </c>
      <c r="G30" s="26" t="s">
        <v>697</v>
      </c>
      <c r="H30" s="22" t="s">
        <v>698</v>
      </c>
      <c r="I30" s="25" t="s">
        <v>699</v>
      </c>
      <c r="J30" s="32" t="s">
        <v>700</v>
      </c>
      <c r="K30" s="8" t="s">
        <v>305</v>
      </c>
      <c r="L30" s="25" t="s">
        <v>701</v>
      </c>
      <c r="M30" s="26">
        <v>2</v>
      </c>
      <c r="N30" s="40" t="s">
        <v>712</v>
      </c>
      <c r="O30" s="40" t="s">
        <v>711</v>
      </c>
      <c r="P30" s="26" t="s">
        <v>702</v>
      </c>
      <c r="Q30" s="57">
        <v>43966</v>
      </c>
      <c r="R30" s="57">
        <v>44180</v>
      </c>
      <c r="S30" s="57"/>
      <c r="T30" s="28"/>
      <c r="U30" s="28"/>
      <c r="V30" s="28" t="s">
        <v>391</v>
      </c>
      <c r="W30" s="26">
        <v>0</v>
      </c>
      <c r="X30" s="26">
        <v>0</v>
      </c>
      <c r="Y30" s="6"/>
    </row>
    <row r="31" spans="1:25" ht="12" customHeight="1" x14ac:dyDescent="0.2">
      <c r="A31" s="19" t="s">
        <v>729</v>
      </c>
      <c r="B31" s="20">
        <v>1</v>
      </c>
      <c r="C31" s="21">
        <v>2020</v>
      </c>
      <c r="D31" s="32" t="s">
        <v>726</v>
      </c>
      <c r="E31" s="29" t="s">
        <v>727</v>
      </c>
      <c r="F31" s="23">
        <v>43971</v>
      </c>
      <c r="G31" s="26" t="s">
        <v>721</v>
      </c>
      <c r="H31" s="22" t="s">
        <v>722</v>
      </c>
      <c r="I31" s="25" t="s">
        <v>723</v>
      </c>
      <c r="J31" s="32" t="s">
        <v>724</v>
      </c>
      <c r="K31" s="8" t="s">
        <v>305</v>
      </c>
      <c r="L31" s="25" t="s">
        <v>725</v>
      </c>
      <c r="M31" s="26">
        <v>3</v>
      </c>
      <c r="N31" s="40" t="s">
        <v>730</v>
      </c>
      <c r="O31" s="40" t="s">
        <v>730</v>
      </c>
      <c r="P31" s="40" t="s">
        <v>718</v>
      </c>
      <c r="Q31" s="57">
        <v>43983</v>
      </c>
      <c r="R31" s="57">
        <v>44196</v>
      </c>
      <c r="S31" s="57">
        <v>44027</v>
      </c>
      <c r="T31" s="28" t="s">
        <v>1114</v>
      </c>
      <c r="U31" s="28" t="s">
        <v>1117</v>
      </c>
      <c r="V31" s="28" t="s">
        <v>391</v>
      </c>
      <c r="W31" s="26">
        <v>0</v>
      </c>
      <c r="X31" s="26">
        <v>0</v>
      </c>
      <c r="Y31" s="6"/>
    </row>
    <row r="32" spans="1:25" ht="12" customHeight="1" x14ac:dyDescent="0.2">
      <c r="A32" s="19" t="s">
        <v>799</v>
      </c>
      <c r="B32" s="20">
        <v>1</v>
      </c>
      <c r="C32" s="21">
        <v>2020</v>
      </c>
      <c r="D32" s="32" t="s">
        <v>70</v>
      </c>
      <c r="E32" s="22" t="s">
        <v>1086</v>
      </c>
      <c r="F32" s="23">
        <v>43962</v>
      </c>
      <c r="G32" s="26" t="s">
        <v>747</v>
      </c>
      <c r="H32" s="22" t="s">
        <v>748</v>
      </c>
      <c r="I32" s="25" t="s">
        <v>749</v>
      </c>
      <c r="J32" s="32" t="s">
        <v>1435</v>
      </c>
      <c r="K32" s="8" t="s">
        <v>305</v>
      </c>
      <c r="L32" s="25" t="s">
        <v>750</v>
      </c>
      <c r="M32" s="26">
        <v>2</v>
      </c>
      <c r="N32" s="25" t="s">
        <v>277</v>
      </c>
      <c r="O32" s="40" t="s">
        <v>278</v>
      </c>
      <c r="P32" s="40" t="s">
        <v>751</v>
      </c>
      <c r="Q32" s="57">
        <v>43969</v>
      </c>
      <c r="R32" s="57">
        <v>44165</v>
      </c>
      <c r="S32" s="57">
        <v>44174</v>
      </c>
      <c r="T32" s="28" t="s">
        <v>1151</v>
      </c>
      <c r="U32" s="28" t="s">
        <v>1532</v>
      </c>
      <c r="V32" s="28" t="s">
        <v>542</v>
      </c>
      <c r="W32" s="26">
        <v>0</v>
      </c>
      <c r="X32" s="26">
        <v>0</v>
      </c>
      <c r="Y32" s="6"/>
    </row>
    <row r="33" spans="1:25" ht="12" customHeight="1" x14ac:dyDescent="0.2">
      <c r="A33" s="19" t="s">
        <v>801</v>
      </c>
      <c r="B33" s="20">
        <v>1</v>
      </c>
      <c r="C33" s="21">
        <v>2020</v>
      </c>
      <c r="D33" s="32" t="s">
        <v>758</v>
      </c>
      <c r="E33" s="29" t="s">
        <v>727</v>
      </c>
      <c r="F33" s="23">
        <v>43964</v>
      </c>
      <c r="G33" s="26" t="s">
        <v>1491</v>
      </c>
      <c r="H33" s="22" t="s">
        <v>759</v>
      </c>
      <c r="I33" s="25" t="s">
        <v>760</v>
      </c>
      <c r="J33" s="32" t="s">
        <v>761</v>
      </c>
      <c r="K33" s="8" t="s">
        <v>305</v>
      </c>
      <c r="L33" s="25" t="s">
        <v>762</v>
      </c>
      <c r="M33" s="26">
        <v>3</v>
      </c>
      <c r="N33" s="25" t="s">
        <v>763</v>
      </c>
      <c r="O33" s="40" t="s">
        <v>763</v>
      </c>
      <c r="P33" s="40" t="s">
        <v>764</v>
      </c>
      <c r="Q33" s="57">
        <v>44013</v>
      </c>
      <c r="R33" s="57">
        <v>44165</v>
      </c>
      <c r="S33" s="57">
        <v>44165</v>
      </c>
      <c r="T33" s="28" t="s">
        <v>394</v>
      </c>
      <c r="U33" s="28" t="s">
        <v>1492</v>
      </c>
      <c r="V33" s="28" t="s">
        <v>542</v>
      </c>
      <c r="W33" s="26">
        <v>0</v>
      </c>
      <c r="X33" s="26">
        <v>0</v>
      </c>
      <c r="Y33" s="6"/>
    </row>
    <row r="34" spans="1:25" ht="12" customHeight="1" x14ac:dyDescent="0.2">
      <c r="A34" s="19" t="s">
        <v>802</v>
      </c>
      <c r="B34" s="20">
        <v>1</v>
      </c>
      <c r="C34" s="21">
        <v>2020</v>
      </c>
      <c r="D34" s="32" t="s">
        <v>187</v>
      </c>
      <c r="E34" s="29" t="s">
        <v>727</v>
      </c>
      <c r="F34" s="23">
        <v>43972</v>
      </c>
      <c r="G34" s="26" t="s">
        <v>765</v>
      </c>
      <c r="H34" s="22" t="s">
        <v>218</v>
      </c>
      <c r="I34" s="25" t="s">
        <v>766</v>
      </c>
      <c r="J34" s="32" t="s">
        <v>767</v>
      </c>
      <c r="K34" s="8" t="s">
        <v>305</v>
      </c>
      <c r="L34" s="25" t="s">
        <v>768</v>
      </c>
      <c r="M34" s="26">
        <v>2</v>
      </c>
      <c r="N34" s="25" t="s">
        <v>809</v>
      </c>
      <c r="O34" s="25" t="s">
        <v>809</v>
      </c>
      <c r="P34" s="40" t="s">
        <v>769</v>
      </c>
      <c r="Q34" s="57">
        <v>44013</v>
      </c>
      <c r="R34" s="57">
        <v>44180</v>
      </c>
      <c r="S34" s="57"/>
      <c r="T34" s="28"/>
      <c r="U34" s="28"/>
      <c r="V34" s="28" t="s">
        <v>391</v>
      </c>
      <c r="W34" s="26">
        <v>0</v>
      </c>
      <c r="X34" s="26">
        <v>0</v>
      </c>
      <c r="Y34" s="6"/>
    </row>
    <row r="35" spans="1:25" ht="12" customHeight="1" x14ac:dyDescent="0.2">
      <c r="A35" s="19" t="s">
        <v>803</v>
      </c>
      <c r="B35" s="20">
        <v>2</v>
      </c>
      <c r="C35" s="21">
        <v>2020</v>
      </c>
      <c r="D35" s="32" t="s">
        <v>187</v>
      </c>
      <c r="E35" s="29" t="s">
        <v>727</v>
      </c>
      <c r="F35" s="23">
        <v>43972</v>
      </c>
      <c r="G35" s="26" t="s">
        <v>773</v>
      </c>
      <c r="H35" s="22" t="s">
        <v>218</v>
      </c>
      <c r="I35" s="25" t="s">
        <v>774</v>
      </c>
      <c r="J35" s="32" t="s">
        <v>777</v>
      </c>
      <c r="K35" s="8" t="s">
        <v>305</v>
      </c>
      <c r="L35" s="25" t="s">
        <v>778</v>
      </c>
      <c r="M35" s="26">
        <v>2</v>
      </c>
      <c r="N35" s="25" t="s">
        <v>809</v>
      </c>
      <c r="O35" s="25" t="s">
        <v>809</v>
      </c>
      <c r="P35" s="40" t="s">
        <v>769</v>
      </c>
      <c r="Q35" s="57">
        <v>44089</v>
      </c>
      <c r="R35" s="57">
        <v>44195</v>
      </c>
      <c r="S35" s="57"/>
      <c r="T35" s="28"/>
      <c r="U35" s="28"/>
      <c r="V35" s="28" t="s">
        <v>391</v>
      </c>
      <c r="W35" s="26">
        <v>0</v>
      </c>
      <c r="X35" s="26">
        <v>0</v>
      </c>
      <c r="Y35" s="6"/>
    </row>
    <row r="36" spans="1:25" ht="12" customHeight="1" x14ac:dyDescent="0.2">
      <c r="A36" s="19" t="s">
        <v>808</v>
      </c>
      <c r="B36" s="20">
        <v>1</v>
      </c>
      <c r="C36" s="21">
        <v>2020</v>
      </c>
      <c r="D36" s="32" t="s">
        <v>779</v>
      </c>
      <c r="E36" s="29" t="s">
        <v>727</v>
      </c>
      <c r="F36" s="23">
        <v>43964</v>
      </c>
      <c r="G36" s="26" t="s">
        <v>797</v>
      </c>
      <c r="H36" s="22" t="s">
        <v>101</v>
      </c>
      <c r="I36" s="25" t="s">
        <v>791</v>
      </c>
      <c r="J36" s="32" t="s">
        <v>798</v>
      </c>
      <c r="K36" s="8" t="s">
        <v>305</v>
      </c>
      <c r="L36" s="25" t="s">
        <v>793</v>
      </c>
      <c r="M36" s="26">
        <v>1</v>
      </c>
      <c r="N36" s="25" t="s">
        <v>784</v>
      </c>
      <c r="O36" s="40" t="s">
        <v>784</v>
      </c>
      <c r="P36" s="40" t="s">
        <v>785</v>
      </c>
      <c r="Q36" s="57">
        <v>44013</v>
      </c>
      <c r="R36" s="57">
        <v>44316</v>
      </c>
      <c r="S36" s="57">
        <v>44153</v>
      </c>
      <c r="T36" s="28" t="s">
        <v>394</v>
      </c>
      <c r="U36" s="28" t="s">
        <v>1489</v>
      </c>
      <c r="V36" s="28" t="s">
        <v>391</v>
      </c>
      <c r="W36" s="26">
        <v>1</v>
      </c>
      <c r="X36" s="26">
        <v>0</v>
      </c>
      <c r="Y36" s="6"/>
    </row>
    <row r="37" spans="1:25" ht="12" customHeight="1" x14ac:dyDescent="0.2">
      <c r="A37" s="19" t="s">
        <v>837</v>
      </c>
      <c r="B37" s="20">
        <v>1</v>
      </c>
      <c r="C37" s="21">
        <v>2020</v>
      </c>
      <c r="D37" s="32" t="s">
        <v>563</v>
      </c>
      <c r="E37" s="29" t="s">
        <v>836</v>
      </c>
      <c r="F37" s="23">
        <v>43979</v>
      </c>
      <c r="G37" s="26" t="s">
        <v>810</v>
      </c>
      <c r="H37" s="22" t="s">
        <v>811</v>
      </c>
      <c r="I37" s="25" t="s">
        <v>812</v>
      </c>
      <c r="J37" s="32" t="s">
        <v>813</v>
      </c>
      <c r="K37" s="8" t="s">
        <v>305</v>
      </c>
      <c r="L37" s="25" t="s">
        <v>814</v>
      </c>
      <c r="M37" s="26">
        <v>2</v>
      </c>
      <c r="N37" s="25" t="s">
        <v>293</v>
      </c>
      <c r="O37" s="25" t="s">
        <v>840</v>
      </c>
      <c r="P37" s="40" t="s">
        <v>815</v>
      </c>
      <c r="Q37" s="57">
        <v>43959</v>
      </c>
      <c r="R37" s="57">
        <v>44347</v>
      </c>
      <c r="S37" s="57"/>
      <c r="T37" s="28"/>
      <c r="U37" s="28"/>
      <c r="V37" s="28" t="s">
        <v>391</v>
      </c>
      <c r="W37" s="26">
        <v>0</v>
      </c>
      <c r="X37" s="26">
        <v>0</v>
      </c>
      <c r="Y37" s="6"/>
    </row>
    <row r="38" spans="1:25" ht="12" customHeight="1" x14ac:dyDescent="0.2">
      <c r="A38" s="19" t="s">
        <v>837</v>
      </c>
      <c r="B38" s="20">
        <v>2</v>
      </c>
      <c r="C38" s="21">
        <v>2020</v>
      </c>
      <c r="D38" s="32" t="s">
        <v>563</v>
      </c>
      <c r="E38" s="29" t="s">
        <v>836</v>
      </c>
      <c r="F38" s="23">
        <v>43979</v>
      </c>
      <c r="G38" s="26" t="s">
        <v>810</v>
      </c>
      <c r="H38" s="22" t="s">
        <v>811</v>
      </c>
      <c r="I38" s="25" t="s">
        <v>816</v>
      </c>
      <c r="J38" s="32" t="s">
        <v>817</v>
      </c>
      <c r="K38" s="7" t="s">
        <v>298</v>
      </c>
      <c r="L38" s="25" t="s">
        <v>818</v>
      </c>
      <c r="M38" s="26">
        <v>1</v>
      </c>
      <c r="N38" s="25" t="s">
        <v>293</v>
      </c>
      <c r="O38" s="25" t="s">
        <v>840</v>
      </c>
      <c r="P38" s="40" t="s">
        <v>815</v>
      </c>
      <c r="Q38" s="57">
        <v>43959</v>
      </c>
      <c r="R38" s="57">
        <v>44253</v>
      </c>
      <c r="S38" s="57">
        <v>44144</v>
      </c>
      <c r="T38" s="28" t="s">
        <v>390</v>
      </c>
      <c r="U38" s="28" t="s">
        <v>1336</v>
      </c>
      <c r="V38" s="28" t="s">
        <v>391</v>
      </c>
      <c r="W38" s="26">
        <v>1</v>
      </c>
      <c r="X38" s="26">
        <v>0</v>
      </c>
      <c r="Y38" s="6"/>
    </row>
    <row r="39" spans="1:25" ht="12" customHeight="1" x14ac:dyDescent="0.2">
      <c r="A39" s="19" t="s">
        <v>838</v>
      </c>
      <c r="B39" s="20">
        <v>2</v>
      </c>
      <c r="C39" s="21">
        <v>2020</v>
      </c>
      <c r="D39" s="32" t="s">
        <v>70</v>
      </c>
      <c r="E39" s="29" t="s">
        <v>836</v>
      </c>
      <c r="F39" s="23">
        <v>43979</v>
      </c>
      <c r="G39" s="26" t="s">
        <v>825</v>
      </c>
      <c r="H39" s="22" t="s">
        <v>826</v>
      </c>
      <c r="I39" s="25" t="s">
        <v>827</v>
      </c>
      <c r="J39" s="32" t="s">
        <v>828</v>
      </c>
      <c r="K39" s="8" t="s">
        <v>305</v>
      </c>
      <c r="L39" s="25" t="s">
        <v>829</v>
      </c>
      <c r="M39" s="26" t="s">
        <v>830</v>
      </c>
      <c r="N39" s="25" t="s">
        <v>277</v>
      </c>
      <c r="O39" s="25" t="s">
        <v>278</v>
      </c>
      <c r="P39" s="40" t="s">
        <v>831</v>
      </c>
      <c r="Q39" s="57">
        <v>43990</v>
      </c>
      <c r="R39" s="57">
        <v>44354</v>
      </c>
      <c r="S39" s="57">
        <v>44174</v>
      </c>
      <c r="T39" s="28" t="s">
        <v>1151</v>
      </c>
      <c r="U39" s="28" t="s">
        <v>1533</v>
      </c>
      <c r="V39" s="28" t="s">
        <v>391</v>
      </c>
      <c r="W39" s="26">
        <v>0</v>
      </c>
      <c r="X39" s="26">
        <v>0</v>
      </c>
      <c r="Y39" s="6"/>
    </row>
    <row r="40" spans="1:25" ht="12" customHeight="1" x14ac:dyDescent="0.2">
      <c r="A40" s="19" t="s">
        <v>867</v>
      </c>
      <c r="B40" s="20">
        <v>1</v>
      </c>
      <c r="C40" s="21">
        <v>2020</v>
      </c>
      <c r="D40" s="32" t="s">
        <v>70</v>
      </c>
      <c r="E40" s="29" t="s">
        <v>1084</v>
      </c>
      <c r="F40" s="23">
        <v>43948</v>
      </c>
      <c r="G40" s="26" t="s">
        <v>843</v>
      </c>
      <c r="H40" s="22" t="s">
        <v>735</v>
      </c>
      <c r="I40" s="25" t="s">
        <v>844</v>
      </c>
      <c r="J40" s="32" t="s">
        <v>845</v>
      </c>
      <c r="K40" s="8" t="s">
        <v>305</v>
      </c>
      <c r="L40" s="25" t="s">
        <v>846</v>
      </c>
      <c r="M40" s="26">
        <v>1</v>
      </c>
      <c r="N40" s="25" t="s">
        <v>277</v>
      </c>
      <c r="O40" s="25" t="s">
        <v>278</v>
      </c>
      <c r="P40" s="25" t="s">
        <v>847</v>
      </c>
      <c r="Q40" s="57">
        <v>44013</v>
      </c>
      <c r="R40" s="57">
        <v>44165</v>
      </c>
      <c r="S40" s="57">
        <v>44165</v>
      </c>
      <c r="T40" s="28" t="s">
        <v>1151</v>
      </c>
      <c r="U40" s="28" t="s">
        <v>1534</v>
      </c>
      <c r="V40" s="28" t="s">
        <v>542</v>
      </c>
      <c r="W40" s="26">
        <v>0</v>
      </c>
      <c r="X40" s="26">
        <v>0</v>
      </c>
      <c r="Y40" s="6"/>
    </row>
    <row r="41" spans="1:25" ht="12" customHeight="1" x14ac:dyDescent="0.2">
      <c r="A41" s="19" t="s">
        <v>867</v>
      </c>
      <c r="B41" s="20">
        <v>2</v>
      </c>
      <c r="C41" s="21">
        <v>2020</v>
      </c>
      <c r="D41" s="32" t="s">
        <v>70</v>
      </c>
      <c r="E41" s="29" t="s">
        <v>1084</v>
      </c>
      <c r="F41" s="23">
        <v>43948</v>
      </c>
      <c r="G41" s="26" t="s">
        <v>843</v>
      </c>
      <c r="H41" s="22" t="s">
        <v>735</v>
      </c>
      <c r="I41" s="25" t="s">
        <v>844</v>
      </c>
      <c r="J41" s="32" t="s">
        <v>848</v>
      </c>
      <c r="K41" s="8" t="s">
        <v>305</v>
      </c>
      <c r="L41" s="25" t="s">
        <v>849</v>
      </c>
      <c r="M41" s="26">
        <v>1</v>
      </c>
      <c r="N41" s="25" t="s">
        <v>277</v>
      </c>
      <c r="O41" s="25" t="s">
        <v>278</v>
      </c>
      <c r="P41" s="25" t="s">
        <v>847</v>
      </c>
      <c r="Q41" s="57">
        <v>44013</v>
      </c>
      <c r="R41" s="57">
        <v>44180</v>
      </c>
      <c r="S41" s="57">
        <v>44169</v>
      </c>
      <c r="T41" s="28" t="s">
        <v>1151</v>
      </c>
      <c r="U41" s="28" t="s">
        <v>1535</v>
      </c>
      <c r="V41" s="28" t="s">
        <v>542</v>
      </c>
      <c r="W41" s="26">
        <v>0</v>
      </c>
      <c r="X41" s="26">
        <v>0</v>
      </c>
      <c r="Y41" s="6"/>
    </row>
    <row r="42" spans="1:25" ht="12" customHeight="1" x14ac:dyDescent="0.2">
      <c r="A42" s="19" t="s">
        <v>868</v>
      </c>
      <c r="B42" s="20">
        <v>1</v>
      </c>
      <c r="C42" s="21">
        <v>2020</v>
      </c>
      <c r="D42" s="32" t="s">
        <v>779</v>
      </c>
      <c r="E42" s="29" t="s">
        <v>1084</v>
      </c>
      <c r="F42" s="23">
        <v>43948</v>
      </c>
      <c r="G42" s="26" t="s">
        <v>850</v>
      </c>
      <c r="H42" s="22" t="s">
        <v>735</v>
      </c>
      <c r="I42" s="25" t="s">
        <v>851</v>
      </c>
      <c r="J42" s="32" t="s">
        <v>852</v>
      </c>
      <c r="K42" s="8" t="s">
        <v>305</v>
      </c>
      <c r="L42" s="25" t="s">
        <v>853</v>
      </c>
      <c r="M42" s="26">
        <v>1</v>
      </c>
      <c r="N42" s="25" t="s">
        <v>784</v>
      </c>
      <c r="O42" s="25" t="s">
        <v>784</v>
      </c>
      <c r="P42" s="25" t="s">
        <v>785</v>
      </c>
      <c r="Q42" s="57">
        <v>44027</v>
      </c>
      <c r="R42" s="57">
        <v>44165</v>
      </c>
      <c r="S42" s="57">
        <v>44165</v>
      </c>
      <c r="T42" s="28" t="s">
        <v>394</v>
      </c>
      <c r="U42" s="28" t="s">
        <v>1493</v>
      </c>
      <c r="V42" s="28" t="s">
        <v>542</v>
      </c>
      <c r="W42" s="26">
        <v>0</v>
      </c>
      <c r="X42" s="26">
        <v>0</v>
      </c>
      <c r="Y42" s="6"/>
    </row>
    <row r="43" spans="1:25" ht="12" customHeight="1" x14ac:dyDescent="0.2">
      <c r="A43" s="19" t="s">
        <v>868</v>
      </c>
      <c r="B43" s="20">
        <v>2</v>
      </c>
      <c r="C43" s="21">
        <v>2020</v>
      </c>
      <c r="D43" s="32" t="s">
        <v>779</v>
      </c>
      <c r="E43" s="29" t="s">
        <v>1084</v>
      </c>
      <c r="F43" s="23">
        <v>43948</v>
      </c>
      <c r="G43" s="26" t="s">
        <v>850</v>
      </c>
      <c r="H43" s="22" t="s">
        <v>735</v>
      </c>
      <c r="I43" s="25" t="s">
        <v>851</v>
      </c>
      <c r="J43" s="32" t="s">
        <v>854</v>
      </c>
      <c r="K43" s="8" t="s">
        <v>305</v>
      </c>
      <c r="L43" s="25" t="s">
        <v>855</v>
      </c>
      <c r="M43" s="26">
        <v>1</v>
      </c>
      <c r="N43" s="25" t="s">
        <v>784</v>
      </c>
      <c r="O43" s="25" t="s">
        <v>784</v>
      </c>
      <c r="P43" s="25" t="s">
        <v>785</v>
      </c>
      <c r="Q43" s="57">
        <v>44027</v>
      </c>
      <c r="R43" s="57">
        <v>44165</v>
      </c>
      <c r="S43" s="57">
        <v>44165</v>
      </c>
      <c r="T43" s="28" t="s">
        <v>394</v>
      </c>
      <c r="U43" s="28" t="s">
        <v>1494</v>
      </c>
      <c r="V43" s="28" t="s">
        <v>542</v>
      </c>
      <c r="W43" s="26">
        <v>0</v>
      </c>
      <c r="X43" s="26">
        <v>0</v>
      </c>
      <c r="Y43" s="6"/>
    </row>
    <row r="44" spans="1:25" ht="12" customHeight="1" x14ac:dyDescent="0.2">
      <c r="A44" s="19" t="s">
        <v>869</v>
      </c>
      <c r="B44" s="20">
        <v>1</v>
      </c>
      <c r="C44" s="21">
        <v>2020</v>
      </c>
      <c r="D44" s="25" t="s">
        <v>883</v>
      </c>
      <c r="E44" s="29" t="s">
        <v>1084</v>
      </c>
      <c r="F44" s="23">
        <v>43948</v>
      </c>
      <c r="G44" s="26" t="s">
        <v>856</v>
      </c>
      <c r="H44" s="22" t="s">
        <v>735</v>
      </c>
      <c r="I44" s="25" t="s">
        <v>857</v>
      </c>
      <c r="J44" s="32" t="s">
        <v>858</v>
      </c>
      <c r="K44" s="8" t="s">
        <v>305</v>
      </c>
      <c r="L44" s="25" t="s">
        <v>756</v>
      </c>
      <c r="M44" s="26">
        <v>1</v>
      </c>
      <c r="N44" s="25" t="s">
        <v>277</v>
      </c>
      <c r="O44" s="25" t="s">
        <v>278</v>
      </c>
      <c r="P44" s="25" t="s">
        <v>847</v>
      </c>
      <c r="Q44" s="57">
        <v>44013</v>
      </c>
      <c r="R44" s="57">
        <v>44165</v>
      </c>
      <c r="S44" s="57">
        <v>44174</v>
      </c>
      <c r="T44" s="28" t="s">
        <v>1151</v>
      </c>
      <c r="U44" s="28" t="s">
        <v>1536</v>
      </c>
      <c r="V44" s="28" t="s">
        <v>542</v>
      </c>
      <c r="W44" s="26">
        <v>0</v>
      </c>
      <c r="X44" s="26">
        <v>0</v>
      </c>
      <c r="Y44" s="6"/>
    </row>
    <row r="45" spans="1:25" ht="12" customHeight="1" x14ac:dyDescent="0.2">
      <c r="A45" s="19" t="s">
        <v>869</v>
      </c>
      <c r="B45" s="20">
        <v>2</v>
      </c>
      <c r="C45" s="21">
        <v>2020</v>
      </c>
      <c r="D45" s="25" t="s">
        <v>883</v>
      </c>
      <c r="E45" s="29" t="s">
        <v>1084</v>
      </c>
      <c r="F45" s="23">
        <v>43948</v>
      </c>
      <c r="G45" s="26" t="s">
        <v>856</v>
      </c>
      <c r="H45" s="22" t="s">
        <v>735</v>
      </c>
      <c r="I45" s="25" t="s">
        <v>857</v>
      </c>
      <c r="J45" s="32" t="s">
        <v>859</v>
      </c>
      <c r="K45" s="8" t="s">
        <v>305</v>
      </c>
      <c r="L45" s="25" t="s">
        <v>860</v>
      </c>
      <c r="M45" s="26">
        <v>1</v>
      </c>
      <c r="N45" s="25" t="s">
        <v>277</v>
      </c>
      <c r="O45" s="25" t="s">
        <v>278</v>
      </c>
      <c r="P45" s="25" t="s">
        <v>847</v>
      </c>
      <c r="Q45" s="57">
        <v>44013</v>
      </c>
      <c r="R45" s="57">
        <v>44165</v>
      </c>
      <c r="S45" s="57">
        <v>44174</v>
      </c>
      <c r="T45" s="28" t="s">
        <v>1151</v>
      </c>
      <c r="U45" s="28" t="s">
        <v>1537</v>
      </c>
      <c r="V45" s="28" t="s">
        <v>542</v>
      </c>
      <c r="W45" s="26">
        <v>0</v>
      </c>
      <c r="X45" s="26">
        <v>0</v>
      </c>
      <c r="Y45" s="6"/>
    </row>
    <row r="46" spans="1:25" ht="12" customHeight="1" x14ac:dyDescent="0.2">
      <c r="A46" s="19" t="s">
        <v>882</v>
      </c>
      <c r="B46" s="20">
        <v>2</v>
      </c>
      <c r="C46" s="21">
        <v>2020</v>
      </c>
      <c r="D46" s="32" t="s">
        <v>70</v>
      </c>
      <c r="E46" s="29" t="s">
        <v>727</v>
      </c>
      <c r="F46" s="23">
        <v>43972</v>
      </c>
      <c r="G46" s="26" t="s">
        <v>877</v>
      </c>
      <c r="H46" s="22" t="s">
        <v>873</v>
      </c>
      <c r="I46" s="25" t="s">
        <v>878</v>
      </c>
      <c r="J46" s="32" t="s">
        <v>879</v>
      </c>
      <c r="K46" s="8" t="s">
        <v>305</v>
      </c>
      <c r="L46" s="25" t="s">
        <v>880</v>
      </c>
      <c r="M46" s="26" t="s">
        <v>880</v>
      </c>
      <c r="N46" s="25" t="s">
        <v>277</v>
      </c>
      <c r="O46" s="25" t="s">
        <v>278</v>
      </c>
      <c r="P46" s="25"/>
      <c r="Q46" s="57">
        <v>43983</v>
      </c>
      <c r="R46" s="57">
        <v>44155</v>
      </c>
      <c r="S46" s="57">
        <v>44165</v>
      </c>
      <c r="T46" s="28" t="s">
        <v>1151</v>
      </c>
      <c r="U46" s="28" t="s">
        <v>1538</v>
      </c>
      <c r="V46" s="28" t="s">
        <v>542</v>
      </c>
      <c r="W46" s="26">
        <v>0</v>
      </c>
      <c r="X46" s="26">
        <v>0</v>
      </c>
      <c r="Y46" s="6"/>
    </row>
    <row r="47" spans="1:25" ht="12" customHeight="1" x14ac:dyDescent="0.2">
      <c r="A47" s="19" t="s">
        <v>894</v>
      </c>
      <c r="B47" s="20">
        <v>3</v>
      </c>
      <c r="C47" s="21">
        <v>2020</v>
      </c>
      <c r="D47" s="32" t="s">
        <v>745</v>
      </c>
      <c r="E47" s="29" t="s">
        <v>1085</v>
      </c>
      <c r="F47" s="23">
        <v>43952</v>
      </c>
      <c r="G47" s="26" t="s">
        <v>884</v>
      </c>
      <c r="H47" s="22" t="s">
        <v>885</v>
      </c>
      <c r="I47" s="25" t="s">
        <v>886</v>
      </c>
      <c r="J47" s="32" t="s">
        <v>892</v>
      </c>
      <c r="K47" s="8" t="s">
        <v>305</v>
      </c>
      <c r="L47" s="25" t="s">
        <v>893</v>
      </c>
      <c r="M47" s="26">
        <v>1</v>
      </c>
      <c r="N47" s="25" t="s">
        <v>277</v>
      </c>
      <c r="O47" s="40" t="s">
        <v>746</v>
      </c>
      <c r="P47" s="25" t="s">
        <v>889</v>
      </c>
      <c r="Q47" s="57">
        <v>44013</v>
      </c>
      <c r="R47" s="57">
        <v>44196</v>
      </c>
      <c r="S47" s="57">
        <v>44174</v>
      </c>
      <c r="T47" s="28" t="s">
        <v>1151</v>
      </c>
      <c r="U47" s="28" t="s">
        <v>1539</v>
      </c>
      <c r="V47" s="28" t="s">
        <v>391</v>
      </c>
      <c r="W47" s="26">
        <v>0</v>
      </c>
      <c r="X47" s="26">
        <v>0</v>
      </c>
      <c r="Y47" s="6"/>
    </row>
    <row r="48" spans="1:25" ht="12" customHeight="1" x14ac:dyDescent="0.2">
      <c r="A48" s="19" t="s">
        <v>918</v>
      </c>
      <c r="B48" s="20">
        <v>2</v>
      </c>
      <c r="C48" s="21">
        <v>2020</v>
      </c>
      <c r="D48" s="32" t="s">
        <v>745</v>
      </c>
      <c r="E48" s="29" t="s">
        <v>727</v>
      </c>
      <c r="F48" s="23">
        <v>43972</v>
      </c>
      <c r="G48" s="26" t="s">
        <v>903</v>
      </c>
      <c r="H48" s="22" t="s">
        <v>899</v>
      </c>
      <c r="I48" s="25" t="s">
        <v>904</v>
      </c>
      <c r="J48" s="32" t="s">
        <v>905</v>
      </c>
      <c r="K48" s="8" t="s">
        <v>305</v>
      </c>
      <c r="L48" s="25" t="s">
        <v>552</v>
      </c>
      <c r="M48" s="26">
        <v>1</v>
      </c>
      <c r="N48" s="25" t="s">
        <v>277</v>
      </c>
      <c r="O48" s="40" t="s">
        <v>746</v>
      </c>
      <c r="P48" s="25" t="s">
        <v>739</v>
      </c>
      <c r="Q48" s="57">
        <v>44013</v>
      </c>
      <c r="R48" s="57">
        <v>44165</v>
      </c>
      <c r="S48" s="57">
        <v>44174</v>
      </c>
      <c r="T48" s="28" t="s">
        <v>1151</v>
      </c>
      <c r="U48" s="28" t="s">
        <v>1540</v>
      </c>
      <c r="V48" s="28" t="s">
        <v>542</v>
      </c>
      <c r="W48" s="26">
        <v>0</v>
      </c>
      <c r="X48" s="26">
        <v>0</v>
      </c>
      <c r="Y48" s="6"/>
    </row>
    <row r="49" spans="1:25" ht="12" customHeight="1" x14ac:dyDescent="0.2">
      <c r="A49" s="19" t="s">
        <v>919</v>
      </c>
      <c r="B49" s="20">
        <v>2</v>
      </c>
      <c r="C49" s="21">
        <v>2020</v>
      </c>
      <c r="D49" s="32" t="s">
        <v>745</v>
      </c>
      <c r="E49" s="29" t="s">
        <v>727</v>
      </c>
      <c r="F49" s="23">
        <v>43972</v>
      </c>
      <c r="G49" s="26" t="s">
        <v>906</v>
      </c>
      <c r="H49" s="22" t="s">
        <v>899</v>
      </c>
      <c r="I49" s="25" t="s">
        <v>907</v>
      </c>
      <c r="J49" s="32" t="s">
        <v>910</v>
      </c>
      <c r="K49" s="8" t="s">
        <v>305</v>
      </c>
      <c r="L49" s="25" t="s">
        <v>911</v>
      </c>
      <c r="M49" s="26">
        <v>1</v>
      </c>
      <c r="N49" s="25" t="s">
        <v>277</v>
      </c>
      <c r="O49" s="40" t="s">
        <v>746</v>
      </c>
      <c r="P49" s="25" t="s">
        <v>739</v>
      </c>
      <c r="Q49" s="57">
        <v>44013</v>
      </c>
      <c r="R49" s="57">
        <v>44150</v>
      </c>
      <c r="S49" s="57">
        <v>44174</v>
      </c>
      <c r="T49" s="28" t="s">
        <v>1151</v>
      </c>
      <c r="U49" s="28" t="s">
        <v>1541</v>
      </c>
      <c r="V49" s="28" t="s">
        <v>542</v>
      </c>
      <c r="W49" s="26">
        <v>1</v>
      </c>
      <c r="X49" s="26">
        <v>0</v>
      </c>
      <c r="Y49" s="6"/>
    </row>
    <row r="50" spans="1:25" ht="12" customHeight="1" x14ac:dyDescent="0.2">
      <c r="A50" s="19" t="s">
        <v>920</v>
      </c>
      <c r="B50" s="20">
        <v>1</v>
      </c>
      <c r="C50" s="21">
        <v>2020</v>
      </c>
      <c r="D50" s="32" t="s">
        <v>745</v>
      </c>
      <c r="E50" s="29" t="s">
        <v>727</v>
      </c>
      <c r="F50" s="23">
        <v>43972</v>
      </c>
      <c r="G50" s="26" t="s">
        <v>912</v>
      </c>
      <c r="H50" s="22" t="s">
        <v>913</v>
      </c>
      <c r="I50" s="25" t="s">
        <v>914</v>
      </c>
      <c r="J50" s="32" t="s">
        <v>915</v>
      </c>
      <c r="K50" s="8" t="s">
        <v>305</v>
      </c>
      <c r="L50" s="25" t="s">
        <v>552</v>
      </c>
      <c r="M50" s="26">
        <v>1</v>
      </c>
      <c r="N50" s="25" t="s">
        <v>277</v>
      </c>
      <c r="O50" s="40" t="s">
        <v>746</v>
      </c>
      <c r="P50" s="25" t="s">
        <v>739</v>
      </c>
      <c r="Q50" s="57">
        <v>44013</v>
      </c>
      <c r="R50" s="57">
        <v>44165</v>
      </c>
      <c r="S50" s="57">
        <v>44174</v>
      </c>
      <c r="T50" s="28" t="s">
        <v>1151</v>
      </c>
      <c r="U50" s="28" t="s">
        <v>1542</v>
      </c>
      <c r="V50" s="28" t="s">
        <v>542</v>
      </c>
      <c r="W50" s="26">
        <v>1</v>
      </c>
      <c r="X50" s="26">
        <v>0</v>
      </c>
      <c r="Y50" s="6"/>
    </row>
    <row r="51" spans="1:25" ht="12" customHeight="1" x14ac:dyDescent="0.2">
      <c r="A51" s="19" t="s">
        <v>920</v>
      </c>
      <c r="B51" s="20">
        <v>2</v>
      </c>
      <c r="C51" s="21">
        <v>2020</v>
      </c>
      <c r="D51" s="32" t="s">
        <v>745</v>
      </c>
      <c r="E51" s="29" t="s">
        <v>727</v>
      </c>
      <c r="F51" s="23">
        <v>43972</v>
      </c>
      <c r="G51" s="26" t="s">
        <v>912</v>
      </c>
      <c r="H51" s="22" t="s">
        <v>913</v>
      </c>
      <c r="I51" s="25" t="s">
        <v>914</v>
      </c>
      <c r="J51" s="32" t="s">
        <v>916</v>
      </c>
      <c r="K51" s="8" t="s">
        <v>305</v>
      </c>
      <c r="L51" s="25" t="s">
        <v>917</v>
      </c>
      <c r="M51" s="26">
        <v>1</v>
      </c>
      <c r="N51" s="25" t="s">
        <v>277</v>
      </c>
      <c r="O51" s="40" t="s">
        <v>746</v>
      </c>
      <c r="P51" s="25" t="s">
        <v>739</v>
      </c>
      <c r="Q51" s="57">
        <v>44013</v>
      </c>
      <c r="R51" s="57">
        <v>44165</v>
      </c>
      <c r="S51" s="57">
        <v>44174</v>
      </c>
      <c r="T51" s="28" t="s">
        <v>1151</v>
      </c>
      <c r="U51" s="28" t="s">
        <v>1543</v>
      </c>
      <c r="V51" s="28" t="s">
        <v>542</v>
      </c>
      <c r="W51" s="26">
        <v>1</v>
      </c>
      <c r="X51" s="26">
        <v>0</v>
      </c>
      <c r="Y51" s="6"/>
    </row>
    <row r="52" spans="1:25" ht="12" customHeight="1" x14ac:dyDescent="0.2">
      <c r="A52" s="19" t="s">
        <v>938</v>
      </c>
      <c r="B52" s="20">
        <v>2</v>
      </c>
      <c r="C52" s="21">
        <v>2020</v>
      </c>
      <c r="D52" s="32" t="s">
        <v>937</v>
      </c>
      <c r="E52" s="29" t="s">
        <v>727</v>
      </c>
      <c r="F52" s="23">
        <v>43972</v>
      </c>
      <c r="G52" s="26" t="s">
        <v>1505</v>
      </c>
      <c r="H52" s="22" t="s">
        <v>922</v>
      </c>
      <c r="I52" s="25" t="s">
        <v>923</v>
      </c>
      <c r="J52" s="32" t="s">
        <v>926</v>
      </c>
      <c r="K52" s="8" t="s">
        <v>305</v>
      </c>
      <c r="L52" s="25" t="s">
        <v>927</v>
      </c>
      <c r="M52" s="26">
        <v>1</v>
      </c>
      <c r="N52" s="26" t="s">
        <v>302</v>
      </c>
      <c r="O52" s="7" t="s">
        <v>303</v>
      </c>
      <c r="P52" s="27" t="s">
        <v>1103</v>
      </c>
      <c r="Q52" s="57">
        <v>44014</v>
      </c>
      <c r="R52" s="57">
        <v>44195</v>
      </c>
      <c r="S52" s="57">
        <v>44172</v>
      </c>
      <c r="T52" s="28" t="s">
        <v>1363</v>
      </c>
      <c r="U52" s="70" t="s">
        <v>1506</v>
      </c>
      <c r="V52" s="28" t="s">
        <v>542</v>
      </c>
      <c r="W52" s="26">
        <v>0</v>
      </c>
      <c r="X52" s="26">
        <v>0</v>
      </c>
      <c r="Y52" s="6"/>
    </row>
    <row r="53" spans="1:25" ht="12" customHeight="1" x14ac:dyDescent="0.2">
      <c r="A53" s="19" t="s">
        <v>953</v>
      </c>
      <c r="B53" s="20">
        <v>1</v>
      </c>
      <c r="C53" s="21">
        <v>2020</v>
      </c>
      <c r="D53" s="32" t="s">
        <v>937</v>
      </c>
      <c r="E53" s="29" t="s">
        <v>1084</v>
      </c>
      <c r="F53" s="23">
        <v>43948</v>
      </c>
      <c r="G53" s="40" t="s">
        <v>955</v>
      </c>
      <c r="H53" s="22" t="s">
        <v>941</v>
      </c>
      <c r="I53" s="25" t="s">
        <v>942</v>
      </c>
      <c r="J53" s="32" t="s">
        <v>943</v>
      </c>
      <c r="K53" s="8" t="s">
        <v>305</v>
      </c>
      <c r="L53" s="25" t="s">
        <v>944</v>
      </c>
      <c r="M53" s="26">
        <v>1</v>
      </c>
      <c r="N53" s="26" t="s">
        <v>302</v>
      </c>
      <c r="O53" s="7" t="s">
        <v>303</v>
      </c>
      <c r="P53" s="27" t="s">
        <v>1103</v>
      </c>
      <c r="Q53" s="57">
        <v>44014</v>
      </c>
      <c r="R53" s="57">
        <v>44286</v>
      </c>
      <c r="S53" s="57">
        <v>44172</v>
      </c>
      <c r="T53" s="28" t="s">
        <v>1363</v>
      </c>
      <c r="U53" s="70" t="s">
        <v>1507</v>
      </c>
      <c r="V53" s="28" t="s">
        <v>391</v>
      </c>
      <c r="W53" s="26">
        <v>2</v>
      </c>
      <c r="X53" s="26">
        <v>1</v>
      </c>
      <c r="Y53" s="6"/>
    </row>
    <row r="54" spans="1:25" ht="12" customHeight="1" x14ac:dyDescent="0.2">
      <c r="A54" s="19" t="s">
        <v>953</v>
      </c>
      <c r="B54" s="20">
        <v>2</v>
      </c>
      <c r="C54" s="21">
        <v>2020</v>
      </c>
      <c r="D54" s="32" t="s">
        <v>937</v>
      </c>
      <c r="E54" s="29" t="s">
        <v>1084</v>
      </c>
      <c r="F54" s="23">
        <v>43948</v>
      </c>
      <c r="G54" s="40" t="s">
        <v>955</v>
      </c>
      <c r="H54" s="22" t="s">
        <v>941</v>
      </c>
      <c r="I54" s="25" t="s">
        <v>942</v>
      </c>
      <c r="J54" s="32" t="s">
        <v>945</v>
      </c>
      <c r="K54" s="8" t="s">
        <v>305</v>
      </c>
      <c r="L54" s="25" t="s">
        <v>946</v>
      </c>
      <c r="M54" s="26">
        <v>1</v>
      </c>
      <c r="N54" s="26" t="s">
        <v>302</v>
      </c>
      <c r="O54" s="7" t="s">
        <v>303</v>
      </c>
      <c r="P54" s="27" t="s">
        <v>1103</v>
      </c>
      <c r="Q54" s="57">
        <v>44014</v>
      </c>
      <c r="R54" s="57">
        <v>44286</v>
      </c>
      <c r="S54" s="57">
        <v>44172</v>
      </c>
      <c r="T54" s="28" t="s">
        <v>1363</v>
      </c>
      <c r="U54" s="70" t="s">
        <v>1507</v>
      </c>
      <c r="V54" s="28" t="s">
        <v>391</v>
      </c>
      <c r="W54" s="26">
        <v>2</v>
      </c>
      <c r="X54" s="26">
        <v>1</v>
      </c>
      <c r="Y54" s="6"/>
    </row>
    <row r="55" spans="1:25" ht="12" customHeight="1" x14ac:dyDescent="0.2">
      <c r="A55" s="19" t="s">
        <v>954</v>
      </c>
      <c r="B55" s="20">
        <v>1</v>
      </c>
      <c r="C55" s="21">
        <v>2020</v>
      </c>
      <c r="D55" s="32" t="s">
        <v>937</v>
      </c>
      <c r="E55" s="29" t="s">
        <v>1084</v>
      </c>
      <c r="F55" s="23">
        <v>43948</v>
      </c>
      <c r="G55" s="26" t="s">
        <v>956</v>
      </c>
      <c r="H55" s="22" t="s">
        <v>947</v>
      </c>
      <c r="I55" s="25" t="s">
        <v>948</v>
      </c>
      <c r="J55" s="32" t="s">
        <v>949</v>
      </c>
      <c r="K55" s="8" t="s">
        <v>305</v>
      </c>
      <c r="L55" s="25" t="s">
        <v>950</v>
      </c>
      <c r="M55" s="26">
        <v>1</v>
      </c>
      <c r="N55" s="26" t="s">
        <v>302</v>
      </c>
      <c r="O55" s="7" t="s">
        <v>303</v>
      </c>
      <c r="P55" s="27" t="s">
        <v>1103</v>
      </c>
      <c r="Q55" s="57">
        <v>44014</v>
      </c>
      <c r="R55" s="57">
        <v>44196</v>
      </c>
      <c r="S55" s="57">
        <v>44111</v>
      </c>
      <c r="T55" s="28" t="s">
        <v>393</v>
      </c>
      <c r="U55" s="70" t="s">
        <v>1186</v>
      </c>
      <c r="V55" s="28" t="s">
        <v>391</v>
      </c>
      <c r="W55" s="26">
        <v>0</v>
      </c>
      <c r="X55" s="26">
        <v>0</v>
      </c>
      <c r="Y55" s="6"/>
    </row>
    <row r="56" spans="1:25" ht="12" customHeight="1" x14ac:dyDescent="0.2">
      <c r="A56" s="19" t="s">
        <v>954</v>
      </c>
      <c r="B56" s="20">
        <v>2</v>
      </c>
      <c r="C56" s="21">
        <v>2020</v>
      </c>
      <c r="D56" s="32" t="s">
        <v>937</v>
      </c>
      <c r="E56" s="29" t="s">
        <v>1084</v>
      </c>
      <c r="F56" s="23">
        <v>43948</v>
      </c>
      <c r="G56" s="26" t="s">
        <v>956</v>
      </c>
      <c r="H56" s="22" t="s">
        <v>947</v>
      </c>
      <c r="I56" s="25" t="s">
        <v>948</v>
      </c>
      <c r="J56" s="32" t="s">
        <v>951</v>
      </c>
      <c r="K56" s="8" t="s">
        <v>305</v>
      </c>
      <c r="L56" s="25" t="s">
        <v>952</v>
      </c>
      <c r="M56" s="26">
        <v>1</v>
      </c>
      <c r="N56" s="26" t="s">
        <v>302</v>
      </c>
      <c r="O56" s="7" t="s">
        <v>303</v>
      </c>
      <c r="P56" s="27" t="s">
        <v>1103</v>
      </c>
      <c r="Q56" s="57">
        <v>44014</v>
      </c>
      <c r="R56" s="57">
        <v>44196</v>
      </c>
      <c r="S56" s="57">
        <v>44172</v>
      </c>
      <c r="T56" s="28" t="s">
        <v>1363</v>
      </c>
      <c r="U56" s="70" t="s">
        <v>1508</v>
      </c>
      <c r="V56" s="28" t="s">
        <v>542</v>
      </c>
      <c r="W56" s="26">
        <v>0</v>
      </c>
      <c r="X56" s="26">
        <v>0</v>
      </c>
      <c r="Y56" s="6"/>
    </row>
    <row r="57" spans="1:25" ht="12" customHeight="1" x14ac:dyDescent="0.2">
      <c r="A57" s="19" t="s">
        <v>954</v>
      </c>
      <c r="B57" s="20">
        <v>3</v>
      </c>
      <c r="C57" s="21">
        <v>2020</v>
      </c>
      <c r="D57" s="32" t="s">
        <v>937</v>
      </c>
      <c r="E57" s="29" t="s">
        <v>1084</v>
      </c>
      <c r="F57" s="23">
        <v>43948</v>
      </c>
      <c r="G57" s="26" t="s">
        <v>956</v>
      </c>
      <c r="H57" s="22" t="s">
        <v>947</v>
      </c>
      <c r="I57" s="25" t="s">
        <v>1509</v>
      </c>
      <c r="J57" s="32" t="s">
        <v>1510</v>
      </c>
      <c r="K57" s="7" t="s">
        <v>298</v>
      </c>
      <c r="L57" s="25" t="s">
        <v>1511</v>
      </c>
      <c r="M57" s="26">
        <v>1</v>
      </c>
      <c r="N57" s="26" t="s">
        <v>302</v>
      </c>
      <c r="O57" s="7" t="s">
        <v>303</v>
      </c>
      <c r="P57" s="27" t="s">
        <v>1103</v>
      </c>
      <c r="Q57" s="57">
        <v>44014</v>
      </c>
      <c r="R57" s="57">
        <v>44196</v>
      </c>
      <c r="S57" s="57">
        <v>44172</v>
      </c>
      <c r="T57" s="28" t="s">
        <v>1363</v>
      </c>
      <c r="U57" s="70" t="s">
        <v>1512</v>
      </c>
      <c r="V57" s="28" t="s">
        <v>391</v>
      </c>
      <c r="W57" s="26">
        <v>1</v>
      </c>
      <c r="X57" s="26">
        <v>0</v>
      </c>
      <c r="Y57" s="6"/>
    </row>
    <row r="58" spans="1:25" ht="12" customHeight="1" x14ac:dyDescent="0.2">
      <c r="A58" s="19" t="s">
        <v>1017</v>
      </c>
      <c r="B58" s="20">
        <v>1</v>
      </c>
      <c r="C58" s="21">
        <v>2020</v>
      </c>
      <c r="D58" s="32" t="s">
        <v>192</v>
      </c>
      <c r="E58" s="29" t="s">
        <v>727</v>
      </c>
      <c r="F58" s="23">
        <v>43972</v>
      </c>
      <c r="G58" s="26" t="s">
        <v>957</v>
      </c>
      <c r="H58" s="22" t="s">
        <v>958</v>
      </c>
      <c r="I58" s="25" t="s">
        <v>959</v>
      </c>
      <c r="J58" s="32" t="s">
        <v>960</v>
      </c>
      <c r="K58" s="8" t="s">
        <v>305</v>
      </c>
      <c r="L58" s="25" t="s">
        <v>961</v>
      </c>
      <c r="M58" s="26">
        <v>1</v>
      </c>
      <c r="N58" s="26" t="s">
        <v>317</v>
      </c>
      <c r="O58" s="26" t="s">
        <v>326</v>
      </c>
      <c r="P58" s="25" t="s">
        <v>962</v>
      </c>
      <c r="Q58" s="98">
        <v>44013</v>
      </c>
      <c r="R58" s="57">
        <v>44377</v>
      </c>
      <c r="S58" s="57">
        <v>44169</v>
      </c>
      <c r="T58" s="28" t="s">
        <v>395</v>
      </c>
      <c r="U58" s="28" t="s">
        <v>1549</v>
      </c>
      <c r="V58" s="28" t="s">
        <v>542</v>
      </c>
      <c r="W58" s="26">
        <v>0</v>
      </c>
      <c r="X58" s="26">
        <v>0</v>
      </c>
      <c r="Y58" s="6"/>
    </row>
    <row r="59" spans="1:25" ht="12" customHeight="1" x14ac:dyDescent="0.2">
      <c r="A59" s="19" t="s">
        <v>1018</v>
      </c>
      <c r="B59" s="20">
        <v>1</v>
      </c>
      <c r="C59" s="21">
        <v>2020</v>
      </c>
      <c r="D59" s="32" t="s">
        <v>192</v>
      </c>
      <c r="E59" s="29" t="s">
        <v>727</v>
      </c>
      <c r="F59" s="23">
        <v>43972</v>
      </c>
      <c r="G59" s="26" t="s">
        <v>963</v>
      </c>
      <c r="H59" s="22" t="s">
        <v>958</v>
      </c>
      <c r="I59" s="25" t="s">
        <v>964</v>
      </c>
      <c r="J59" s="32" t="s">
        <v>965</v>
      </c>
      <c r="K59" s="8" t="s">
        <v>305</v>
      </c>
      <c r="L59" s="25" t="s">
        <v>966</v>
      </c>
      <c r="M59" s="26">
        <v>1</v>
      </c>
      <c r="N59" s="26" t="s">
        <v>317</v>
      </c>
      <c r="O59" s="26" t="s">
        <v>326</v>
      </c>
      <c r="P59" s="25" t="s">
        <v>962</v>
      </c>
      <c r="Q59" s="98">
        <v>44013</v>
      </c>
      <c r="R59" s="57">
        <v>44377</v>
      </c>
      <c r="S59" s="57"/>
      <c r="T59" s="28"/>
      <c r="U59" s="28"/>
      <c r="V59" s="28" t="s">
        <v>391</v>
      </c>
      <c r="W59" s="26">
        <v>0</v>
      </c>
      <c r="X59" s="26">
        <v>0</v>
      </c>
      <c r="Y59" s="6"/>
    </row>
    <row r="60" spans="1:25" ht="12" customHeight="1" x14ac:dyDescent="0.2">
      <c r="A60" s="19" t="s">
        <v>1022</v>
      </c>
      <c r="B60" s="20">
        <v>1</v>
      </c>
      <c r="C60" s="21">
        <v>2020</v>
      </c>
      <c r="D60" s="32" t="s">
        <v>192</v>
      </c>
      <c r="E60" s="29" t="s">
        <v>727</v>
      </c>
      <c r="F60" s="23">
        <v>43972</v>
      </c>
      <c r="G60" s="26" t="s">
        <v>971</v>
      </c>
      <c r="H60" s="22" t="s">
        <v>972</v>
      </c>
      <c r="I60" s="25" t="s">
        <v>973</v>
      </c>
      <c r="J60" s="32" t="s">
        <v>974</v>
      </c>
      <c r="K60" s="7" t="s">
        <v>298</v>
      </c>
      <c r="L60" s="25" t="s">
        <v>975</v>
      </c>
      <c r="M60" s="26">
        <v>1</v>
      </c>
      <c r="N60" s="26" t="s">
        <v>317</v>
      </c>
      <c r="O60" s="26" t="s">
        <v>326</v>
      </c>
      <c r="P60" s="25" t="s">
        <v>962</v>
      </c>
      <c r="Q60" s="98">
        <v>44013</v>
      </c>
      <c r="R60" s="57">
        <v>44255</v>
      </c>
      <c r="S60" s="57"/>
      <c r="T60" s="28"/>
      <c r="U60" s="28"/>
      <c r="V60" s="28" t="s">
        <v>391</v>
      </c>
      <c r="W60" s="26">
        <v>0</v>
      </c>
      <c r="X60" s="26">
        <v>0</v>
      </c>
      <c r="Y60" s="6"/>
    </row>
    <row r="61" spans="1:25" ht="12" customHeight="1" x14ac:dyDescent="0.2">
      <c r="A61" s="19" t="s">
        <v>1020</v>
      </c>
      <c r="B61" s="20">
        <v>1</v>
      </c>
      <c r="C61" s="21">
        <v>2020</v>
      </c>
      <c r="D61" s="32" t="s">
        <v>192</v>
      </c>
      <c r="E61" s="29" t="s">
        <v>727</v>
      </c>
      <c r="F61" s="23">
        <v>43972</v>
      </c>
      <c r="G61" s="26" t="s">
        <v>996</v>
      </c>
      <c r="H61" s="22" t="s">
        <v>958</v>
      </c>
      <c r="I61" s="25" t="s">
        <v>997</v>
      </c>
      <c r="J61" s="32" t="s">
        <v>998</v>
      </c>
      <c r="K61" s="8" t="s">
        <v>305</v>
      </c>
      <c r="L61" s="25" t="s">
        <v>999</v>
      </c>
      <c r="M61" s="26">
        <v>1</v>
      </c>
      <c r="N61" s="26" t="s">
        <v>317</v>
      </c>
      <c r="O61" s="26" t="s">
        <v>326</v>
      </c>
      <c r="P61" s="25" t="s">
        <v>962</v>
      </c>
      <c r="Q61" s="98">
        <v>44013</v>
      </c>
      <c r="R61" s="57">
        <v>44270</v>
      </c>
      <c r="S61" s="57">
        <v>43933</v>
      </c>
      <c r="T61" s="28" t="s">
        <v>395</v>
      </c>
      <c r="U61" s="28" t="s">
        <v>1602</v>
      </c>
      <c r="V61" s="28" t="s">
        <v>542</v>
      </c>
      <c r="W61" s="26">
        <v>0</v>
      </c>
      <c r="X61" s="26">
        <v>0</v>
      </c>
      <c r="Y61" s="6"/>
    </row>
    <row r="62" spans="1:25" ht="12" customHeight="1" x14ac:dyDescent="0.2">
      <c r="A62" s="19" t="s">
        <v>1027</v>
      </c>
      <c r="B62" s="20">
        <v>1</v>
      </c>
      <c r="C62" s="21">
        <v>2020</v>
      </c>
      <c r="D62" s="32" t="s">
        <v>192</v>
      </c>
      <c r="E62" s="29" t="s">
        <v>727</v>
      </c>
      <c r="F62" s="23">
        <v>43972</v>
      </c>
      <c r="G62" s="26" t="s">
        <v>1000</v>
      </c>
      <c r="H62" s="22" t="s">
        <v>1001</v>
      </c>
      <c r="I62" s="25" t="s">
        <v>1002</v>
      </c>
      <c r="J62" s="32" t="s">
        <v>1003</v>
      </c>
      <c r="K62" s="8" t="s">
        <v>305</v>
      </c>
      <c r="L62" s="25" t="s">
        <v>1004</v>
      </c>
      <c r="M62" s="26">
        <v>1</v>
      </c>
      <c r="N62" s="26" t="s">
        <v>317</v>
      </c>
      <c r="O62" s="26" t="s">
        <v>326</v>
      </c>
      <c r="P62" s="25" t="s">
        <v>962</v>
      </c>
      <c r="Q62" s="98">
        <v>44013</v>
      </c>
      <c r="R62" s="57">
        <v>44270</v>
      </c>
      <c r="S62" s="57">
        <v>44140</v>
      </c>
      <c r="T62" s="28" t="s">
        <v>395</v>
      </c>
      <c r="U62" s="28" t="s">
        <v>1377</v>
      </c>
      <c r="V62" s="28" t="s">
        <v>391</v>
      </c>
      <c r="W62" s="26">
        <v>0</v>
      </c>
      <c r="X62" s="26">
        <v>0</v>
      </c>
      <c r="Y62" s="6"/>
    </row>
    <row r="63" spans="1:25" ht="12" customHeight="1" x14ac:dyDescent="0.2">
      <c r="A63" s="19" t="s">
        <v>1028</v>
      </c>
      <c r="B63" s="20">
        <v>1</v>
      </c>
      <c r="C63" s="21">
        <v>2020</v>
      </c>
      <c r="D63" s="32" t="s">
        <v>192</v>
      </c>
      <c r="E63" s="29" t="s">
        <v>727</v>
      </c>
      <c r="F63" s="23">
        <v>43972</v>
      </c>
      <c r="G63" s="26" t="s">
        <v>1005</v>
      </c>
      <c r="H63" s="22" t="s">
        <v>958</v>
      </c>
      <c r="I63" s="25" t="s">
        <v>1006</v>
      </c>
      <c r="J63" s="32" t="s">
        <v>1007</v>
      </c>
      <c r="K63" s="8" t="s">
        <v>305</v>
      </c>
      <c r="L63" s="25" t="s">
        <v>1008</v>
      </c>
      <c r="M63" s="26">
        <v>1</v>
      </c>
      <c r="N63" s="26" t="s">
        <v>317</v>
      </c>
      <c r="O63" s="26" t="s">
        <v>326</v>
      </c>
      <c r="P63" s="25" t="s">
        <v>962</v>
      </c>
      <c r="Q63" s="98">
        <v>44013</v>
      </c>
      <c r="R63" s="57">
        <v>44180</v>
      </c>
      <c r="S63" s="57">
        <v>44140</v>
      </c>
      <c r="T63" s="28" t="s">
        <v>395</v>
      </c>
      <c r="U63" s="28" t="s">
        <v>1377</v>
      </c>
      <c r="V63" s="28" t="s">
        <v>391</v>
      </c>
      <c r="W63" s="26">
        <v>0</v>
      </c>
      <c r="X63" s="26">
        <v>0</v>
      </c>
      <c r="Y63" s="6"/>
    </row>
    <row r="64" spans="1:25" ht="12" customHeight="1" x14ac:dyDescent="0.2">
      <c r="A64" s="19" t="s">
        <v>1029</v>
      </c>
      <c r="B64" s="20">
        <v>1</v>
      </c>
      <c r="C64" s="21">
        <v>2020</v>
      </c>
      <c r="D64" s="32" t="s">
        <v>192</v>
      </c>
      <c r="E64" s="29" t="s">
        <v>727</v>
      </c>
      <c r="F64" s="23">
        <v>43972</v>
      </c>
      <c r="G64" s="26" t="s">
        <v>1009</v>
      </c>
      <c r="H64" s="22" t="s">
        <v>958</v>
      </c>
      <c r="I64" s="25" t="s">
        <v>1010</v>
      </c>
      <c r="J64" s="32" t="s">
        <v>1011</v>
      </c>
      <c r="K64" s="8" t="s">
        <v>305</v>
      </c>
      <c r="L64" s="25" t="s">
        <v>1012</v>
      </c>
      <c r="M64" s="26">
        <v>1</v>
      </c>
      <c r="N64" s="26" t="s">
        <v>317</v>
      </c>
      <c r="O64" s="26" t="s">
        <v>326</v>
      </c>
      <c r="P64" s="25" t="s">
        <v>962</v>
      </c>
      <c r="Q64" s="98">
        <v>44013</v>
      </c>
      <c r="R64" s="57">
        <v>44150</v>
      </c>
      <c r="S64" s="57">
        <v>43933</v>
      </c>
      <c r="T64" s="28" t="s">
        <v>395</v>
      </c>
      <c r="U64" s="28" t="s">
        <v>1550</v>
      </c>
      <c r="V64" s="28" t="s">
        <v>542</v>
      </c>
      <c r="W64" s="26">
        <v>0</v>
      </c>
      <c r="X64" s="26">
        <v>0</v>
      </c>
      <c r="Y64" s="6"/>
    </row>
    <row r="65" spans="1:25" ht="12" customHeight="1" x14ac:dyDescent="0.2">
      <c r="A65" s="19" t="s">
        <v>1073</v>
      </c>
      <c r="B65" s="20">
        <v>1</v>
      </c>
      <c r="C65" s="21">
        <v>2020</v>
      </c>
      <c r="D65" s="32" t="s">
        <v>192</v>
      </c>
      <c r="E65" s="29" t="s">
        <v>1083</v>
      </c>
      <c r="F65" s="23">
        <v>43952</v>
      </c>
      <c r="G65" s="26" t="s">
        <v>1058</v>
      </c>
      <c r="H65" s="22" t="s">
        <v>1059</v>
      </c>
      <c r="I65" s="25" t="s">
        <v>1060</v>
      </c>
      <c r="J65" s="32" t="s">
        <v>1061</v>
      </c>
      <c r="K65" s="8" t="s">
        <v>305</v>
      </c>
      <c r="L65" s="25" t="s">
        <v>1062</v>
      </c>
      <c r="M65" s="26">
        <v>1</v>
      </c>
      <c r="N65" s="26" t="s">
        <v>317</v>
      </c>
      <c r="O65" s="26" t="s">
        <v>326</v>
      </c>
      <c r="P65" s="25" t="s">
        <v>1063</v>
      </c>
      <c r="Q65" s="98">
        <v>43987</v>
      </c>
      <c r="R65" s="98">
        <v>44226</v>
      </c>
      <c r="S65" s="57">
        <v>44140</v>
      </c>
      <c r="T65" s="28" t="s">
        <v>395</v>
      </c>
      <c r="U65" s="28" t="s">
        <v>1377</v>
      </c>
      <c r="V65" s="28" t="s">
        <v>391</v>
      </c>
      <c r="W65" s="26">
        <v>0</v>
      </c>
      <c r="X65" s="26">
        <v>0</v>
      </c>
      <c r="Y65" s="6"/>
    </row>
    <row r="66" spans="1:25" ht="12" customHeight="1" x14ac:dyDescent="0.2">
      <c r="A66" s="19" t="s">
        <v>1147</v>
      </c>
      <c r="B66" s="20">
        <v>1</v>
      </c>
      <c r="C66" s="21">
        <v>2020</v>
      </c>
      <c r="D66" s="32" t="s">
        <v>252</v>
      </c>
      <c r="E66" s="29" t="s">
        <v>1127</v>
      </c>
      <c r="F66" s="23">
        <v>44063</v>
      </c>
      <c r="G66" s="26" t="s">
        <v>1136</v>
      </c>
      <c r="H66" s="22" t="s">
        <v>1137</v>
      </c>
      <c r="I66" s="25" t="s">
        <v>1138</v>
      </c>
      <c r="J66" s="32" t="s">
        <v>1139</v>
      </c>
      <c r="K66" s="8" t="s">
        <v>305</v>
      </c>
      <c r="L66" s="25" t="s">
        <v>1140</v>
      </c>
      <c r="M66" s="26">
        <v>1</v>
      </c>
      <c r="N66" s="26" t="s">
        <v>379</v>
      </c>
      <c r="O66" s="26" t="s">
        <v>379</v>
      </c>
      <c r="P66" s="25" t="s">
        <v>380</v>
      </c>
      <c r="Q66" s="98">
        <v>43841</v>
      </c>
      <c r="R66" s="98">
        <v>44196</v>
      </c>
      <c r="S66" s="57">
        <v>44169</v>
      </c>
      <c r="T66" s="28" t="s">
        <v>394</v>
      </c>
      <c r="U66" s="28" t="s">
        <v>1495</v>
      </c>
      <c r="V66" s="28" t="s">
        <v>542</v>
      </c>
      <c r="W66" s="26">
        <v>0</v>
      </c>
      <c r="X66" s="26">
        <v>0</v>
      </c>
      <c r="Y66" s="6"/>
    </row>
    <row r="67" spans="1:25" ht="12" customHeight="1" x14ac:dyDescent="0.2">
      <c r="A67" s="19" t="s">
        <v>1148</v>
      </c>
      <c r="B67" s="20">
        <v>1</v>
      </c>
      <c r="C67" s="21">
        <v>2020</v>
      </c>
      <c r="D67" s="32" t="s">
        <v>779</v>
      </c>
      <c r="E67" s="29" t="s">
        <v>1127</v>
      </c>
      <c r="F67" s="23">
        <v>44061</v>
      </c>
      <c r="G67" s="26" t="s">
        <v>1141</v>
      </c>
      <c r="H67" s="22" t="s">
        <v>1142</v>
      </c>
      <c r="I67" s="25" t="s">
        <v>1143</v>
      </c>
      <c r="J67" s="32" t="s">
        <v>1144</v>
      </c>
      <c r="K67" s="8" t="s">
        <v>305</v>
      </c>
      <c r="L67" s="25" t="s">
        <v>1145</v>
      </c>
      <c r="M67" s="26">
        <v>1</v>
      </c>
      <c r="N67" s="26" t="s">
        <v>784</v>
      </c>
      <c r="O67" s="26" t="s">
        <v>784</v>
      </c>
      <c r="P67" s="25" t="s">
        <v>785</v>
      </c>
      <c r="Q67" s="98">
        <v>44073</v>
      </c>
      <c r="R67" s="98">
        <v>44377</v>
      </c>
      <c r="S67" s="57"/>
      <c r="T67" s="28"/>
      <c r="U67" s="28"/>
      <c r="V67" s="28" t="s">
        <v>391</v>
      </c>
      <c r="W67" s="26">
        <v>0</v>
      </c>
      <c r="X67" s="26">
        <v>0</v>
      </c>
      <c r="Y67" s="6"/>
    </row>
    <row r="68" spans="1:25" ht="12" customHeight="1" x14ac:dyDescent="0.2">
      <c r="A68" s="19" t="s">
        <v>1163</v>
      </c>
      <c r="B68" s="20">
        <v>1</v>
      </c>
      <c r="C68" s="21">
        <v>2020</v>
      </c>
      <c r="D68" s="32" t="s">
        <v>726</v>
      </c>
      <c r="E68" s="29" t="s">
        <v>229</v>
      </c>
      <c r="F68" s="23">
        <v>44067</v>
      </c>
      <c r="G68" s="26" t="s">
        <v>1158</v>
      </c>
      <c r="H68" s="22" t="s">
        <v>101</v>
      </c>
      <c r="I68" s="25" t="s">
        <v>1159</v>
      </c>
      <c r="J68" s="32" t="s">
        <v>1165</v>
      </c>
      <c r="K68" s="7" t="s">
        <v>298</v>
      </c>
      <c r="L68" s="25" t="s">
        <v>1475</v>
      </c>
      <c r="M68" s="26">
        <v>1</v>
      </c>
      <c r="N68" s="26" t="s">
        <v>730</v>
      </c>
      <c r="O68" s="26" t="s">
        <v>730</v>
      </c>
      <c r="P68" s="26" t="s">
        <v>718</v>
      </c>
      <c r="Q68" s="98">
        <v>44075</v>
      </c>
      <c r="R68" s="98">
        <v>44134</v>
      </c>
      <c r="S68" s="57">
        <v>44146</v>
      </c>
      <c r="T68" s="28" t="s">
        <v>1114</v>
      </c>
      <c r="U68" s="28" t="s">
        <v>1474</v>
      </c>
      <c r="V68" s="28" t="s">
        <v>542</v>
      </c>
      <c r="W68" s="26">
        <v>0</v>
      </c>
      <c r="X68" s="26">
        <v>0</v>
      </c>
      <c r="Y68" s="6"/>
    </row>
    <row r="69" spans="1:25" ht="12" customHeight="1" x14ac:dyDescent="0.2">
      <c r="A69" s="19" t="s">
        <v>1163</v>
      </c>
      <c r="B69" s="20">
        <v>2</v>
      </c>
      <c r="C69" s="21">
        <v>2020</v>
      </c>
      <c r="D69" s="32" t="s">
        <v>726</v>
      </c>
      <c r="E69" s="29" t="s">
        <v>229</v>
      </c>
      <c r="F69" s="23">
        <v>44067</v>
      </c>
      <c r="G69" s="26" t="s">
        <v>1158</v>
      </c>
      <c r="H69" s="22" t="s">
        <v>101</v>
      </c>
      <c r="I69" s="25" t="s">
        <v>1159</v>
      </c>
      <c r="J69" s="32" t="s">
        <v>1161</v>
      </c>
      <c r="K69" s="8" t="s">
        <v>305</v>
      </c>
      <c r="L69" s="25" t="s">
        <v>1162</v>
      </c>
      <c r="M69" s="26">
        <v>1</v>
      </c>
      <c r="N69" s="26" t="s">
        <v>730</v>
      </c>
      <c r="O69" s="26" t="s">
        <v>730</v>
      </c>
      <c r="P69" s="26" t="s">
        <v>718</v>
      </c>
      <c r="Q69" s="98">
        <v>44134</v>
      </c>
      <c r="R69" s="98">
        <v>44165</v>
      </c>
      <c r="S69" s="57"/>
      <c r="T69" s="28"/>
      <c r="U69" s="28"/>
      <c r="V69" s="28" t="s">
        <v>391</v>
      </c>
      <c r="W69" s="26">
        <v>0</v>
      </c>
      <c r="X69" s="26">
        <v>0</v>
      </c>
      <c r="Y69" s="6"/>
    </row>
    <row r="70" spans="1:25" ht="12" customHeight="1" x14ac:dyDescent="0.2">
      <c r="A70" s="19" t="s">
        <v>1204</v>
      </c>
      <c r="B70" s="20">
        <v>1</v>
      </c>
      <c r="C70" s="21">
        <v>2020</v>
      </c>
      <c r="D70" s="32" t="s">
        <v>664</v>
      </c>
      <c r="E70" s="29" t="s">
        <v>229</v>
      </c>
      <c r="F70" s="23">
        <v>44112</v>
      </c>
      <c r="G70" s="26" t="s">
        <v>1198</v>
      </c>
      <c r="H70" s="22" t="s">
        <v>1199</v>
      </c>
      <c r="I70" s="25" t="s">
        <v>1200</v>
      </c>
      <c r="J70" s="32" t="s">
        <v>1201</v>
      </c>
      <c r="K70" s="8" t="s">
        <v>305</v>
      </c>
      <c r="L70" s="25" t="s">
        <v>1202</v>
      </c>
      <c r="M70" s="26">
        <v>1</v>
      </c>
      <c r="N70" s="26" t="s">
        <v>608</v>
      </c>
      <c r="O70" s="26" t="s">
        <v>664</v>
      </c>
      <c r="P70" s="26" t="s">
        <v>1203</v>
      </c>
      <c r="Q70" s="98">
        <v>44113</v>
      </c>
      <c r="R70" s="98">
        <v>44227</v>
      </c>
      <c r="S70" s="57"/>
      <c r="T70" s="28"/>
      <c r="U70" s="28"/>
      <c r="V70" s="28" t="s">
        <v>391</v>
      </c>
      <c r="W70" s="26">
        <v>0</v>
      </c>
      <c r="X70" s="26">
        <v>0</v>
      </c>
      <c r="Y70" s="6"/>
    </row>
    <row r="71" spans="1:25" ht="12" customHeight="1" x14ac:dyDescent="0.2">
      <c r="A71" s="19" t="s">
        <v>1265</v>
      </c>
      <c r="B71" s="20">
        <v>1</v>
      </c>
      <c r="C71" s="21">
        <v>2020</v>
      </c>
      <c r="D71" s="32" t="s">
        <v>176</v>
      </c>
      <c r="E71" s="29" t="s">
        <v>1600</v>
      </c>
      <c r="F71" s="23">
        <v>44098</v>
      </c>
      <c r="G71" s="26" t="s">
        <v>1205</v>
      </c>
      <c r="H71" s="22" t="s">
        <v>1206</v>
      </c>
      <c r="I71" s="25" t="s">
        <v>1207</v>
      </c>
      <c r="J71" s="32" t="s">
        <v>1208</v>
      </c>
      <c r="K71" s="8" t="s">
        <v>305</v>
      </c>
      <c r="L71" s="26" t="s">
        <v>1209</v>
      </c>
      <c r="M71" s="26">
        <v>1</v>
      </c>
      <c r="N71" s="26" t="s">
        <v>379</v>
      </c>
      <c r="O71" s="26" t="s">
        <v>379</v>
      </c>
      <c r="P71" s="98" t="s">
        <v>1210</v>
      </c>
      <c r="Q71" s="98">
        <v>44112</v>
      </c>
      <c r="R71" s="57">
        <v>44165</v>
      </c>
      <c r="S71" s="57">
        <v>44153</v>
      </c>
      <c r="T71" s="28" t="s">
        <v>394</v>
      </c>
      <c r="U71" s="28" t="s">
        <v>1490</v>
      </c>
      <c r="V71" s="28" t="s">
        <v>542</v>
      </c>
      <c r="W71" s="26">
        <v>0</v>
      </c>
      <c r="X71" s="26">
        <v>0</v>
      </c>
      <c r="Y71" s="6"/>
    </row>
    <row r="72" spans="1:25" ht="12" customHeight="1" x14ac:dyDescent="0.2">
      <c r="A72" s="19" t="s">
        <v>1265</v>
      </c>
      <c r="B72" s="20">
        <v>2</v>
      </c>
      <c r="C72" s="21">
        <v>2020</v>
      </c>
      <c r="D72" s="32" t="s">
        <v>176</v>
      </c>
      <c r="E72" s="29" t="s">
        <v>1600</v>
      </c>
      <c r="F72" s="23">
        <v>44098</v>
      </c>
      <c r="G72" s="26" t="s">
        <v>1205</v>
      </c>
      <c r="H72" s="22" t="s">
        <v>1206</v>
      </c>
      <c r="I72" s="25" t="s">
        <v>1211</v>
      </c>
      <c r="J72" s="32" t="s">
        <v>1212</v>
      </c>
      <c r="K72" s="8" t="s">
        <v>305</v>
      </c>
      <c r="L72" s="26" t="s">
        <v>1213</v>
      </c>
      <c r="M72" s="26">
        <v>1</v>
      </c>
      <c r="N72" s="26" t="s">
        <v>302</v>
      </c>
      <c r="O72" s="7" t="s">
        <v>303</v>
      </c>
      <c r="P72" s="98" t="s">
        <v>1214</v>
      </c>
      <c r="Q72" s="98">
        <v>44105</v>
      </c>
      <c r="R72" s="57">
        <v>44377</v>
      </c>
      <c r="S72" s="57">
        <v>44172</v>
      </c>
      <c r="T72" s="28" t="s">
        <v>1363</v>
      </c>
      <c r="U72" s="28" t="s">
        <v>1513</v>
      </c>
      <c r="V72" s="28" t="s">
        <v>542</v>
      </c>
      <c r="W72" s="26">
        <v>0</v>
      </c>
      <c r="X72" s="26">
        <v>0</v>
      </c>
      <c r="Y72" s="6"/>
    </row>
    <row r="73" spans="1:25" ht="12" customHeight="1" x14ac:dyDescent="0.2">
      <c r="A73" s="19" t="s">
        <v>1266</v>
      </c>
      <c r="B73" s="20">
        <v>1</v>
      </c>
      <c r="C73" s="21">
        <v>2020</v>
      </c>
      <c r="D73" s="32" t="s">
        <v>176</v>
      </c>
      <c r="E73" s="29" t="s">
        <v>1600</v>
      </c>
      <c r="F73" s="23">
        <v>44098</v>
      </c>
      <c r="G73" s="26" t="s">
        <v>1215</v>
      </c>
      <c r="H73" s="22" t="s">
        <v>1206</v>
      </c>
      <c r="I73" s="25" t="s">
        <v>1216</v>
      </c>
      <c r="J73" s="32" t="s">
        <v>1217</v>
      </c>
      <c r="K73" s="8" t="s">
        <v>305</v>
      </c>
      <c r="L73" s="26" t="s">
        <v>1213</v>
      </c>
      <c r="M73" s="26">
        <v>1</v>
      </c>
      <c r="N73" s="26" t="s">
        <v>302</v>
      </c>
      <c r="O73" s="7" t="s">
        <v>303</v>
      </c>
      <c r="P73" s="98" t="s">
        <v>1214</v>
      </c>
      <c r="Q73" s="98">
        <v>44105</v>
      </c>
      <c r="R73" s="57">
        <v>44377</v>
      </c>
      <c r="S73" s="57">
        <v>44172</v>
      </c>
      <c r="T73" s="28" t="s">
        <v>1363</v>
      </c>
      <c r="U73" s="28" t="s">
        <v>1514</v>
      </c>
      <c r="V73" s="28" t="s">
        <v>542</v>
      </c>
      <c r="W73" s="26">
        <v>0</v>
      </c>
      <c r="X73" s="26">
        <v>0</v>
      </c>
      <c r="Y73" s="6"/>
    </row>
    <row r="74" spans="1:25" ht="12" customHeight="1" x14ac:dyDescent="0.2">
      <c r="A74" s="19" t="s">
        <v>1267</v>
      </c>
      <c r="B74" s="20">
        <v>1</v>
      </c>
      <c r="C74" s="21">
        <v>2020</v>
      </c>
      <c r="D74" s="32" t="s">
        <v>176</v>
      </c>
      <c r="E74" s="29" t="s">
        <v>1600</v>
      </c>
      <c r="F74" s="23">
        <v>44098</v>
      </c>
      <c r="G74" s="26" t="s">
        <v>1218</v>
      </c>
      <c r="H74" s="22" t="s">
        <v>107</v>
      </c>
      <c r="I74" s="25" t="s">
        <v>1219</v>
      </c>
      <c r="J74" s="32" t="s">
        <v>1220</v>
      </c>
      <c r="K74" s="8" t="s">
        <v>305</v>
      </c>
      <c r="L74" s="26" t="s">
        <v>1221</v>
      </c>
      <c r="M74" s="26">
        <v>1</v>
      </c>
      <c r="N74" s="26" t="s">
        <v>302</v>
      </c>
      <c r="O74" s="7" t="s">
        <v>303</v>
      </c>
      <c r="P74" s="98" t="s">
        <v>1222</v>
      </c>
      <c r="Q74" s="98">
        <v>44105</v>
      </c>
      <c r="R74" s="57">
        <v>44377</v>
      </c>
      <c r="S74" s="57"/>
      <c r="T74" s="28"/>
      <c r="U74" s="28"/>
      <c r="V74" s="28" t="s">
        <v>391</v>
      </c>
      <c r="W74" s="26">
        <v>0</v>
      </c>
      <c r="X74" s="26">
        <v>0</v>
      </c>
      <c r="Y74" s="6"/>
    </row>
    <row r="75" spans="1:25" ht="12" customHeight="1" x14ac:dyDescent="0.2">
      <c r="A75" s="19" t="s">
        <v>1267</v>
      </c>
      <c r="B75" s="20">
        <v>2</v>
      </c>
      <c r="C75" s="21">
        <v>2020</v>
      </c>
      <c r="D75" s="32" t="s">
        <v>176</v>
      </c>
      <c r="E75" s="29" t="s">
        <v>1600</v>
      </c>
      <c r="F75" s="23">
        <v>44098</v>
      </c>
      <c r="G75" s="26" t="s">
        <v>1218</v>
      </c>
      <c r="H75" s="22" t="s">
        <v>107</v>
      </c>
      <c r="I75" s="25" t="s">
        <v>1219</v>
      </c>
      <c r="J75" s="32" t="s">
        <v>1223</v>
      </c>
      <c r="K75" s="8" t="s">
        <v>305</v>
      </c>
      <c r="L75" s="26" t="s">
        <v>1224</v>
      </c>
      <c r="M75" s="26">
        <v>1</v>
      </c>
      <c r="N75" s="26" t="s">
        <v>302</v>
      </c>
      <c r="O75" s="7" t="s">
        <v>303</v>
      </c>
      <c r="P75" s="98" t="s">
        <v>1222</v>
      </c>
      <c r="Q75" s="98">
        <v>44105</v>
      </c>
      <c r="R75" s="57">
        <v>44377</v>
      </c>
      <c r="S75" s="57">
        <v>44172</v>
      </c>
      <c r="T75" s="28" t="s">
        <v>1363</v>
      </c>
      <c r="U75" s="28" t="s">
        <v>1515</v>
      </c>
      <c r="V75" s="28" t="s">
        <v>542</v>
      </c>
      <c r="W75" s="26">
        <v>0</v>
      </c>
      <c r="X75" s="26">
        <v>0</v>
      </c>
      <c r="Y75" s="6"/>
    </row>
    <row r="76" spans="1:25" ht="12" customHeight="1" x14ac:dyDescent="0.2">
      <c r="A76" s="19" t="s">
        <v>1267</v>
      </c>
      <c r="B76" s="20">
        <v>3</v>
      </c>
      <c r="C76" s="21">
        <v>2020</v>
      </c>
      <c r="D76" s="32" t="s">
        <v>176</v>
      </c>
      <c r="E76" s="29" t="s">
        <v>1600</v>
      </c>
      <c r="F76" s="23">
        <v>44098</v>
      </c>
      <c r="G76" s="26" t="s">
        <v>1218</v>
      </c>
      <c r="H76" s="22" t="s">
        <v>1225</v>
      </c>
      <c r="I76" s="25" t="s">
        <v>1219</v>
      </c>
      <c r="J76" s="32" t="s">
        <v>1226</v>
      </c>
      <c r="K76" s="8" t="s">
        <v>305</v>
      </c>
      <c r="L76" s="26" t="s">
        <v>1276</v>
      </c>
      <c r="M76" s="26">
        <v>1</v>
      </c>
      <c r="N76" s="26" t="s">
        <v>608</v>
      </c>
      <c r="O76" s="26" t="s">
        <v>1227</v>
      </c>
      <c r="P76" s="98" t="s">
        <v>1227</v>
      </c>
      <c r="Q76" s="98">
        <v>44105</v>
      </c>
      <c r="R76" s="57">
        <v>44377</v>
      </c>
      <c r="S76" s="57"/>
      <c r="T76" s="28"/>
      <c r="U76" s="28"/>
      <c r="V76" s="28" t="s">
        <v>391</v>
      </c>
      <c r="W76" s="26">
        <v>0</v>
      </c>
      <c r="X76" s="26">
        <v>0</v>
      </c>
      <c r="Y76" s="6"/>
    </row>
    <row r="77" spans="1:25" ht="12" customHeight="1" x14ac:dyDescent="0.2">
      <c r="A77" s="19" t="s">
        <v>1267</v>
      </c>
      <c r="B77" s="20">
        <v>4</v>
      </c>
      <c r="C77" s="21">
        <v>2020</v>
      </c>
      <c r="D77" s="32" t="s">
        <v>176</v>
      </c>
      <c r="E77" s="29" t="s">
        <v>1600</v>
      </c>
      <c r="F77" s="23">
        <v>44098</v>
      </c>
      <c r="G77" s="26" t="s">
        <v>1218</v>
      </c>
      <c r="H77" s="22" t="s">
        <v>1225</v>
      </c>
      <c r="I77" s="25" t="s">
        <v>1219</v>
      </c>
      <c r="J77" s="32" t="s">
        <v>1228</v>
      </c>
      <c r="K77" s="8" t="s">
        <v>305</v>
      </c>
      <c r="L77" s="26" t="s">
        <v>1276</v>
      </c>
      <c r="M77" s="26">
        <v>1</v>
      </c>
      <c r="N77" s="26" t="s">
        <v>293</v>
      </c>
      <c r="O77" s="26" t="s">
        <v>1229</v>
      </c>
      <c r="P77" s="98" t="s">
        <v>1229</v>
      </c>
      <c r="Q77" s="98">
        <v>44105</v>
      </c>
      <c r="R77" s="57">
        <v>44377</v>
      </c>
      <c r="S77" s="57"/>
      <c r="T77" s="28"/>
      <c r="U77" s="28"/>
      <c r="V77" s="28" t="s">
        <v>391</v>
      </c>
      <c r="W77" s="26">
        <v>0</v>
      </c>
      <c r="X77" s="26">
        <v>0</v>
      </c>
      <c r="Y77" s="6"/>
    </row>
    <row r="78" spans="1:25" ht="12" customHeight="1" x14ac:dyDescent="0.2">
      <c r="A78" s="19" t="s">
        <v>1267</v>
      </c>
      <c r="B78" s="20">
        <v>5</v>
      </c>
      <c r="C78" s="21">
        <v>2020</v>
      </c>
      <c r="D78" s="32" t="s">
        <v>176</v>
      </c>
      <c r="E78" s="29" t="s">
        <v>1600</v>
      </c>
      <c r="F78" s="23">
        <v>44098</v>
      </c>
      <c r="G78" s="26" t="s">
        <v>1218</v>
      </c>
      <c r="H78" s="22" t="s">
        <v>1225</v>
      </c>
      <c r="I78" s="25" t="s">
        <v>1219</v>
      </c>
      <c r="J78" s="32" t="s">
        <v>1228</v>
      </c>
      <c r="K78" s="8" t="s">
        <v>305</v>
      </c>
      <c r="L78" s="26" t="s">
        <v>1276</v>
      </c>
      <c r="M78" s="26">
        <v>1</v>
      </c>
      <c r="N78" s="26" t="s">
        <v>317</v>
      </c>
      <c r="O78" s="26" t="s">
        <v>1230</v>
      </c>
      <c r="P78" s="98" t="s">
        <v>1230</v>
      </c>
      <c r="Q78" s="98">
        <v>44105</v>
      </c>
      <c r="R78" s="57">
        <v>44377</v>
      </c>
      <c r="S78" s="57"/>
      <c r="T78" s="28"/>
      <c r="U78" s="28"/>
      <c r="V78" s="28" t="s">
        <v>391</v>
      </c>
      <c r="W78" s="26">
        <v>0</v>
      </c>
      <c r="X78" s="26">
        <v>0</v>
      </c>
      <c r="Y78" s="6"/>
    </row>
    <row r="79" spans="1:25" ht="12" customHeight="1" x14ac:dyDescent="0.2">
      <c r="A79" s="19" t="s">
        <v>1267</v>
      </c>
      <c r="B79" s="20">
        <v>6</v>
      </c>
      <c r="C79" s="21">
        <v>2020</v>
      </c>
      <c r="D79" s="32" t="s">
        <v>176</v>
      </c>
      <c r="E79" s="29" t="s">
        <v>1600</v>
      </c>
      <c r="F79" s="23">
        <v>44098</v>
      </c>
      <c r="G79" s="26" t="s">
        <v>1218</v>
      </c>
      <c r="H79" s="22" t="s">
        <v>1225</v>
      </c>
      <c r="I79" s="25" t="s">
        <v>1219</v>
      </c>
      <c r="J79" s="32" t="s">
        <v>1228</v>
      </c>
      <c r="K79" s="8" t="s">
        <v>305</v>
      </c>
      <c r="L79" s="26" t="s">
        <v>1276</v>
      </c>
      <c r="M79" s="26">
        <v>1</v>
      </c>
      <c r="N79" s="25" t="s">
        <v>277</v>
      </c>
      <c r="O79" s="26" t="s">
        <v>1231</v>
      </c>
      <c r="P79" s="98" t="s">
        <v>1231</v>
      </c>
      <c r="Q79" s="98">
        <v>44105</v>
      </c>
      <c r="R79" s="57">
        <v>44377</v>
      </c>
      <c r="S79" s="57">
        <v>44174</v>
      </c>
      <c r="T79" s="28" t="s">
        <v>1151</v>
      </c>
      <c r="U79" s="28" t="s">
        <v>1544</v>
      </c>
      <c r="V79" s="28" t="s">
        <v>391</v>
      </c>
      <c r="W79" s="26">
        <v>0</v>
      </c>
      <c r="X79" s="26">
        <v>0</v>
      </c>
      <c r="Y79" s="6"/>
    </row>
    <row r="80" spans="1:25" ht="12" customHeight="1" x14ac:dyDescent="0.2">
      <c r="A80" s="19" t="s">
        <v>1267</v>
      </c>
      <c r="B80" s="20">
        <v>7</v>
      </c>
      <c r="C80" s="21">
        <v>2020</v>
      </c>
      <c r="D80" s="32" t="s">
        <v>176</v>
      </c>
      <c r="E80" s="29" t="s">
        <v>1600</v>
      </c>
      <c r="F80" s="23">
        <v>44098</v>
      </c>
      <c r="G80" s="26" t="s">
        <v>1218</v>
      </c>
      <c r="H80" s="22" t="s">
        <v>1225</v>
      </c>
      <c r="I80" s="25" t="s">
        <v>1219</v>
      </c>
      <c r="J80" s="32" t="s">
        <v>1232</v>
      </c>
      <c r="K80" s="8" t="s">
        <v>305</v>
      </c>
      <c r="L80" s="26" t="s">
        <v>1276</v>
      </c>
      <c r="M80" s="26">
        <v>1</v>
      </c>
      <c r="N80" s="26" t="s">
        <v>302</v>
      </c>
      <c r="O80" s="26" t="s">
        <v>1233</v>
      </c>
      <c r="P80" s="98" t="s">
        <v>1233</v>
      </c>
      <c r="Q80" s="98">
        <v>44105</v>
      </c>
      <c r="R80" s="57">
        <v>44377</v>
      </c>
      <c r="S80" s="57"/>
      <c r="T80" s="28"/>
      <c r="U80" s="28"/>
      <c r="V80" s="28" t="s">
        <v>391</v>
      </c>
      <c r="W80" s="26">
        <v>0</v>
      </c>
      <c r="X80" s="26">
        <v>0</v>
      </c>
      <c r="Y80" s="6"/>
    </row>
    <row r="81" spans="1:25" ht="12" customHeight="1" x14ac:dyDescent="0.2">
      <c r="A81" s="19" t="s">
        <v>1268</v>
      </c>
      <c r="B81" s="20">
        <v>1</v>
      </c>
      <c r="C81" s="21">
        <v>2020</v>
      </c>
      <c r="D81" s="32" t="s">
        <v>176</v>
      </c>
      <c r="E81" s="29" t="s">
        <v>1600</v>
      </c>
      <c r="F81" s="23">
        <v>44098</v>
      </c>
      <c r="G81" s="26" t="s">
        <v>1234</v>
      </c>
      <c r="H81" s="22" t="s">
        <v>107</v>
      </c>
      <c r="I81" s="25" t="s">
        <v>1235</v>
      </c>
      <c r="J81" s="32" t="s">
        <v>1236</v>
      </c>
      <c r="K81" s="8" t="s">
        <v>305</v>
      </c>
      <c r="L81" s="26" t="s">
        <v>1237</v>
      </c>
      <c r="M81" s="26">
        <v>1</v>
      </c>
      <c r="N81" s="25" t="s">
        <v>277</v>
      </c>
      <c r="O81" s="26" t="s">
        <v>1386</v>
      </c>
      <c r="P81" s="98" t="s">
        <v>1238</v>
      </c>
      <c r="Q81" s="98">
        <v>44105</v>
      </c>
      <c r="R81" s="57">
        <v>44377</v>
      </c>
      <c r="S81" s="57"/>
      <c r="T81" s="28"/>
      <c r="U81" s="28"/>
      <c r="V81" s="28" t="s">
        <v>391</v>
      </c>
      <c r="W81" s="26">
        <v>0</v>
      </c>
      <c r="X81" s="26">
        <v>0</v>
      </c>
      <c r="Y81" s="6"/>
    </row>
    <row r="82" spans="1:25" ht="12" customHeight="1" x14ac:dyDescent="0.2">
      <c r="A82" s="19" t="s">
        <v>1269</v>
      </c>
      <c r="B82" s="20">
        <v>1</v>
      </c>
      <c r="C82" s="21">
        <v>2020</v>
      </c>
      <c r="D82" s="32" t="s">
        <v>176</v>
      </c>
      <c r="E82" s="29" t="s">
        <v>1600</v>
      </c>
      <c r="F82" s="23">
        <v>44098</v>
      </c>
      <c r="G82" s="26" t="s">
        <v>1239</v>
      </c>
      <c r="H82" s="22" t="s">
        <v>1225</v>
      </c>
      <c r="I82" s="25" t="s">
        <v>1240</v>
      </c>
      <c r="J82" s="32" t="s">
        <v>1241</v>
      </c>
      <c r="K82" s="8" t="s">
        <v>305</v>
      </c>
      <c r="L82" s="26" t="s">
        <v>1242</v>
      </c>
      <c r="M82" s="26">
        <v>1</v>
      </c>
      <c r="N82" s="26" t="s">
        <v>302</v>
      </c>
      <c r="O82" s="7" t="s">
        <v>303</v>
      </c>
      <c r="P82" s="98" t="s">
        <v>1103</v>
      </c>
      <c r="Q82" s="98">
        <v>44105</v>
      </c>
      <c r="R82" s="57">
        <v>44377</v>
      </c>
      <c r="S82" s="57"/>
      <c r="T82" s="28"/>
      <c r="U82" s="28"/>
      <c r="V82" s="28" t="s">
        <v>391</v>
      </c>
      <c r="W82" s="26">
        <v>0</v>
      </c>
      <c r="X82" s="26">
        <v>0</v>
      </c>
      <c r="Y82" s="6"/>
    </row>
    <row r="83" spans="1:25" ht="12" customHeight="1" x14ac:dyDescent="0.2">
      <c r="A83" s="19" t="s">
        <v>1268</v>
      </c>
      <c r="B83" s="20">
        <v>1</v>
      </c>
      <c r="C83" s="21">
        <v>2020</v>
      </c>
      <c r="D83" s="32" t="s">
        <v>176</v>
      </c>
      <c r="E83" s="29" t="s">
        <v>1600</v>
      </c>
      <c r="F83" s="23">
        <v>44098</v>
      </c>
      <c r="G83" s="26" t="s">
        <v>1234</v>
      </c>
      <c r="H83" s="22" t="s">
        <v>107</v>
      </c>
      <c r="I83" s="25" t="s">
        <v>1235</v>
      </c>
      <c r="J83" s="32" t="s">
        <v>1236</v>
      </c>
      <c r="K83" s="7" t="s">
        <v>305</v>
      </c>
      <c r="L83" s="26" t="s">
        <v>1237</v>
      </c>
      <c r="M83" s="26">
        <v>1</v>
      </c>
      <c r="N83" s="26" t="s">
        <v>277</v>
      </c>
      <c r="O83" s="7" t="s">
        <v>1386</v>
      </c>
      <c r="P83" s="98" t="s">
        <v>1238</v>
      </c>
      <c r="Q83" s="98">
        <v>44105</v>
      </c>
      <c r="R83" s="57">
        <v>44377</v>
      </c>
      <c r="S83" s="57">
        <v>44174</v>
      </c>
      <c r="T83" s="28" t="s">
        <v>1151</v>
      </c>
      <c r="U83" s="28" t="s">
        <v>1544</v>
      </c>
      <c r="V83" s="28" t="s">
        <v>391</v>
      </c>
      <c r="W83" s="26">
        <v>0</v>
      </c>
      <c r="X83" s="26">
        <v>0</v>
      </c>
      <c r="Y83" s="6"/>
    </row>
    <row r="84" spans="1:25" ht="12" customHeight="1" x14ac:dyDescent="0.2">
      <c r="A84" s="19" t="s">
        <v>1270</v>
      </c>
      <c r="B84" s="20">
        <v>2</v>
      </c>
      <c r="C84" s="21">
        <v>2020</v>
      </c>
      <c r="D84" s="32" t="s">
        <v>176</v>
      </c>
      <c r="E84" s="29" t="s">
        <v>1600</v>
      </c>
      <c r="F84" s="23">
        <v>44098</v>
      </c>
      <c r="G84" s="26" t="s">
        <v>1243</v>
      </c>
      <c r="H84" s="22" t="s">
        <v>127</v>
      </c>
      <c r="I84" s="25" t="s">
        <v>1244</v>
      </c>
      <c r="J84" s="32" t="s">
        <v>1245</v>
      </c>
      <c r="K84" s="8" t="s">
        <v>305</v>
      </c>
      <c r="L84" s="26" t="s">
        <v>1246</v>
      </c>
      <c r="M84" s="26">
        <v>1</v>
      </c>
      <c r="N84" s="26" t="s">
        <v>302</v>
      </c>
      <c r="O84" s="7" t="s">
        <v>303</v>
      </c>
      <c r="P84" s="98" t="s">
        <v>1222</v>
      </c>
      <c r="Q84" s="98">
        <v>44105</v>
      </c>
      <c r="R84" s="57">
        <v>44285</v>
      </c>
      <c r="S84" s="57"/>
      <c r="T84" s="28"/>
      <c r="U84" s="28"/>
      <c r="V84" s="28" t="s">
        <v>391</v>
      </c>
      <c r="W84" s="26">
        <v>0</v>
      </c>
      <c r="X84" s="26">
        <v>0</v>
      </c>
      <c r="Y84" s="6"/>
    </row>
    <row r="85" spans="1:25" ht="12" customHeight="1" x14ac:dyDescent="0.2">
      <c r="A85" s="19" t="s">
        <v>1271</v>
      </c>
      <c r="B85" s="20">
        <v>1</v>
      </c>
      <c r="C85" s="21">
        <v>2020</v>
      </c>
      <c r="D85" s="32" t="s">
        <v>176</v>
      </c>
      <c r="E85" s="29" t="s">
        <v>1600</v>
      </c>
      <c r="F85" s="23">
        <v>44098</v>
      </c>
      <c r="G85" s="26" t="s">
        <v>1247</v>
      </c>
      <c r="H85" s="22" t="s">
        <v>1248</v>
      </c>
      <c r="I85" s="25" t="s">
        <v>1249</v>
      </c>
      <c r="J85" s="32" t="s">
        <v>1250</v>
      </c>
      <c r="K85" s="8" t="s">
        <v>305</v>
      </c>
      <c r="L85" s="26" t="s">
        <v>1251</v>
      </c>
      <c r="M85" s="26">
        <v>1</v>
      </c>
      <c r="N85" s="26" t="s">
        <v>302</v>
      </c>
      <c r="O85" s="7" t="s">
        <v>303</v>
      </c>
      <c r="P85" s="98" t="s">
        <v>1222</v>
      </c>
      <c r="Q85" s="98">
        <v>44105</v>
      </c>
      <c r="R85" s="57">
        <v>44377</v>
      </c>
      <c r="S85" s="57"/>
      <c r="T85" s="28"/>
      <c r="U85" s="28"/>
      <c r="V85" s="28" t="s">
        <v>391</v>
      </c>
      <c r="W85" s="26">
        <v>0</v>
      </c>
      <c r="X85" s="26">
        <v>0</v>
      </c>
      <c r="Y85" s="6"/>
    </row>
    <row r="86" spans="1:25" ht="12" customHeight="1" x14ac:dyDescent="0.2">
      <c r="A86" s="19" t="s">
        <v>1272</v>
      </c>
      <c r="B86" s="20">
        <v>1</v>
      </c>
      <c r="C86" s="21">
        <v>2020</v>
      </c>
      <c r="D86" s="32" t="s">
        <v>176</v>
      </c>
      <c r="E86" s="29" t="s">
        <v>1600</v>
      </c>
      <c r="F86" s="23">
        <v>44098</v>
      </c>
      <c r="G86" s="26" t="s">
        <v>1252</v>
      </c>
      <c r="H86" s="22" t="s">
        <v>1253</v>
      </c>
      <c r="I86" s="25" t="s">
        <v>1254</v>
      </c>
      <c r="J86" s="32" t="s">
        <v>1255</v>
      </c>
      <c r="K86" s="8" t="s">
        <v>305</v>
      </c>
      <c r="L86" s="26" t="s">
        <v>1242</v>
      </c>
      <c r="M86" s="26">
        <v>1</v>
      </c>
      <c r="N86" s="26" t="s">
        <v>302</v>
      </c>
      <c r="O86" s="7" t="s">
        <v>303</v>
      </c>
      <c r="P86" s="98" t="s">
        <v>1103</v>
      </c>
      <c r="Q86" s="98">
        <v>44105</v>
      </c>
      <c r="R86" s="57">
        <v>44377</v>
      </c>
      <c r="S86" s="57"/>
      <c r="T86" s="28"/>
      <c r="U86" s="28"/>
      <c r="V86" s="28" t="s">
        <v>391</v>
      </c>
      <c r="W86" s="26">
        <v>0</v>
      </c>
      <c r="X86" s="26">
        <v>0</v>
      </c>
      <c r="Y86" s="6"/>
    </row>
    <row r="87" spans="1:25" ht="12" customHeight="1" x14ac:dyDescent="0.2">
      <c r="A87" s="19" t="s">
        <v>1273</v>
      </c>
      <c r="B87" s="20">
        <v>1</v>
      </c>
      <c r="C87" s="21">
        <v>2020</v>
      </c>
      <c r="D87" s="32" t="s">
        <v>176</v>
      </c>
      <c r="E87" s="29" t="s">
        <v>1600</v>
      </c>
      <c r="F87" s="23">
        <v>44098</v>
      </c>
      <c r="G87" s="26" t="s">
        <v>1256</v>
      </c>
      <c r="H87" s="22" t="s">
        <v>1257</v>
      </c>
      <c r="I87" s="25" t="s">
        <v>1258</v>
      </c>
      <c r="J87" s="32" t="s">
        <v>1259</v>
      </c>
      <c r="K87" s="8" t="s">
        <v>305</v>
      </c>
      <c r="L87" s="26" t="s">
        <v>1260</v>
      </c>
      <c r="M87" s="26">
        <v>1</v>
      </c>
      <c r="N87" s="26" t="s">
        <v>302</v>
      </c>
      <c r="O87" s="7" t="s">
        <v>303</v>
      </c>
      <c r="P87" s="98" t="s">
        <v>1222</v>
      </c>
      <c r="Q87" s="98">
        <v>44105</v>
      </c>
      <c r="R87" s="57">
        <v>44377</v>
      </c>
      <c r="S87" s="57"/>
      <c r="T87" s="28"/>
      <c r="U87" s="28"/>
      <c r="V87" s="28" t="s">
        <v>391</v>
      </c>
      <c r="W87" s="26">
        <v>0</v>
      </c>
      <c r="X87" s="26">
        <v>0</v>
      </c>
      <c r="Y87" s="6"/>
    </row>
    <row r="88" spans="1:25" ht="12" customHeight="1" x14ac:dyDescent="0.2">
      <c r="A88" s="19" t="s">
        <v>1274</v>
      </c>
      <c r="B88" s="20">
        <v>1</v>
      </c>
      <c r="C88" s="21">
        <v>2020</v>
      </c>
      <c r="D88" s="32" t="s">
        <v>176</v>
      </c>
      <c r="E88" s="29" t="s">
        <v>1600</v>
      </c>
      <c r="F88" s="23">
        <v>44098</v>
      </c>
      <c r="G88" s="26" t="s">
        <v>1261</v>
      </c>
      <c r="H88" s="22" t="s">
        <v>127</v>
      </c>
      <c r="I88" s="25" t="s">
        <v>1262</v>
      </c>
      <c r="J88" s="32" t="s">
        <v>1263</v>
      </c>
      <c r="K88" s="8" t="s">
        <v>305</v>
      </c>
      <c r="L88" s="26" t="s">
        <v>1264</v>
      </c>
      <c r="M88" s="26">
        <v>1</v>
      </c>
      <c r="N88" s="26" t="s">
        <v>302</v>
      </c>
      <c r="O88" s="7" t="s">
        <v>303</v>
      </c>
      <c r="P88" s="98" t="s">
        <v>1222</v>
      </c>
      <c r="Q88" s="98">
        <v>44105</v>
      </c>
      <c r="R88" s="57">
        <v>44377</v>
      </c>
      <c r="S88" s="57"/>
      <c r="T88" s="28"/>
      <c r="U88" s="28"/>
      <c r="V88" s="28" t="s">
        <v>391</v>
      </c>
      <c r="W88" s="26">
        <v>0</v>
      </c>
      <c r="X88" s="26">
        <v>0</v>
      </c>
      <c r="Y88" s="6"/>
    </row>
    <row r="89" spans="1:25" ht="12" customHeight="1" x14ac:dyDescent="0.2">
      <c r="A89" s="19" t="s">
        <v>1292</v>
      </c>
      <c r="B89" s="20">
        <v>1</v>
      </c>
      <c r="C89" s="21">
        <v>2020</v>
      </c>
      <c r="D89" s="32" t="s">
        <v>1277</v>
      </c>
      <c r="E89" s="29" t="s">
        <v>1127</v>
      </c>
      <c r="F89" s="23">
        <v>44063</v>
      </c>
      <c r="G89" s="26" t="s">
        <v>1278</v>
      </c>
      <c r="H89" s="22" t="s">
        <v>1279</v>
      </c>
      <c r="I89" s="25" t="s">
        <v>1280</v>
      </c>
      <c r="J89" s="32" t="s">
        <v>1281</v>
      </c>
      <c r="K89" s="8" t="s">
        <v>305</v>
      </c>
      <c r="L89" s="26" t="s">
        <v>1282</v>
      </c>
      <c r="M89" s="26">
        <v>1</v>
      </c>
      <c r="N89" s="25" t="s">
        <v>277</v>
      </c>
      <c r="O89" s="26" t="s">
        <v>1283</v>
      </c>
      <c r="P89" s="98" t="s">
        <v>1293</v>
      </c>
      <c r="Q89" s="98">
        <v>44075</v>
      </c>
      <c r="R89" s="57">
        <v>44165</v>
      </c>
      <c r="S89" s="57">
        <v>44165</v>
      </c>
      <c r="T89" s="28" t="s">
        <v>1151</v>
      </c>
      <c r="U89" s="28" t="s">
        <v>1545</v>
      </c>
      <c r="V89" s="28" t="s">
        <v>542</v>
      </c>
      <c r="W89" s="26">
        <v>0</v>
      </c>
      <c r="X89" s="26">
        <v>0</v>
      </c>
      <c r="Y89" s="6"/>
    </row>
    <row r="90" spans="1:25" ht="12" customHeight="1" x14ac:dyDescent="0.2">
      <c r="A90" s="19" t="s">
        <v>1292</v>
      </c>
      <c r="B90" s="20">
        <v>2</v>
      </c>
      <c r="C90" s="21">
        <v>2020</v>
      </c>
      <c r="D90" s="32" t="s">
        <v>1284</v>
      </c>
      <c r="E90" s="29" t="s">
        <v>1127</v>
      </c>
      <c r="F90" s="23">
        <v>44063</v>
      </c>
      <c r="G90" s="26" t="s">
        <v>1278</v>
      </c>
      <c r="H90" s="22" t="s">
        <v>1279</v>
      </c>
      <c r="I90" s="25" t="s">
        <v>1280</v>
      </c>
      <c r="J90" s="32" t="s">
        <v>1285</v>
      </c>
      <c r="K90" s="8" t="s">
        <v>305</v>
      </c>
      <c r="L90" s="26" t="s">
        <v>1286</v>
      </c>
      <c r="M90" s="26">
        <v>1</v>
      </c>
      <c r="N90" s="25" t="s">
        <v>277</v>
      </c>
      <c r="O90" s="40" t="s">
        <v>746</v>
      </c>
      <c r="P90" s="98" t="s">
        <v>1287</v>
      </c>
      <c r="Q90" s="98">
        <v>44075</v>
      </c>
      <c r="R90" s="57">
        <v>44165</v>
      </c>
      <c r="S90" s="57">
        <v>44174</v>
      </c>
      <c r="T90" s="28" t="s">
        <v>1151</v>
      </c>
      <c r="U90" s="28" t="s">
        <v>1546</v>
      </c>
      <c r="V90" s="28" t="s">
        <v>542</v>
      </c>
      <c r="W90" s="26">
        <v>0</v>
      </c>
      <c r="X90" s="26">
        <v>0</v>
      </c>
      <c r="Y90" s="6"/>
    </row>
    <row r="91" spans="1:25" ht="12" customHeight="1" x14ac:dyDescent="0.2">
      <c r="A91" s="19" t="s">
        <v>1292</v>
      </c>
      <c r="B91" s="20">
        <v>3</v>
      </c>
      <c r="C91" s="21">
        <v>2020</v>
      </c>
      <c r="D91" s="32" t="s">
        <v>1277</v>
      </c>
      <c r="E91" s="29" t="s">
        <v>1127</v>
      </c>
      <c r="F91" s="23">
        <v>44063</v>
      </c>
      <c r="G91" s="26" t="s">
        <v>1278</v>
      </c>
      <c r="H91" s="22" t="s">
        <v>1279</v>
      </c>
      <c r="I91" s="25" t="s">
        <v>1280</v>
      </c>
      <c r="J91" s="32" t="s">
        <v>1288</v>
      </c>
      <c r="K91" s="8" t="s">
        <v>305</v>
      </c>
      <c r="L91" s="26" t="s">
        <v>1289</v>
      </c>
      <c r="M91" s="26">
        <v>1</v>
      </c>
      <c r="N91" s="25" t="s">
        <v>277</v>
      </c>
      <c r="O91" s="26" t="s">
        <v>1290</v>
      </c>
      <c r="P91" s="98" t="s">
        <v>1291</v>
      </c>
      <c r="Q91" s="98">
        <v>44075</v>
      </c>
      <c r="R91" s="57">
        <v>44255</v>
      </c>
      <c r="S91" s="57">
        <v>44174</v>
      </c>
      <c r="T91" s="28" t="s">
        <v>1151</v>
      </c>
      <c r="U91" s="28" t="s">
        <v>1544</v>
      </c>
      <c r="V91" s="28" t="s">
        <v>391</v>
      </c>
      <c r="W91" s="26">
        <v>0</v>
      </c>
      <c r="X91" s="26">
        <v>0</v>
      </c>
      <c r="Y91" s="6"/>
    </row>
    <row r="92" spans="1:25" ht="12" customHeight="1" x14ac:dyDescent="0.2">
      <c r="A92" s="19" t="s">
        <v>1319</v>
      </c>
      <c r="B92" s="20">
        <v>1</v>
      </c>
      <c r="C92" s="21">
        <v>2020</v>
      </c>
      <c r="D92" s="32" t="s">
        <v>1362</v>
      </c>
      <c r="E92" s="29" t="s">
        <v>1318</v>
      </c>
      <c r="F92" s="23">
        <v>44103</v>
      </c>
      <c r="G92" s="26" t="s">
        <v>1296</v>
      </c>
      <c r="H92" s="22" t="s">
        <v>1297</v>
      </c>
      <c r="I92" s="25" t="s">
        <v>1298</v>
      </c>
      <c r="J92" s="32" t="s">
        <v>1299</v>
      </c>
      <c r="K92" s="8" t="s">
        <v>305</v>
      </c>
      <c r="L92" s="26" t="s">
        <v>1300</v>
      </c>
      <c r="M92" s="26">
        <v>2</v>
      </c>
      <c r="N92" s="26" t="s">
        <v>710</v>
      </c>
      <c r="O92" s="26" t="s">
        <v>710</v>
      </c>
      <c r="P92" s="98" t="s">
        <v>681</v>
      </c>
      <c r="Q92" s="98">
        <v>44117</v>
      </c>
      <c r="R92" s="57">
        <v>44211</v>
      </c>
      <c r="S92" s="57">
        <v>44153</v>
      </c>
      <c r="T92" s="28" t="s">
        <v>394</v>
      </c>
      <c r="U92" s="28" t="s">
        <v>1488</v>
      </c>
      <c r="V92" s="28" t="s">
        <v>542</v>
      </c>
      <c r="W92" s="26">
        <v>0</v>
      </c>
      <c r="X92" s="26">
        <v>0</v>
      </c>
      <c r="Y92" s="6"/>
    </row>
    <row r="93" spans="1:25" ht="12" customHeight="1" x14ac:dyDescent="0.2">
      <c r="A93" s="19" t="s">
        <v>1320</v>
      </c>
      <c r="B93" s="20">
        <v>1</v>
      </c>
      <c r="C93" s="21">
        <v>2020</v>
      </c>
      <c r="D93" s="32" t="s">
        <v>1362</v>
      </c>
      <c r="E93" s="29" t="s">
        <v>1318</v>
      </c>
      <c r="F93" s="23">
        <v>44103</v>
      </c>
      <c r="G93" s="26" t="s">
        <v>1301</v>
      </c>
      <c r="H93" s="22" t="s">
        <v>1302</v>
      </c>
      <c r="I93" s="25" t="s">
        <v>1303</v>
      </c>
      <c r="J93" s="32" t="s">
        <v>1304</v>
      </c>
      <c r="K93" s="8" t="s">
        <v>305</v>
      </c>
      <c r="L93" s="26" t="s">
        <v>1305</v>
      </c>
      <c r="M93" s="26">
        <v>1</v>
      </c>
      <c r="N93" s="26" t="s">
        <v>710</v>
      </c>
      <c r="O93" s="26" t="s">
        <v>710</v>
      </c>
      <c r="P93" s="98" t="s">
        <v>681</v>
      </c>
      <c r="Q93" s="98">
        <v>44117</v>
      </c>
      <c r="R93" s="57">
        <v>44242</v>
      </c>
      <c r="S93" s="57"/>
      <c r="T93" s="28"/>
      <c r="U93" s="28"/>
      <c r="V93" s="28" t="s">
        <v>391</v>
      </c>
      <c r="W93" s="26">
        <v>0</v>
      </c>
      <c r="X93" s="26">
        <v>0</v>
      </c>
      <c r="Y93" s="6"/>
    </row>
    <row r="94" spans="1:25" ht="12" customHeight="1" x14ac:dyDescent="0.2">
      <c r="A94" s="19" t="s">
        <v>1321</v>
      </c>
      <c r="B94" s="20">
        <v>1</v>
      </c>
      <c r="C94" s="21">
        <v>2020</v>
      </c>
      <c r="D94" s="32" t="s">
        <v>1362</v>
      </c>
      <c r="E94" s="29" t="s">
        <v>1318</v>
      </c>
      <c r="F94" s="23">
        <v>44103</v>
      </c>
      <c r="G94" s="26" t="s">
        <v>1306</v>
      </c>
      <c r="H94" s="22" t="s">
        <v>1307</v>
      </c>
      <c r="I94" s="25" t="s">
        <v>1308</v>
      </c>
      <c r="J94" s="32" t="s">
        <v>1309</v>
      </c>
      <c r="K94" s="8" t="s">
        <v>305</v>
      </c>
      <c r="L94" s="26" t="s">
        <v>1305</v>
      </c>
      <c r="M94" s="26">
        <v>1</v>
      </c>
      <c r="N94" s="26" t="s">
        <v>710</v>
      </c>
      <c r="O94" s="26" t="s">
        <v>710</v>
      </c>
      <c r="P94" s="98" t="s">
        <v>681</v>
      </c>
      <c r="Q94" s="98">
        <v>44117</v>
      </c>
      <c r="R94" s="57">
        <v>44242</v>
      </c>
      <c r="S94" s="57"/>
      <c r="T94" s="28"/>
      <c r="U94" s="28"/>
      <c r="V94" s="28" t="s">
        <v>391</v>
      </c>
      <c r="W94" s="26">
        <v>0</v>
      </c>
      <c r="X94" s="26">
        <v>0</v>
      </c>
      <c r="Y94" s="6"/>
    </row>
    <row r="95" spans="1:25" ht="12" customHeight="1" x14ac:dyDescent="0.2">
      <c r="A95" s="19" t="s">
        <v>1323</v>
      </c>
      <c r="B95" s="20">
        <v>1</v>
      </c>
      <c r="C95" s="21">
        <v>2020</v>
      </c>
      <c r="D95" s="32" t="s">
        <v>1362</v>
      </c>
      <c r="E95" s="29" t="s">
        <v>1318</v>
      </c>
      <c r="F95" s="23">
        <v>44103</v>
      </c>
      <c r="G95" s="26" t="s">
        <v>1315</v>
      </c>
      <c r="H95" s="22" t="s">
        <v>1307</v>
      </c>
      <c r="I95" s="25" t="s">
        <v>1316</v>
      </c>
      <c r="J95" s="32" t="s">
        <v>1317</v>
      </c>
      <c r="K95" s="8" t="s">
        <v>305</v>
      </c>
      <c r="L95" s="26" t="s">
        <v>1305</v>
      </c>
      <c r="M95" s="26">
        <v>1</v>
      </c>
      <c r="N95" s="26" t="s">
        <v>710</v>
      </c>
      <c r="O95" s="26" t="s">
        <v>710</v>
      </c>
      <c r="P95" s="98" t="s">
        <v>681</v>
      </c>
      <c r="Q95" s="98">
        <v>44117</v>
      </c>
      <c r="R95" s="57">
        <v>44242</v>
      </c>
      <c r="S95" s="57"/>
      <c r="T95" s="28"/>
      <c r="U95" s="28"/>
      <c r="V95" s="28" t="s">
        <v>391</v>
      </c>
      <c r="W95" s="26">
        <v>0</v>
      </c>
      <c r="X95" s="26">
        <v>0</v>
      </c>
      <c r="Y95" s="6"/>
    </row>
    <row r="96" spans="1:25" ht="12" customHeight="1" x14ac:dyDescent="0.2">
      <c r="A96" s="19" t="s">
        <v>1357</v>
      </c>
      <c r="B96" s="20">
        <v>1</v>
      </c>
      <c r="C96" s="21">
        <v>2020</v>
      </c>
      <c r="D96" s="32" t="s">
        <v>745</v>
      </c>
      <c r="E96" s="29" t="s">
        <v>1360</v>
      </c>
      <c r="F96" s="23">
        <v>44090</v>
      </c>
      <c r="G96" s="26" t="s">
        <v>1341</v>
      </c>
      <c r="H96" s="22" t="s">
        <v>1342</v>
      </c>
      <c r="I96" s="25" t="s">
        <v>1343</v>
      </c>
      <c r="J96" s="32" t="s">
        <v>1344</v>
      </c>
      <c r="K96" s="8" t="s">
        <v>305</v>
      </c>
      <c r="L96" s="26" t="s">
        <v>1345</v>
      </c>
      <c r="M96" s="26">
        <v>1</v>
      </c>
      <c r="N96" s="25" t="s">
        <v>277</v>
      </c>
      <c r="O96" s="40" t="s">
        <v>746</v>
      </c>
      <c r="P96" s="26" t="s">
        <v>1346</v>
      </c>
      <c r="Q96" s="98">
        <v>44166</v>
      </c>
      <c r="R96" s="98">
        <v>44227</v>
      </c>
      <c r="S96" s="57">
        <v>44174</v>
      </c>
      <c r="T96" s="28" t="s">
        <v>1151</v>
      </c>
      <c r="U96" s="28" t="s">
        <v>1544</v>
      </c>
      <c r="V96" s="28" t="s">
        <v>391</v>
      </c>
      <c r="W96" s="26">
        <v>0</v>
      </c>
      <c r="X96" s="26">
        <v>0</v>
      </c>
      <c r="Y96" s="6"/>
    </row>
    <row r="97" spans="1:25" ht="12" customHeight="1" x14ac:dyDescent="0.2">
      <c r="A97" s="19" t="s">
        <v>1358</v>
      </c>
      <c r="B97" s="20">
        <v>1</v>
      </c>
      <c r="C97" s="21">
        <v>2020</v>
      </c>
      <c r="D97" s="32" t="s">
        <v>745</v>
      </c>
      <c r="E97" s="29" t="s">
        <v>1360</v>
      </c>
      <c r="F97" s="23">
        <v>44090</v>
      </c>
      <c r="G97" s="26" t="s">
        <v>1347</v>
      </c>
      <c r="H97" s="22" t="s">
        <v>1348</v>
      </c>
      <c r="I97" s="25" t="s">
        <v>1349</v>
      </c>
      <c r="J97" s="32" t="s">
        <v>1350</v>
      </c>
      <c r="K97" s="8" t="s">
        <v>305</v>
      </c>
      <c r="L97" s="26" t="s">
        <v>1351</v>
      </c>
      <c r="M97" s="26">
        <v>1</v>
      </c>
      <c r="N97" s="25" t="s">
        <v>277</v>
      </c>
      <c r="O97" s="26" t="s">
        <v>1361</v>
      </c>
      <c r="P97" s="26" t="s">
        <v>1352</v>
      </c>
      <c r="Q97" s="98">
        <v>44166</v>
      </c>
      <c r="R97" s="98">
        <v>44227</v>
      </c>
      <c r="S97" s="57">
        <v>44174</v>
      </c>
      <c r="T97" s="28" t="s">
        <v>1151</v>
      </c>
      <c r="U97" s="28" t="s">
        <v>1544</v>
      </c>
      <c r="V97" s="28" t="s">
        <v>391</v>
      </c>
      <c r="W97" s="26">
        <v>0</v>
      </c>
      <c r="X97" s="26">
        <v>0</v>
      </c>
      <c r="Y97" s="6"/>
    </row>
    <row r="98" spans="1:25" ht="12" customHeight="1" x14ac:dyDescent="0.2">
      <c r="A98" s="19" t="s">
        <v>1359</v>
      </c>
      <c r="B98" s="20">
        <v>1</v>
      </c>
      <c r="C98" s="21">
        <v>2020</v>
      </c>
      <c r="D98" s="32" t="s">
        <v>745</v>
      </c>
      <c r="E98" s="29" t="s">
        <v>1360</v>
      </c>
      <c r="F98" s="23">
        <v>44090</v>
      </c>
      <c r="G98" s="26" t="s">
        <v>1353</v>
      </c>
      <c r="H98" s="22" t="s">
        <v>1342</v>
      </c>
      <c r="I98" s="25" t="s">
        <v>1354</v>
      </c>
      <c r="J98" s="32" t="s">
        <v>1355</v>
      </c>
      <c r="K98" s="7" t="s">
        <v>298</v>
      </c>
      <c r="L98" s="26" t="s">
        <v>1356</v>
      </c>
      <c r="M98" s="26">
        <v>1</v>
      </c>
      <c r="N98" s="25" t="s">
        <v>277</v>
      </c>
      <c r="O98" s="40" t="s">
        <v>746</v>
      </c>
      <c r="P98" s="26" t="s">
        <v>1346</v>
      </c>
      <c r="Q98" s="98">
        <v>44256</v>
      </c>
      <c r="R98" s="98">
        <v>44286</v>
      </c>
      <c r="S98" s="57">
        <v>44174</v>
      </c>
      <c r="T98" s="28" t="s">
        <v>1151</v>
      </c>
      <c r="U98" s="28" t="s">
        <v>1544</v>
      </c>
      <c r="V98" s="28" t="s">
        <v>391</v>
      </c>
      <c r="W98" s="26">
        <v>0</v>
      </c>
      <c r="X98" s="26">
        <v>0</v>
      </c>
      <c r="Y98" s="6"/>
    </row>
    <row r="99" spans="1:25" ht="12" customHeight="1" x14ac:dyDescent="0.2">
      <c r="A99" s="19" t="s">
        <v>1431</v>
      </c>
      <c r="B99" s="20">
        <v>1</v>
      </c>
      <c r="C99" s="21">
        <v>2020</v>
      </c>
      <c r="D99" s="32" t="s">
        <v>1378</v>
      </c>
      <c r="E99" s="29" t="s">
        <v>1379</v>
      </c>
      <c r="F99" s="23">
        <v>44091</v>
      </c>
      <c r="G99" s="26" t="s">
        <v>1380</v>
      </c>
      <c r="H99" s="22" t="s">
        <v>1381</v>
      </c>
      <c r="I99" s="25" t="s">
        <v>1382</v>
      </c>
      <c r="J99" s="32" t="s">
        <v>1383</v>
      </c>
      <c r="K99" s="8" t="s">
        <v>305</v>
      </c>
      <c r="L99" s="26" t="s">
        <v>1384</v>
      </c>
      <c r="M99" s="26" t="s">
        <v>1385</v>
      </c>
      <c r="N99" s="25" t="s">
        <v>277</v>
      </c>
      <c r="O99" s="26" t="s">
        <v>1386</v>
      </c>
      <c r="P99" s="26" t="s">
        <v>1387</v>
      </c>
      <c r="Q99" s="98">
        <v>44105</v>
      </c>
      <c r="R99" s="98">
        <v>44196</v>
      </c>
      <c r="S99" s="57">
        <v>44174</v>
      </c>
      <c r="T99" s="28" t="s">
        <v>1151</v>
      </c>
      <c r="U99" s="28" t="s">
        <v>1547</v>
      </c>
      <c r="V99" s="28" t="s">
        <v>391</v>
      </c>
      <c r="W99" s="26">
        <v>0</v>
      </c>
      <c r="X99" s="26">
        <v>0</v>
      </c>
      <c r="Y99" s="6"/>
    </row>
    <row r="100" spans="1:25" ht="12" customHeight="1" x14ac:dyDescent="0.2">
      <c r="A100" s="19" t="s">
        <v>1431</v>
      </c>
      <c r="B100" s="20">
        <v>2</v>
      </c>
      <c r="C100" s="21">
        <v>2020</v>
      </c>
      <c r="D100" s="32" t="s">
        <v>1378</v>
      </c>
      <c r="E100" s="29" t="s">
        <v>1379</v>
      </c>
      <c r="F100" s="23">
        <v>44091</v>
      </c>
      <c r="G100" s="26" t="s">
        <v>1388</v>
      </c>
      <c r="H100" s="22" t="s">
        <v>1381</v>
      </c>
      <c r="I100" s="25" t="s">
        <v>1389</v>
      </c>
      <c r="J100" s="32" t="s">
        <v>1390</v>
      </c>
      <c r="K100" s="8" t="s">
        <v>305</v>
      </c>
      <c r="L100" s="26" t="s">
        <v>1391</v>
      </c>
      <c r="M100" s="26" t="s">
        <v>1392</v>
      </c>
      <c r="N100" s="25" t="s">
        <v>277</v>
      </c>
      <c r="O100" s="26" t="s">
        <v>1386</v>
      </c>
      <c r="P100" s="26" t="s">
        <v>1393</v>
      </c>
      <c r="Q100" s="98">
        <v>44105</v>
      </c>
      <c r="R100" s="98">
        <v>44196</v>
      </c>
      <c r="S100" s="57">
        <v>44174</v>
      </c>
      <c r="T100" s="28" t="s">
        <v>1151</v>
      </c>
      <c r="U100" s="28" t="s">
        <v>1547</v>
      </c>
      <c r="V100" s="28" t="s">
        <v>391</v>
      </c>
      <c r="W100" s="26">
        <v>0</v>
      </c>
      <c r="X100" s="26">
        <v>0</v>
      </c>
      <c r="Y100" s="6"/>
    </row>
    <row r="101" spans="1:25" ht="12" customHeight="1" x14ac:dyDescent="0.2">
      <c r="A101" s="19" t="s">
        <v>1431</v>
      </c>
      <c r="B101" s="20">
        <v>3</v>
      </c>
      <c r="C101" s="21">
        <v>2020</v>
      </c>
      <c r="D101" s="32" t="s">
        <v>1378</v>
      </c>
      <c r="E101" s="29" t="s">
        <v>1379</v>
      </c>
      <c r="F101" s="23">
        <v>44091</v>
      </c>
      <c r="G101" s="26" t="s">
        <v>1394</v>
      </c>
      <c r="H101" s="22" t="s">
        <v>1381</v>
      </c>
      <c r="I101" s="25" t="s">
        <v>1395</v>
      </c>
      <c r="J101" s="32" t="s">
        <v>1396</v>
      </c>
      <c r="K101" s="8" t="s">
        <v>305</v>
      </c>
      <c r="L101" s="26" t="s">
        <v>1397</v>
      </c>
      <c r="M101" s="26" t="s">
        <v>1398</v>
      </c>
      <c r="N101" s="25" t="s">
        <v>277</v>
      </c>
      <c r="O101" s="26" t="s">
        <v>1386</v>
      </c>
      <c r="P101" s="26" t="s">
        <v>1393</v>
      </c>
      <c r="Q101" s="98">
        <v>44105</v>
      </c>
      <c r="R101" s="98">
        <v>44211</v>
      </c>
      <c r="S101" s="57">
        <v>44174</v>
      </c>
      <c r="T101" s="28" t="s">
        <v>1151</v>
      </c>
      <c r="U101" s="28" t="s">
        <v>1547</v>
      </c>
      <c r="V101" s="28" t="s">
        <v>391</v>
      </c>
      <c r="W101" s="26">
        <v>0</v>
      </c>
      <c r="X101" s="26">
        <v>0</v>
      </c>
      <c r="Y101" s="6"/>
    </row>
    <row r="102" spans="1:25" ht="12" customHeight="1" x14ac:dyDescent="0.2">
      <c r="A102" s="19" t="s">
        <v>1431</v>
      </c>
      <c r="B102" s="20">
        <v>4</v>
      </c>
      <c r="C102" s="21">
        <v>2020</v>
      </c>
      <c r="D102" s="32" t="s">
        <v>1378</v>
      </c>
      <c r="E102" s="29" t="s">
        <v>1379</v>
      </c>
      <c r="F102" s="23">
        <v>44091</v>
      </c>
      <c r="G102" s="26" t="s">
        <v>1399</v>
      </c>
      <c r="H102" s="22" t="s">
        <v>1381</v>
      </c>
      <c r="I102" s="25" t="s">
        <v>1400</v>
      </c>
      <c r="J102" s="32" t="s">
        <v>1401</v>
      </c>
      <c r="K102" s="8" t="s">
        <v>305</v>
      </c>
      <c r="L102" s="26" t="s">
        <v>1402</v>
      </c>
      <c r="M102" s="26" t="s">
        <v>1403</v>
      </c>
      <c r="N102" s="25" t="s">
        <v>277</v>
      </c>
      <c r="O102" s="26" t="s">
        <v>1386</v>
      </c>
      <c r="P102" s="26" t="s">
        <v>1393</v>
      </c>
      <c r="Q102" s="98">
        <v>44105</v>
      </c>
      <c r="R102" s="98">
        <v>44165</v>
      </c>
      <c r="S102" s="57">
        <v>44169</v>
      </c>
      <c r="T102" s="28" t="s">
        <v>395</v>
      </c>
      <c r="U102" s="28" t="s">
        <v>1551</v>
      </c>
      <c r="V102" s="28" t="s">
        <v>542</v>
      </c>
      <c r="W102" s="26">
        <v>0</v>
      </c>
      <c r="X102" s="26">
        <v>0</v>
      </c>
      <c r="Y102" s="6"/>
    </row>
    <row r="103" spans="1:25" ht="12" customHeight="1" x14ac:dyDescent="0.2">
      <c r="A103" s="19" t="s">
        <v>1432</v>
      </c>
      <c r="B103" s="20">
        <v>1</v>
      </c>
      <c r="C103" s="21">
        <v>2020</v>
      </c>
      <c r="D103" s="32" t="s">
        <v>1378</v>
      </c>
      <c r="E103" s="29" t="s">
        <v>1379</v>
      </c>
      <c r="F103" s="23">
        <v>44091</v>
      </c>
      <c r="G103" s="26" t="s">
        <v>1404</v>
      </c>
      <c r="H103" s="22" t="s">
        <v>1381</v>
      </c>
      <c r="I103" s="25" t="s">
        <v>1405</v>
      </c>
      <c r="J103" s="32" t="s">
        <v>1406</v>
      </c>
      <c r="K103" s="8" t="s">
        <v>305</v>
      </c>
      <c r="L103" s="26" t="s">
        <v>1407</v>
      </c>
      <c r="M103" s="26" t="s">
        <v>1408</v>
      </c>
      <c r="N103" s="25" t="s">
        <v>277</v>
      </c>
      <c r="O103" s="26" t="s">
        <v>1386</v>
      </c>
      <c r="P103" s="26" t="s">
        <v>1409</v>
      </c>
      <c r="Q103" s="98">
        <v>44105</v>
      </c>
      <c r="R103" s="98">
        <v>44196</v>
      </c>
      <c r="S103" s="57">
        <v>44174</v>
      </c>
      <c r="T103" s="28" t="s">
        <v>1151</v>
      </c>
      <c r="U103" s="28" t="s">
        <v>1547</v>
      </c>
      <c r="V103" s="28" t="s">
        <v>391</v>
      </c>
      <c r="W103" s="26">
        <v>0</v>
      </c>
      <c r="X103" s="26">
        <v>0</v>
      </c>
      <c r="Y103" s="6"/>
    </row>
    <row r="104" spans="1:25" ht="12" customHeight="1" x14ac:dyDescent="0.2">
      <c r="A104" s="19" t="s">
        <v>1433</v>
      </c>
      <c r="B104" s="20">
        <v>3</v>
      </c>
      <c r="C104" s="21">
        <v>2020</v>
      </c>
      <c r="D104" s="32" t="s">
        <v>1378</v>
      </c>
      <c r="E104" s="29" t="s">
        <v>1379</v>
      </c>
      <c r="F104" s="23">
        <v>44091</v>
      </c>
      <c r="G104" s="26" t="s">
        <v>1421</v>
      </c>
      <c r="H104" s="22" t="s">
        <v>1381</v>
      </c>
      <c r="I104" s="25" t="s">
        <v>1422</v>
      </c>
      <c r="J104" s="32" t="s">
        <v>1423</v>
      </c>
      <c r="K104" s="8" t="s">
        <v>305</v>
      </c>
      <c r="L104" s="26" t="s">
        <v>1424</v>
      </c>
      <c r="M104" s="26" t="s">
        <v>1425</v>
      </c>
      <c r="N104" s="25" t="s">
        <v>277</v>
      </c>
      <c r="O104" s="26" t="s">
        <v>1386</v>
      </c>
      <c r="P104" s="26" t="s">
        <v>1393</v>
      </c>
      <c r="Q104" s="98">
        <v>44105</v>
      </c>
      <c r="R104" s="98">
        <v>44165</v>
      </c>
      <c r="S104" s="57">
        <v>44169</v>
      </c>
      <c r="T104" s="28" t="s">
        <v>395</v>
      </c>
      <c r="U104" s="28" t="s">
        <v>1551</v>
      </c>
      <c r="V104" s="28" t="s">
        <v>542</v>
      </c>
      <c r="W104" s="26">
        <v>0</v>
      </c>
      <c r="X104" s="26">
        <v>0</v>
      </c>
      <c r="Y104" s="6"/>
    </row>
    <row r="105" spans="1:25" ht="12" customHeight="1" x14ac:dyDescent="0.2">
      <c r="A105" s="19" t="s">
        <v>1468</v>
      </c>
      <c r="B105" s="20">
        <v>1</v>
      </c>
      <c r="C105" s="21">
        <v>2020</v>
      </c>
      <c r="D105" s="32" t="s">
        <v>176</v>
      </c>
      <c r="E105" s="29" t="s">
        <v>1441</v>
      </c>
      <c r="F105" s="23">
        <v>44131</v>
      </c>
      <c r="G105" s="26" t="s">
        <v>1442</v>
      </c>
      <c r="H105" s="22" t="s">
        <v>1443</v>
      </c>
      <c r="I105" s="25" t="s">
        <v>1444</v>
      </c>
      <c r="J105" s="32" t="s">
        <v>1445</v>
      </c>
      <c r="K105" s="8" t="s">
        <v>305</v>
      </c>
      <c r="L105" s="26" t="s">
        <v>1446</v>
      </c>
      <c r="M105" s="26">
        <v>8</v>
      </c>
      <c r="N105" s="26" t="s">
        <v>302</v>
      </c>
      <c r="O105" s="26" t="s">
        <v>460</v>
      </c>
      <c r="P105" s="26" t="s">
        <v>1447</v>
      </c>
      <c r="Q105" s="98">
        <v>44166</v>
      </c>
      <c r="R105" s="98">
        <v>44407</v>
      </c>
      <c r="S105" s="57"/>
      <c r="T105" s="28"/>
      <c r="U105" s="28"/>
      <c r="V105" s="28" t="s">
        <v>391</v>
      </c>
      <c r="W105" s="26">
        <v>0</v>
      </c>
      <c r="X105" s="26">
        <v>0</v>
      </c>
      <c r="Y105" s="6"/>
    </row>
    <row r="106" spans="1:25" ht="12" customHeight="1" x14ac:dyDescent="0.2">
      <c r="A106" s="19" t="s">
        <v>1469</v>
      </c>
      <c r="B106" s="20">
        <v>1</v>
      </c>
      <c r="C106" s="21">
        <v>2020</v>
      </c>
      <c r="D106" s="32" t="s">
        <v>176</v>
      </c>
      <c r="E106" s="29" t="s">
        <v>1441</v>
      </c>
      <c r="F106" s="23">
        <v>44131</v>
      </c>
      <c r="G106" s="26" t="s">
        <v>1448</v>
      </c>
      <c r="H106" s="22" t="s">
        <v>1449</v>
      </c>
      <c r="I106" s="25" t="s">
        <v>1450</v>
      </c>
      <c r="J106" s="32" t="s">
        <v>1451</v>
      </c>
      <c r="K106" s="8" t="s">
        <v>305</v>
      </c>
      <c r="L106" s="26" t="s">
        <v>1452</v>
      </c>
      <c r="M106" s="26" t="s">
        <v>1453</v>
      </c>
      <c r="N106" s="26" t="s">
        <v>302</v>
      </c>
      <c r="O106" s="26" t="s">
        <v>460</v>
      </c>
      <c r="P106" s="26" t="s">
        <v>1447</v>
      </c>
      <c r="Q106" s="98">
        <v>44166</v>
      </c>
      <c r="R106" s="98">
        <v>44286</v>
      </c>
      <c r="S106" s="57"/>
      <c r="T106" s="28"/>
      <c r="U106" s="28"/>
      <c r="V106" s="28" t="s">
        <v>391</v>
      </c>
      <c r="W106" s="26">
        <v>0</v>
      </c>
      <c r="X106" s="26">
        <v>0</v>
      </c>
      <c r="Y106" s="6"/>
    </row>
    <row r="107" spans="1:25" ht="12" customHeight="1" x14ac:dyDescent="0.2">
      <c r="A107" s="19" t="s">
        <v>1470</v>
      </c>
      <c r="B107" s="20">
        <v>1</v>
      </c>
      <c r="C107" s="21">
        <v>2020</v>
      </c>
      <c r="D107" s="32" t="s">
        <v>176</v>
      </c>
      <c r="E107" s="29" t="s">
        <v>1441</v>
      </c>
      <c r="F107" s="23">
        <v>44131</v>
      </c>
      <c r="G107" s="26" t="s">
        <v>1454</v>
      </c>
      <c r="H107" s="22" t="s">
        <v>1455</v>
      </c>
      <c r="I107" s="25" t="s">
        <v>1456</v>
      </c>
      <c r="J107" s="32" t="s">
        <v>1457</v>
      </c>
      <c r="K107" s="8" t="s">
        <v>305</v>
      </c>
      <c r="L107" s="26" t="s">
        <v>1458</v>
      </c>
      <c r="M107" s="26">
        <v>1</v>
      </c>
      <c r="N107" s="26" t="s">
        <v>302</v>
      </c>
      <c r="O107" s="26" t="s">
        <v>460</v>
      </c>
      <c r="P107" s="26" t="s">
        <v>1447</v>
      </c>
      <c r="Q107" s="98">
        <v>44166</v>
      </c>
      <c r="R107" s="98">
        <v>44197</v>
      </c>
      <c r="S107" s="57"/>
      <c r="T107" s="28"/>
      <c r="U107" s="28"/>
      <c r="V107" s="28" t="s">
        <v>391</v>
      </c>
      <c r="W107" s="26">
        <v>0</v>
      </c>
      <c r="X107" s="26">
        <v>0</v>
      </c>
      <c r="Y107" s="6"/>
    </row>
    <row r="108" spans="1:25" ht="12" customHeight="1" x14ac:dyDescent="0.2">
      <c r="A108" s="19" t="s">
        <v>1471</v>
      </c>
      <c r="B108" s="20">
        <v>1</v>
      </c>
      <c r="C108" s="21">
        <v>2020</v>
      </c>
      <c r="D108" s="32" t="s">
        <v>176</v>
      </c>
      <c r="E108" s="29" t="s">
        <v>1441</v>
      </c>
      <c r="F108" s="23">
        <v>44131</v>
      </c>
      <c r="G108" s="26" t="s">
        <v>1459</v>
      </c>
      <c r="H108" s="22" t="s">
        <v>1460</v>
      </c>
      <c r="I108" s="25" t="s">
        <v>1461</v>
      </c>
      <c r="J108" s="32" t="s">
        <v>1457</v>
      </c>
      <c r="K108" s="8" t="s">
        <v>305</v>
      </c>
      <c r="L108" s="26" t="s">
        <v>1458</v>
      </c>
      <c r="M108" s="26">
        <v>1</v>
      </c>
      <c r="N108" s="26" t="s">
        <v>302</v>
      </c>
      <c r="O108" s="26" t="s">
        <v>460</v>
      </c>
      <c r="P108" s="26" t="s">
        <v>1447</v>
      </c>
      <c r="Q108" s="98">
        <v>44166</v>
      </c>
      <c r="R108" s="98">
        <v>44197</v>
      </c>
      <c r="S108" s="57"/>
      <c r="T108" s="28"/>
      <c r="U108" s="28"/>
      <c r="V108" s="28" t="s">
        <v>391</v>
      </c>
      <c r="W108" s="26">
        <v>0</v>
      </c>
      <c r="X108" s="26">
        <v>0</v>
      </c>
      <c r="Y108" s="6"/>
    </row>
    <row r="109" spans="1:25" ht="12" customHeight="1" x14ac:dyDescent="0.2">
      <c r="A109" s="19" t="s">
        <v>1472</v>
      </c>
      <c r="B109" s="20">
        <v>1</v>
      </c>
      <c r="C109" s="21">
        <v>2020</v>
      </c>
      <c r="D109" s="32" t="s">
        <v>176</v>
      </c>
      <c r="E109" s="29" t="s">
        <v>1441</v>
      </c>
      <c r="F109" s="23">
        <v>44131</v>
      </c>
      <c r="G109" s="26" t="s">
        <v>1462</v>
      </c>
      <c r="H109" s="22" t="s">
        <v>1443</v>
      </c>
      <c r="I109" s="25" t="s">
        <v>1444</v>
      </c>
      <c r="J109" s="32" t="s">
        <v>1445</v>
      </c>
      <c r="K109" s="8" t="s">
        <v>305</v>
      </c>
      <c r="L109" s="26" t="s">
        <v>1446</v>
      </c>
      <c r="M109" s="26">
        <v>8</v>
      </c>
      <c r="N109" s="26" t="s">
        <v>302</v>
      </c>
      <c r="O109" s="26" t="s">
        <v>460</v>
      </c>
      <c r="P109" s="26" t="s">
        <v>1447</v>
      </c>
      <c r="Q109" s="98">
        <v>44166</v>
      </c>
      <c r="R109" s="98">
        <v>44407</v>
      </c>
      <c r="S109" s="57"/>
      <c r="T109" s="28"/>
      <c r="U109" s="28"/>
      <c r="V109" s="28" t="s">
        <v>391</v>
      </c>
      <c r="W109" s="26">
        <v>0</v>
      </c>
      <c r="X109" s="26">
        <v>0</v>
      </c>
      <c r="Y109" s="6"/>
    </row>
    <row r="110" spans="1:25" ht="12" customHeight="1" x14ac:dyDescent="0.2">
      <c r="A110" s="19" t="s">
        <v>1473</v>
      </c>
      <c r="B110" s="20">
        <v>1</v>
      </c>
      <c r="C110" s="21">
        <v>2020</v>
      </c>
      <c r="D110" s="32" t="s">
        <v>176</v>
      </c>
      <c r="E110" s="29" t="s">
        <v>1441</v>
      </c>
      <c r="F110" s="23">
        <v>44131</v>
      </c>
      <c r="G110" s="26" t="s">
        <v>1463</v>
      </c>
      <c r="H110" s="22" t="s">
        <v>1464</v>
      </c>
      <c r="I110" s="25" t="s">
        <v>1465</v>
      </c>
      <c r="J110" s="32" t="s">
        <v>1466</v>
      </c>
      <c r="K110" s="8" t="s">
        <v>305</v>
      </c>
      <c r="L110" s="26" t="s">
        <v>1467</v>
      </c>
      <c r="M110" s="26">
        <v>1</v>
      </c>
      <c r="N110" s="26" t="s">
        <v>302</v>
      </c>
      <c r="O110" s="26" t="s">
        <v>460</v>
      </c>
      <c r="P110" s="26" t="s">
        <v>1447</v>
      </c>
      <c r="Q110" s="98">
        <v>44166</v>
      </c>
      <c r="R110" s="98">
        <v>44286</v>
      </c>
      <c r="S110" s="57"/>
      <c r="T110" s="28"/>
      <c r="U110" s="28"/>
      <c r="V110" s="28" t="s">
        <v>391</v>
      </c>
      <c r="W110" s="26">
        <v>0</v>
      </c>
      <c r="X110" s="26">
        <v>0</v>
      </c>
      <c r="Y110" s="6"/>
    </row>
    <row r="111" spans="1:25" ht="12" customHeight="1" x14ac:dyDescent="0.2">
      <c r="A111" s="19" t="s">
        <v>1485</v>
      </c>
      <c r="B111" s="20">
        <v>1</v>
      </c>
      <c r="C111" s="21">
        <v>2020</v>
      </c>
      <c r="D111" s="32" t="s">
        <v>176</v>
      </c>
      <c r="E111" s="29" t="s">
        <v>1527</v>
      </c>
      <c r="F111" s="23">
        <v>44127</v>
      </c>
      <c r="G111" s="26" t="s">
        <v>1476</v>
      </c>
      <c r="H111" s="22" t="s">
        <v>1477</v>
      </c>
      <c r="I111" s="25" t="s">
        <v>1478</v>
      </c>
      <c r="J111" s="32" t="s">
        <v>1479</v>
      </c>
      <c r="K111" s="8" t="s">
        <v>275</v>
      </c>
      <c r="L111" s="26" t="s">
        <v>1480</v>
      </c>
      <c r="M111" s="26">
        <v>1</v>
      </c>
      <c r="N111" s="26" t="s">
        <v>302</v>
      </c>
      <c r="O111" s="26" t="s">
        <v>1528</v>
      </c>
      <c r="P111" s="26" t="s">
        <v>1481</v>
      </c>
      <c r="Q111" s="98">
        <v>44140</v>
      </c>
      <c r="R111" s="98">
        <v>44197</v>
      </c>
      <c r="S111" s="57"/>
      <c r="T111" s="28"/>
      <c r="U111" s="28"/>
      <c r="V111" s="28" t="s">
        <v>391</v>
      </c>
      <c r="W111" s="26">
        <v>0</v>
      </c>
      <c r="X111" s="26">
        <v>0</v>
      </c>
      <c r="Y111" s="6"/>
    </row>
    <row r="112" spans="1:25" ht="12" customHeight="1" x14ac:dyDescent="0.2">
      <c r="A112" s="19" t="s">
        <v>1485</v>
      </c>
      <c r="B112" s="20">
        <v>2</v>
      </c>
      <c r="C112" s="21">
        <v>2020</v>
      </c>
      <c r="D112" s="32" t="s">
        <v>176</v>
      </c>
      <c r="E112" s="29" t="s">
        <v>1527</v>
      </c>
      <c r="F112" s="23">
        <v>44127</v>
      </c>
      <c r="G112" s="26" t="s">
        <v>1476</v>
      </c>
      <c r="H112" s="22" t="s">
        <v>1477</v>
      </c>
      <c r="I112" s="25" t="s">
        <v>1482</v>
      </c>
      <c r="J112" s="32" t="s">
        <v>1483</v>
      </c>
      <c r="K112" s="8" t="s">
        <v>275</v>
      </c>
      <c r="L112" s="26" t="s">
        <v>1484</v>
      </c>
      <c r="M112" s="26">
        <v>4</v>
      </c>
      <c r="N112" s="26" t="s">
        <v>302</v>
      </c>
      <c r="O112" s="26" t="s">
        <v>1528</v>
      </c>
      <c r="P112" s="26" t="s">
        <v>1481</v>
      </c>
      <c r="Q112" s="98">
        <v>44140</v>
      </c>
      <c r="R112" s="98">
        <v>44255</v>
      </c>
      <c r="S112" s="57"/>
      <c r="T112" s="28"/>
      <c r="U112" s="28"/>
      <c r="V112" s="28" t="s">
        <v>391</v>
      </c>
      <c r="W112" s="26">
        <v>0</v>
      </c>
      <c r="X112" s="26">
        <v>0</v>
      </c>
      <c r="Y112" s="6"/>
    </row>
    <row r="113" spans="1:25" ht="12" customHeight="1" x14ac:dyDescent="0.2">
      <c r="A113" s="19" t="s">
        <v>1526</v>
      </c>
      <c r="B113" s="20">
        <v>1</v>
      </c>
      <c r="C113" s="21">
        <v>2020</v>
      </c>
      <c r="D113" s="32" t="s">
        <v>745</v>
      </c>
      <c r="E113" s="29" t="s">
        <v>1525</v>
      </c>
      <c r="F113" s="23">
        <v>44152</v>
      </c>
      <c r="G113" s="26" t="s">
        <v>1516</v>
      </c>
      <c r="H113" s="22" t="s">
        <v>913</v>
      </c>
      <c r="I113" s="25" t="s">
        <v>1517</v>
      </c>
      <c r="J113" s="32" t="s">
        <v>1518</v>
      </c>
      <c r="K113" s="8" t="s">
        <v>305</v>
      </c>
      <c r="L113" s="26" t="s">
        <v>1519</v>
      </c>
      <c r="M113" s="26">
        <v>1</v>
      </c>
      <c r="N113" s="25" t="s">
        <v>277</v>
      </c>
      <c r="O113" s="26" t="s">
        <v>746</v>
      </c>
      <c r="P113" s="26" t="s">
        <v>1520</v>
      </c>
      <c r="Q113" s="98">
        <v>44166</v>
      </c>
      <c r="R113" s="98">
        <v>44286</v>
      </c>
      <c r="S113" s="57"/>
      <c r="T113" s="28"/>
      <c r="U113" s="28"/>
      <c r="V113" s="28" t="s">
        <v>391</v>
      </c>
      <c r="W113" s="26">
        <v>0</v>
      </c>
      <c r="X113" s="26">
        <v>0</v>
      </c>
      <c r="Y113" s="6"/>
    </row>
    <row r="114" spans="1:25" ht="12" customHeight="1" x14ac:dyDescent="0.2">
      <c r="A114" s="19" t="s">
        <v>1526</v>
      </c>
      <c r="B114" s="20">
        <v>2</v>
      </c>
      <c r="C114" s="21">
        <v>2020</v>
      </c>
      <c r="D114" s="32" t="s">
        <v>745</v>
      </c>
      <c r="E114" s="29" t="s">
        <v>1525</v>
      </c>
      <c r="F114" s="23">
        <v>44152</v>
      </c>
      <c r="G114" s="26" t="s">
        <v>1516</v>
      </c>
      <c r="H114" s="22" t="s">
        <v>913</v>
      </c>
      <c r="I114" s="25" t="s">
        <v>1517</v>
      </c>
      <c r="J114" s="32" t="s">
        <v>1521</v>
      </c>
      <c r="K114" s="8" t="s">
        <v>305</v>
      </c>
      <c r="L114" s="26" t="s">
        <v>1522</v>
      </c>
      <c r="M114" s="99">
        <v>1</v>
      </c>
      <c r="N114" s="25" t="s">
        <v>277</v>
      </c>
      <c r="O114" s="26" t="s">
        <v>746</v>
      </c>
      <c r="P114" s="26" t="s">
        <v>1520</v>
      </c>
      <c r="Q114" s="98">
        <v>44166</v>
      </c>
      <c r="R114" s="98">
        <v>44439</v>
      </c>
      <c r="S114" s="57"/>
      <c r="T114" s="28"/>
      <c r="U114" s="28"/>
      <c r="V114" s="28" t="s">
        <v>391</v>
      </c>
      <c r="W114" s="26">
        <v>0</v>
      </c>
      <c r="X114" s="26">
        <v>0</v>
      </c>
      <c r="Y114" s="6"/>
    </row>
    <row r="115" spans="1:25" ht="12" customHeight="1" x14ac:dyDescent="0.2">
      <c r="A115" s="19" t="s">
        <v>1526</v>
      </c>
      <c r="B115" s="20">
        <v>3</v>
      </c>
      <c r="C115" s="21">
        <v>2020</v>
      </c>
      <c r="D115" s="32" t="s">
        <v>745</v>
      </c>
      <c r="E115" s="29" t="s">
        <v>1525</v>
      </c>
      <c r="F115" s="23">
        <v>44152</v>
      </c>
      <c r="G115" s="26" t="s">
        <v>1516</v>
      </c>
      <c r="H115" s="22" t="s">
        <v>913</v>
      </c>
      <c r="I115" s="25" t="s">
        <v>1517</v>
      </c>
      <c r="J115" s="32" t="s">
        <v>1523</v>
      </c>
      <c r="K115" s="8" t="s">
        <v>305</v>
      </c>
      <c r="L115" s="26" t="s">
        <v>1524</v>
      </c>
      <c r="M115" s="26">
        <v>1</v>
      </c>
      <c r="N115" s="25" t="s">
        <v>277</v>
      </c>
      <c r="O115" s="26" t="s">
        <v>746</v>
      </c>
      <c r="P115" s="26" t="s">
        <v>1520</v>
      </c>
      <c r="Q115" s="98">
        <v>44166</v>
      </c>
      <c r="R115" s="98">
        <v>44377</v>
      </c>
      <c r="S115" s="57"/>
      <c r="T115" s="28"/>
      <c r="U115" s="28"/>
      <c r="V115" s="28" t="s">
        <v>391</v>
      </c>
      <c r="W115" s="26">
        <v>0</v>
      </c>
      <c r="X115" s="26">
        <v>0</v>
      </c>
      <c r="Y115" s="6"/>
    </row>
    <row r="116" spans="1:25" ht="12" customHeight="1" x14ac:dyDescent="0.2">
      <c r="A116" s="19" t="s">
        <v>1586</v>
      </c>
      <c r="B116" s="20">
        <v>1</v>
      </c>
      <c r="C116" s="21">
        <v>2020</v>
      </c>
      <c r="D116" s="32" t="s">
        <v>1552</v>
      </c>
      <c r="E116" s="29" t="s">
        <v>1599</v>
      </c>
      <c r="F116" s="23">
        <v>44155</v>
      </c>
      <c r="G116" s="26" t="s">
        <v>1553</v>
      </c>
      <c r="H116" s="22" t="s">
        <v>260</v>
      </c>
      <c r="I116" s="25" t="s">
        <v>1593</v>
      </c>
      <c r="J116" s="32" t="s">
        <v>1554</v>
      </c>
      <c r="K116" s="8" t="s">
        <v>298</v>
      </c>
      <c r="L116" s="26" t="s">
        <v>1555</v>
      </c>
      <c r="M116" s="26">
        <v>1</v>
      </c>
      <c r="N116" s="26" t="s">
        <v>317</v>
      </c>
      <c r="O116" s="25" t="s">
        <v>326</v>
      </c>
      <c r="P116" s="26" t="s">
        <v>346</v>
      </c>
      <c r="Q116" s="98">
        <v>44166</v>
      </c>
      <c r="R116" s="98">
        <v>44377</v>
      </c>
      <c r="S116" s="57"/>
      <c r="T116" s="28"/>
      <c r="U116" s="28"/>
      <c r="V116" s="28" t="s">
        <v>391</v>
      </c>
      <c r="W116" s="26">
        <v>0</v>
      </c>
      <c r="X116" s="26">
        <v>0</v>
      </c>
      <c r="Y116" s="6"/>
    </row>
    <row r="117" spans="1:25" ht="12" customHeight="1" x14ac:dyDescent="0.2">
      <c r="A117" s="19" t="s">
        <v>1586</v>
      </c>
      <c r="B117" s="20">
        <v>2</v>
      </c>
      <c r="C117" s="21">
        <v>2020</v>
      </c>
      <c r="D117" s="32" t="s">
        <v>1552</v>
      </c>
      <c r="E117" s="29" t="s">
        <v>1599</v>
      </c>
      <c r="F117" s="23">
        <v>44155</v>
      </c>
      <c r="G117" s="26" t="s">
        <v>1553</v>
      </c>
      <c r="H117" s="22" t="s">
        <v>260</v>
      </c>
      <c r="I117" s="25" t="s">
        <v>1593</v>
      </c>
      <c r="J117" s="32" t="s">
        <v>1557</v>
      </c>
      <c r="K117" s="8" t="s">
        <v>527</v>
      </c>
      <c r="L117" s="26" t="s">
        <v>1558</v>
      </c>
      <c r="M117" s="26">
        <v>1</v>
      </c>
      <c r="N117" s="26" t="s">
        <v>1592</v>
      </c>
      <c r="O117" s="25" t="s">
        <v>1601</v>
      </c>
      <c r="P117" s="26" t="s">
        <v>1559</v>
      </c>
      <c r="Q117" s="98">
        <v>44166</v>
      </c>
      <c r="R117" s="98">
        <v>44285</v>
      </c>
      <c r="S117" s="57"/>
      <c r="T117" s="28"/>
      <c r="U117" s="28"/>
      <c r="V117" s="28" t="s">
        <v>391</v>
      </c>
      <c r="W117" s="26">
        <v>0</v>
      </c>
      <c r="X117" s="26">
        <v>0</v>
      </c>
      <c r="Y117" s="6"/>
    </row>
    <row r="118" spans="1:25" ht="12" customHeight="1" x14ac:dyDescent="0.2">
      <c r="A118" s="19" t="s">
        <v>1587</v>
      </c>
      <c r="B118" s="20">
        <v>1</v>
      </c>
      <c r="C118" s="21">
        <v>2020</v>
      </c>
      <c r="D118" s="32" t="s">
        <v>1552</v>
      </c>
      <c r="E118" s="29" t="s">
        <v>1599</v>
      </c>
      <c r="F118" s="23">
        <v>44155</v>
      </c>
      <c r="G118" s="26" t="s">
        <v>1560</v>
      </c>
      <c r="H118" s="22" t="s">
        <v>260</v>
      </c>
      <c r="I118" s="25" t="s">
        <v>1594</v>
      </c>
      <c r="J118" s="32" t="s">
        <v>1561</v>
      </c>
      <c r="K118" s="8" t="s">
        <v>527</v>
      </c>
      <c r="L118" s="26" t="s">
        <v>1562</v>
      </c>
      <c r="M118" s="26">
        <v>1</v>
      </c>
      <c r="N118" s="26" t="s">
        <v>1592</v>
      </c>
      <c r="O118" s="25" t="s">
        <v>1601</v>
      </c>
      <c r="P118" s="26" t="s">
        <v>1559</v>
      </c>
      <c r="Q118" s="98">
        <v>44166</v>
      </c>
      <c r="R118" s="98">
        <v>44377</v>
      </c>
      <c r="S118" s="57"/>
      <c r="T118" s="28"/>
      <c r="U118" s="28"/>
      <c r="V118" s="28" t="s">
        <v>391</v>
      </c>
      <c r="W118" s="26">
        <v>0</v>
      </c>
      <c r="X118" s="26">
        <v>0</v>
      </c>
      <c r="Y118" s="6"/>
    </row>
    <row r="119" spans="1:25" ht="12" customHeight="1" x14ac:dyDescent="0.2">
      <c r="A119" s="19" t="s">
        <v>1587</v>
      </c>
      <c r="B119" s="20">
        <v>2</v>
      </c>
      <c r="C119" s="21">
        <v>2020</v>
      </c>
      <c r="D119" s="32" t="s">
        <v>1552</v>
      </c>
      <c r="E119" s="29" t="s">
        <v>1599</v>
      </c>
      <c r="F119" s="23">
        <v>44155</v>
      </c>
      <c r="G119" s="26" t="s">
        <v>1560</v>
      </c>
      <c r="H119" s="22" t="s">
        <v>260</v>
      </c>
      <c r="I119" s="25" t="s">
        <v>1594</v>
      </c>
      <c r="J119" s="32" t="s">
        <v>1563</v>
      </c>
      <c r="K119" s="8" t="s">
        <v>298</v>
      </c>
      <c r="L119" s="26" t="s">
        <v>1564</v>
      </c>
      <c r="M119" s="26">
        <v>1</v>
      </c>
      <c r="N119" s="26" t="s">
        <v>317</v>
      </c>
      <c r="O119" s="25" t="s">
        <v>326</v>
      </c>
      <c r="P119" s="26" t="s">
        <v>1556</v>
      </c>
      <c r="Q119" s="98">
        <v>44166</v>
      </c>
      <c r="R119" s="98">
        <v>44285</v>
      </c>
      <c r="S119" s="57"/>
      <c r="T119" s="28"/>
      <c r="U119" s="28"/>
      <c r="V119" s="28" t="s">
        <v>391</v>
      </c>
      <c r="W119" s="26">
        <v>0</v>
      </c>
      <c r="X119" s="26">
        <v>0</v>
      </c>
      <c r="Y119" s="6"/>
    </row>
    <row r="120" spans="1:25" ht="12" customHeight="1" x14ac:dyDescent="0.2">
      <c r="A120" s="19" t="s">
        <v>1588</v>
      </c>
      <c r="B120" s="20">
        <v>1</v>
      </c>
      <c r="C120" s="21">
        <v>2020</v>
      </c>
      <c r="D120" s="32" t="s">
        <v>1552</v>
      </c>
      <c r="E120" s="29" t="s">
        <v>1599</v>
      </c>
      <c r="F120" s="23">
        <v>44155</v>
      </c>
      <c r="G120" s="26" t="s">
        <v>1565</v>
      </c>
      <c r="H120" s="22" t="s">
        <v>260</v>
      </c>
      <c r="I120" s="25" t="s">
        <v>1566</v>
      </c>
      <c r="J120" s="32" t="s">
        <v>1567</v>
      </c>
      <c r="K120" s="8" t="s">
        <v>527</v>
      </c>
      <c r="L120" s="26" t="s">
        <v>1568</v>
      </c>
      <c r="M120" s="26">
        <v>1</v>
      </c>
      <c r="N120" s="26" t="s">
        <v>317</v>
      </c>
      <c r="O120" s="25" t="s">
        <v>326</v>
      </c>
      <c r="P120" s="26" t="s">
        <v>346</v>
      </c>
      <c r="Q120" s="98">
        <v>44166</v>
      </c>
      <c r="R120" s="98">
        <v>44316</v>
      </c>
      <c r="S120" s="57"/>
      <c r="T120" s="28"/>
      <c r="U120" s="28"/>
      <c r="V120" s="28" t="s">
        <v>391</v>
      </c>
      <c r="W120" s="26">
        <v>0</v>
      </c>
      <c r="X120" s="26">
        <v>0</v>
      </c>
      <c r="Y120" s="6"/>
    </row>
    <row r="121" spans="1:25" ht="12" customHeight="1" x14ac:dyDescent="0.2">
      <c r="A121" s="19" t="s">
        <v>1588</v>
      </c>
      <c r="B121" s="20">
        <v>2</v>
      </c>
      <c r="C121" s="21">
        <v>2020</v>
      </c>
      <c r="D121" s="32" t="s">
        <v>1552</v>
      </c>
      <c r="E121" s="29" t="s">
        <v>1599</v>
      </c>
      <c r="F121" s="23">
        <v>44155</v>
      </c>
      <c r="G121" s="26" t="s">
        <v>1565</v>
      </c>
      <c r="H121" s="22" t="s">
        <v>260</v>
      </c>
      <c r="I121" s="25" t="s">
        <v>1566</v>
      </c>
      <c r="J121" s="32" t="s">
        <v>1569</v>
      </c>
      <c r="K121" s="8" t="s">
        <v>298</v>
      </c>
      <c r="L121" s="26" t="s">
        <v>1570</v>
      </c>
      <c r="M121" s="26">
        <v>1</v>
      </c>
      <c r="N121" s="26" t="s">
        <v>317</v>
      </c>
      <c r="O121" s="25" t="s">
        <v>326</v>
      </c>
      <c r="P121" s="26" t="s">
        <v>346</v>
      </c>
      <c r="Q121" s="98">
        <v>44166</v>
      </c>
      <c r="R121" s="98">
        <v>44377</v>
      </c>
      <c r="S121" s="57"/>
      <c r="T121" s="28"/>
      <c r="U121" s="28"/>
      <c r="V121" s="28" t="s">
        <v>391</v>
      </c>
      <c r="W121" s="26">
        <v>0</v>
      </c>
      <c r="X121" s="26">
        <v>0</v>
      </c>
      <c r="Y121" s="6"/>
    </row>
    <row r="122" spans="1:25" ht="12" customHeight="1" x14ac:dyDescent="0.2">
      <c r="A122" s="19" t="s">
        <v>1589</v>
      </c>
      <c r="B122" s="20">
        <v>1</v>
      </c>
      <c r="C122" s="21">
        <v>2020</v>
      </c>
      <c r="D122" s="32" t="s">
        <v>1552</v>
      </c>
      <c r="E122" s="29" t="s">
        <v>1599</v>
      </c>
      <c r="F122" s="23">
        <v>44155</v>
      </c>
      <c r="G122" s="26" t="s">
        <v>1571</v>
      </c>
      <c r="H122" s="22" t="s">
        <v>260</v>
      </c>
      <c r="I122" s="25" t="s">
        <v>1572</v>
      </c>
      <c r="J122" s="32" t="s">
        <v>1573</v>
      </c>
      <c r="K122" s="8" t="s">
        <v>527</v>
      </c>
      <c r="L122" s="26" t="s">
        <v>1574</v>
      </c>
      <c r="M122" s="26">
        <v>6</v>
      </c>
      <c r="N122" s="26" t="s">
        <v>317</v>
      </c>
      <c r="O122" s="25" t="s">
        <v>326</v>
      </c>
      <c r="P122" s="26" t="s">
        <v>346</v>
      </c>
      <c r="Q122" s="98">
        <v>44166</v>
      </c>
      <c r="R122" s="98">
        <v>44377</v>
      </c>
      <c r="S122" s="57"/>
      <c r="T122" s="28"/>
      <c r="U122" s="28"/>
      <c r="V122" s="28" t="s">
        <v>391</v>
      </c>
      <c r="W122" s="26">
        <v>0</v>
      </c>
      <c r="X122" s="26">
        <v>0</v>
      </c>
      <c r="Y122" s="6"/>
    </row>
    <row r="123" spans="1:25" ht="12" customHeight="1" x14ac:dyDescent="0.2">
      <c r="A123" s="19" t="s">
        <v>1589</v>
      </c>
      <c r="B123" s="20">
        <v>2</v>
      </c>
      <c r="C123" s="21">
        <v>2020</v>
      </c>
      <c r="D123" s="32" t="s">
        <v>1552</v>
      </c>
      <c r="E123" s="29" t="s">
        <v>1599</v>
      </c>
      <c r="F123" s="23">
        <v>44155</v>
      </c>
      <c r="G123" s="26" t="s">
        <v>1571</v>
      </c>
      <c r="H123" s="22" t="s">
        <v>260</v>
      </c>
      <c r="I123" s="25" t="s">
        <v>1572</v>
      </c>
      <c r="J123" s="32" t="s">
        <v>1575</v>
      </c>
      <c r="K123" s="8" t="s">
        <v>298</v>
      </c>
      <c r="L123" s="26" t="s">
        <v>1576</v>
      </c>
      <c r="M123" s="26">
        <v>1</v>
      </c>
      <c r="N123" s="26" t="s">
        <v>317</v>
      </c>
      <c r="O123" s="25" t="s">
        <v>326</v>
      </c>
      <c r="P123" s="26" t="s">
        <v>346</v>
      </c>
      <c r="Q123" s="98">
        <v>44166</v>
      </c>
      <c r="R123" s="98">
        <v>44377</v>
      </c>
      <c r="S123" s="57"/>
      <c r="T123" s="28"/>
      <c r="U123" s="28"/>
      <c r="V123" s="28" t="s">
        <v>391</v>
      </c>
      <c r="W123" s="26">
        <v>0</v>
      </c>
      <c r="X123" s="26">
        <v>0</v>
      </c>
      <c r="Y123" s="6"/>
    </row>
    <row r="124" spans="1:25" ht="12" customHeight="1" x14ac:dyDescent="0.2">
      <c r="A124" s="19" t="s">
        <v>1590</v>
      </c>
      <c r="B124" s="20">
        <v>1</v>
      </c>
      <c r="C124" s="21">
        <v>2020</v>
      </c>
      <c r="D124" s="32" t="s">
        <v>1577</v>
      </c>
      <c r="E124" s="29" t="s">
        <v>1599</v>
      </c>
      <c r="F124" s="23">
        <v>44155</v>
      </c>
      <c r="G124" s="26" t="s">
        <v>1578</v>
      </c>
      <c r="H124" s="22" t="s">
        <v>1579</v>
      </c>
      <c r="I124" s="25" t="s">
        <v>1580</v>
      </c>
      <c r="J124" s="32" t="s">
        <v>1581</v>
      </c>
      <c r="K124" s="8" t="s">
        <v>527</v>
      </c>
      <c r="L124" s="26" t="s">
        <v>1582</v>
      </c>
      <c r="M124" s="26">
        <v>2</v>
      </c>
      <c r="N124" s="26" t="s">
        <v>1592</v>
      </c>
      <c r="O124" s="25" t="s">
        <v>1601</v>
      </c>
      <c r="P124" s="26" t="s">
        <v>1559</v>
      </c>
      <c r="Q124" s="98">
        <v>44166</v>
      </c>
      <c r="R124" s="98">
        <v>44377</v>
      </c>
      <c r="S124" s="57"/>
      <c r="T124" s="28"/>
      <c r="U124" s="28"/>
      <c r="V124" s="28" t="s">
        <v>391</v>
      </c>
      <c r="W124" s="26">
        <v>0</v>
      </c>
      <c r="X124" s="26">
        <v>0</v>
      </c>
      <c r="Y124" s="6"/>
    </row>
    <row r="125" spans="1:25" ht="12" customHeight="1" x14ac:dyDescent="0.2">
      <c r="A125" s="19" t="s">
        <v>1591</v>
      </c>
      <c r="B125" s="20">
        <v>2</v>
      </c>
      <c r="C125" s="21">
        <v>2020</v>
      </c>
      <c r="D125" s="32" t="s">
        <v>1577</v>
      </c>
      <c r="E125" s="29" t="s">
        <v>1599</v>
      </c>
      <c r="F125" s="23">
        <v>44155</v>
      </c>
      <c r="G125" s="26" t="s">
        <v>1583</v>
      </c>
      <c r="H125" s="22" t="s">
        <v>260</v>
      </c>
      <c r="I125" s="25" t="s">
        <v>1595</v>
      </c>
      <c r="J125" s="32" t="s">
        <v>1584</v>
      </c>
      <c r="K125" s="8" t="s">
        <v>527</v>
      </c>
      <c r="L125" s="26" t="s">
        <v>1585</v>
      </c>
      <c r="M125" s="26">
        <v>1</v>
      </c>
      <c r="N125" s="26" t="s">
        <v>317</v>
      </c>
      <c r="O125" s="25" t="s">
        <v>326</v>
      </c>
      <c r="P125" s="26" t="s">
        <v>346</v>
      </c>
      <c r="Q125" s="98">
        <v>44166</v>
      </c>
      <c r="R125" s="98">
        <v>44286</v>
      </c>
      <c r="S125" s="57"/>
      <c r="T125" s="28"/>
      <c r="U125" s="28"/>
      <c r="V125" s="28" t="s">
        <v>391</v>
      </c>
      <c r="W125" s="26">
        <v>0</v>
      </c>
      <c r="X125" s="26">
        <v>0</v>
      </c>
      <c r="Y125" s="6"/>
    </row>
  </sheetData>
  <autoFilter ref="A6:Y125"/>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10"/>
    <dataValidation allowBlank="1" showInputMessage="1" showErrorMessage="1" promptTitle="Acciones a emprendes" prompt="Las acciones deben estar enfocadas a eliminar la causa detectada, debe ser realizable en un período de tiempo no superior a doce (12) meses" sqref="J7:J10"/>
    <dataValidation allowBlank="1" showInputMessage="1" showErrorMessage="1" promptTitle="Fecha de cumplimiento" prompt="Las fechas de cumplimiento deben ser reales no superar los doce (12) meses" sqref="R7:R10"/>
    <dataValidation allowBlank="1" showInputMessage="1" showErrorMessage="1" promptTitle="Indicador" prompt="Aplicable, coherente y medible" sqref="L7:L1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3"/>
  <sheetViews>
    <sheetView topLeftCell="L143" workbookViewId="0">
      <selection activeCell="W131" sqref="W131:W168"/>
    </sheetView>
  </sheetViews>
  <sheetFormatPr baseColWidth="10" defaultRowHeight="12.75" x14ac:dyDescent="0.2"/>
  <cols>
    <col min="7" max="7" width="11.42578125" style="71"/>
    <col min="19" max="19" width="11.42578125" style="73"/>
    <col min="20" max="20" width="11.42578125" style="74"/>
  </cols>
  <sheetData>
    <row r="1" spans="1:25" ht="15.75" x14ac:dyDescent="0.25">
      <c r="A1" s="65" t="s">
        <v>407</v>
      </c>
      <c r="T1" s="74" t="s">
        <v>11</v>
      </c>
    </row>
    <row r="2" spans="1:25" s="9" customFormat="1" ht="49.5" customHeight="1" x14ac:dyDescent="0.2">
      <c r="A2" s="60" t="s">
        <v>521</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5" t="s">
        <v>12</v>
      </c>
      <c r="U2" s="61" t="s">
        <v>18</v>
      </c>
      <c r="V2" s="61" t="s">
        <v>13</v>
      </c>
      <c r="W2" s="61" t="s">
        <v>14</v>
      </c>
      <c r="X2" s="61" t="s">
        <v>399</v>
      </c>
      <c r="Y2" s="69" t="s">
        <v>400</v>
      </c>
    </row>
    <row r="3" spans="1:25" s="3" customFormat="1" ht="12" customHeight="1" x14ac:dyDescent="0.2">
      <c r="A3" s="19" t="s">
        <v>522</v>
      </c>
      <c r="B3" s="20" t="s">
        <v>31</v>
      </c>
      <c r="C3" s="21">
        <v>2</v>
      </c>
      <c r="D3" s="22">
        <v>2016</v>
      </c>
      <c r="E3" s="22" t="s">
        <v>70</v>
      </c>
      <c r="F3" s="23" t="s">
        <v>433</v>
      </c>
      <c r="G3" s="72">
        <v>42594</v>
      </c>
      <c r="H3" s="22" t="s">
        <v>80</v>
      </c>
      <c r="I3" s="22" t="s">
        <v>73</v>
      </c>
      <c r="J3" s="24" t="s">
        <v>81</v>
      </c>
      <c r="K3" s="7" t="s">
        <v>82</v>
      </c>
      <c r="L3" s="25" t="s">
        <v>275</v>
      </c>
      <c r="M3" s="26" t="s">
        <v>282</v>
      </c>
      <c r="N3" s="26">
        <v>2</v>
      </c>
      <c r="O3" s="7" t="s">
        <v>277</v>
      </c>
      <c r="P3" s="27" t="s">
        <v>278</v>
      </c>
      <c r="Q3" s="55" t="s">
        <v>279</v>
      </c>
      <c r="R3" s="56">
        <v>42594</v>
      </c>
      <c r="S3" s="56">
        <v>43861</v>
      </c>
      <c r="T3" s="56">
        <v>43868</v>
      </c>
      <c r="U3" s="7" t="s">
        <v>392</v>
      </c>
      <c r="V3" s="7" t="s">
        <v>452</v>
      </c>
      <c r="W3" s="26" t="s">
        <v>453</v>
      </c>
      <c r="X3" s="26">
        <v>5</v>
      </c>
      <c r="Y3" s="26">
        <v>0</v>
      </c>
    </row>
    <row r="4" spans="1:25" s="3" customFormat="1" ht="12" customHeight="1" x14ac:dyDescent="0.2">
      <c r="A4" s="19" t="s">
        <v>522</v>
      </c>
      <c r="B4" s="20" t="s">
        <v>34</v>
      </c>
      <c r="C4" s="21">
        <v>11</v>
      </c>
      <c r="D4" s="22">
        <v>2017</v>
      </c>
      <c r="E4" s="22" t="s">
        <v>91</v>
      </c>
      <c r="F4" s="23" t="s">
        <v>92</v>
      </c>
      <c r="G4" s="72">
        <v>42947</v>
      </c>
      <c r="H4" s="22" t="s">
        <v>93</v>
      </c>
      <c r="I4" s="22" t="s">
        <v>73</v>
      </c>
      <c r="J4" s="24" t="s">
        <v>94</v>
      </c>
      <c r="K4" s="7" t="s">
        <v>95</v>
      </c>
      <c r="L4" s="25" t="s">
        <v>290</v>
      </c>
      <c r="M4" s="26" t="s">
        <v>291</v>
      </c>
      <c r="N4" s="26" t="s">
        <v>292</v>
      </c>
      <c r="O4" s="7" t="s">
        <v>293</v>
      </c>
      <c r="P4" s="27" t="s">
        <v>294</v>
      </c>
      <c r="Q4" s="55" t="s">
        <v>295</v>
      </c>
      <c r="R4" s="56">
        <v>42979</v>
      </c>
      <c r="S4" s="56">
        <v>43815</v>
      </c>
      <c r="T4" s="56">
        <v>43868</v>
      </c>
      <c r="U4" s="7" t="s">
        <v>390</v>
      </c>
      <c r="V4" s="7" t="s">
        <v>451</v>
      </c>
      <c r="W4" s="26" t="s">
        <v>453</v>
      </c>
      <c r="X4" s="26">
        <v>2</v>
      </c>
      <c r="Y4" s="26">
        <v>0</v>
      </c>
    </row>
    <row r="5" spans="1:25" s="3" customFormat="1" ht="12" customHeight="1" x14ac:dyDescent="0.2">
      <c r="A5" s="19" t="s">
        <v>522</v>
      </c>
      <c r="B5" s="20" t="s">
        <v>40</v>
      </c>
      <c r="C5" s="21">
        <v>2</v>
      </c>
      <c r="D5" s="22">
        <v>2018</v>
      </c>
      <c r="E5" s="22" t="s">
        <v>117</v>
      </c>
      <c r="F5" s="23" t="s">
        <v>429</v>
      </c>
      <c r="G5" s="72">
        <v>43418</v>
      </c>
      <c r="H5" s="22" t="s">
        <v>118</v>
      </c>
      <c r="I5" s="22" t="s">
        <v>107</v>
      </c>
      <c r="J5" s="24" t="s">
        <v>119</v>
      </c>
      <c r="K5" s="7" t="s">
        <v>120</v>
      </c>
      <c r="L5" s="25" t="s">
        <v>275</v>
      </c>
      <c r="M5" s="26" t="s">
        <v>310</v>
      </c>
      <c r="N5" s="26">
        <v>1</v>
      </c>
      <c r="O5" s="7" t="s">
        <v>311</v>
      </c>
      <c r="P5" s="27" t="s">
        <v>444</v>
      </c>
      <c r="Q5" s="55" t="s">
        <v>445</v>
      </c>
      <c r="R5" s="56">
        <v>43466</v>
      </c>
      <c r="S5" s="56">
        <v>43799</v>
      </c>
      <c r="T5" s="56">
        <v>43851</v>
      </c>
      <c r="U5" s="7" t="s">
        <v>394</v>
      </c>
      <c r="V5" s="7" t="s">
        <v>446</v>
      </c>
      <c r="W5" s="26" t="s">
        <v>453</v>
      </c>
      <c r="X5" s="26">
        <v>1</v>
      </c>
      <c r="Y5" s="26">
        <v>0</v>
      </c>
    </row>
    <row r="6" spans="1:25" s="3" customFormat="1" ht="12" customHeight="1" x14ac:dyDescent="0.2">
      <c r="A6" s="19" t="s">
        <v>522</v>
      </c>
      <c r="B6" s="20" t="s">
        <v>40</v>
      </c>
      <c r="C6" s="21">
        <v>3</v>
      </c>
      <c r="D6" s="22">
        <v>2018</v>
      </c>
      <c r="E6" s="22" t="s">
        <v>117</v>
      </c>
      <c r="F6" s="23" t="s">
        <v>429</v>
      </c>
      <c r="G6" s="72">
        <v>43418</v>
      </c>
      <c r="H6" s="22" t="s">
        <v>118</v>
      </c>
      <c r="I6" s="22" t="s">
        <v>107</v>
      </c>
      <c r="J6" s="24" t="s">
        <v>119</v>
      </c>
      <c r="K6" s="7" t="s">
        <v>121</v>
      </c>
      <c r="L6" s="25" t="s">
        <v>298</v>
      </c>
      <c r="M6" s="26" t="s">
        <v>313</v>
      </c>
      <c r="N6" s="26">
        <v>0.8</v>
      </c>
      <c r="O6" s="7" t="s">
        <v>311</v>
      </c>
      <c r="P6" s="27" t="s">
        <v>444</v>
      </c>
      <c r="Q6" s="55" t="s">
        <v>445</v>
      </c>
      <c r="R6" s="56">
        <v>43466</v>
      </c>
      <c r="S6" s="56">
        <v>43799</v>
      </c>
      <c r="T6" s="56">
        <v>43851</v>
      </c>
      <c r="U6" s="7" t="s">
        <v>394</v>
      </c>
      <c r="V6" s="7" t="s">
        <v>449</v>
      </c>
      <c r="W6" s="26" t="s">
        <v>453</v>
      </c>
      <c r="X6" s="26">
        <v>1</v>
      </c>
      <c r="Y6" s="26">
        <v>0</v>
      </c>
    </row>
    <row r="7" spans="1:25" s="3" customFormat="1" ht="12" customHeight="1" x14ac:dyDescent="0.2">
      <c r="A7" s="19" t="s">
        <v>522</v>
      </c>
      <c r="B7" s="20" t="s">
        <v>41</v>
      </c>
      <c r="C7" s="21">
        <v>2</v>
      </c>
      <c r="D7" s="22">
        <v>2018</v>
      </c>
      <c r="E7" s="22" t="s">
        <v>117</v>
      </c>
      <c r="F7" s="23" t="s">
        <v>429</v>
      </c>
      <c r="G7" s="72">
        <v>43418</v>
      </c>
      <c r="H7" s="22" t="s">
        <v>122</v>
      </c>
      <c r="I7" s="22" t="s">
        <v>123</v>
      </c>
      <c r="J7" s="24" t="s">
        <v>124</v>
      </c>
      <c r="K7" s="7" t="s">
        <v>125</v>
      </c>
      <c r="L7" s="25" t="s">
        <v>275</v>
      </c>
      <c r="M7" s="26" t="s">
        <v>314</v>
      </c>
      <c r="N7" s="26">
        <v>1</v>
      </c>
      <c r="O7" s="7" t="s">
        <v>311</v>
      </c>
      <c r="P7" s="27" t="s">
        <v>311</v>
      </c>
      <c r="Q7" s="55" t="s">
        <v>312</v>
      </c>
      <c r="R7" s="56">
        <v>43435</v>
      </c>
      <c r="S7" s="56">
        <v>43799</v>
      </c>
      <c r="T7" s="56">
        <v>43847</v>
      </c>
      <c r="U7" s="7" t="s">
        <v>394</v>
      </c>
      <c r="V7" s="7" t="s">
        <v>450</v>
      </c>
      <c r="W7" s="26" t="s">
        <v>453</v>
      </c>
      <c r="X7" s="26">
        <v>1</v>
      </c>
      <c r="Y7" s="26">
        <v>0</v>
      </c>
    </row>
    <row r="8" spans="1:25" s="3" customFormat="1" ht="12" customHeight="1" x14ac:dyDescent="0.2">
      <c r="A8" s="19" t="s">
        <v>522</v>
      </c>
      <c r="B8" s="20" t="s">
        <v>43</v>
      </c>
      <c r="C8" s="21">
        <v>3</v>
      </c>
      <c r="D8" s="22">
        <v>2019</v>
      </c>
      <c r="E8" s="22" t="s">
        <v>130</v>
      </c>
      <c r="F8" s="23" t="s">
        <v>131</v>
      </c>
      <c r="G8" s="72">
        <v>43434</v>
      </c>
      <c r="H8" s="22" t="s">
        <v>132</v>
      </c>
      <c r="I8" s="22" t="s">
        <v>133</v>
      </c>
      <c r="J8" s="24" t="s">
        <v>134</v>
      </c>
      <c r="K8" s="7" t="s">
        <v>135</v>
      </c>
      <c r="L8" s="25" t="s">
        <v>298</v>
      </c>
      <c r="M8" s="26" t="s">
        <v>316</v>
      </c>
      <c r="N8" s="26">
        <v>1</v>
      </c>
      <c r="O8" s="7" t="s">
        <v>317</v>
      </c>
      <c r="P8" s="27" t="s">
        <v>318</v>
      </c>
      <c r="Q8" s="55" t="s">
        <v>319</v>
      </c>
      <c r="R8" s="56">
        <v>43466</v>
      </c>
      <c r="S8" s="56">
        <v>43585</v>
      </c>
      <c r="T8" s="56">
        <v>43857</v>
      </c>
      <c r="U8" s="7" t="s">
        <v>395</v>
      </c>
      <c r="V8" s="7" t="s">
        <v>486</v>
      </c>
      <c r="W8" s="26" t="s">
        <v>453</v>
      </c>
      <c r="X8" s="26">
        <v>0</v>
      </c>
      <c r="Y8" s="26">
        <v>0</v>
      </c>
    </row>
    <row r="9" spans="1:25" s="3" customFormat="1" ht="12" customHeight="1" x14ac:dyDescent="0.2">
      <c r="A9" s="19" t="s">
        <v>522</v>
      </c>
      <c r="B9" s="20" t="s">
        <v>45</v>
      </c>
      <c r="C9" s="21">
        <v>1</v>
      </c>
      <c r="D9" s="22">
        <v>2019</v>
      </c>
      <c r="E9" s="22" t="s">
        <v>91</v>
      </c>
      <c r="F9" s="23" t="s">
        <v>141</v>
      </c>
      <c r="G9" s="72">
        <v>43418</v>
      </c>
      <c r="H9" s="22" t="s">
        <v>142</v>
      </c>
      <c r="I9" s="22" t="s">
        <v>487</v>
      </c>
      <c r="J9" s="24" t="s">
        <v>143</v>
      </c>
      <c r="K9" s="7" t="s">
        <v>144</v>
      </c>
      <c r="L9" s="25" t="s">
        <v>298</v>
      </c>
      <c r="M9" s="26" t="s">
        <v>325</v>
      </c>
      <c r="N9" s="26">
        <v>1</v>
      </c>
      <c r="O9" s="7" t="s">
        <v>317</v>
      </c>
      <c r="P9" s="27" t="s">
        <v>326</v>
      </c>
      <c r="Q9" s="55" t="s">
        <v>401</v>
      </c>
      <c r="R9" s="56">
        <v>43488</v>
      </c>
      <c r="S9" s="56">
        <v>43829</v>
      </c>
      <c r="T9" s="56">
        <v>43857</v>
      </c>
      <c r="U9" s="7" t="s">
        <v>395</v>
      </c>
      <c r="V9" s="7" t="s">
        <v>488</v>
      </c>
      <c r="W9" s="26" t="s">
        <v>453</v>
      </c>
      <c r="X9" s="26">
        <v>1</v>
      </c>
      <c r="Y9" s="26">
        <v>1</v>
      </c>
    </row>
    <row r="10" spans="1:25" s="3" customFormat="1" ht="12" customHeight="1" x14ac:dyDescent="0.2">
      <c r="A10" s="19" t="s">
        <v>522</v>
      </c>
      <c r="B10" s="20" t="s">
        <v>45</v>
      </c>
      <c r="C10" s="21">
        <v>2</v>
      </c>
      <c r="D10" s="22">
        <v>2019</v>
      </c>
      <c r="E10" s="22" t="s">
        <v>91</v>
      </c>
      <c r="F10" s="23" t="s">
        <v>141</v>
      </c>
      <c r="G10" s="72">
        <v>43418</v>
      </c>
      <c r="H10" s="22" t="s">
        <v>145</v>
      </c>
      <c r="I10" s="22" t="s">
        <v>487</v>
      </c>
      <c r="J10" s="24" t="s">
        <v>146</v>
      </c>
      <c r="K10" s="7" t="s">
        <v>147</v>
      </c>
      <c r="L10" s="25" t="s">
        <v>298</v>
      </c>
      <c r="M10" s="26" t="s">
        <v>325</v>
      </c>
      <c r="N10" s="26">
        <v>1</v>
      </c>
      <c r="O10" s="7" t="s">
        <v>317</v>
      </c>
      <c r="P10" s="27" t="s">
        <v>326</v>
      </c>
      <c r="Q10" s="55" t="s">
        <v>401</v>
      </c>
      <c r="R10" s="56">
        <v>43488</v>
      </c>
      <c r="S10" s="56">
        <v>43829</v>
      </c>
      <c r="T10" s="56">
        <v>43857</v>
      </c>
      <c r="U10" s="7" t="s">
        <v>395</v>
      </c>
      <c r="V10" s="7" t="s">
        <v>488</v>
      </c>
      <c r="W10" s="26" t="s">
        <v>453</v>
      </c>
      <c r="X10" s="26">
        <v>1</v>
      </c>
      <c r="Y10" s="26">
        <v>1</v>
      </c>
    </row>
    <row r="11" spans="1:25" s="3" customFormat="1" ht="12" customHeight="1" x14ac:dyDescent="0.2">
      <c r="A11" s="19" t="s">
        <v>522</v>
      </c>
      <c r="B11" s="20" t="s">
        <v>45</v>
      </c>
      <c r="C11" s="21">
        <v>4</v>
      </c>
      <c r="D11" s="22">
        <v>2019</v>
      </c>
      <c r="E11" s="22" t="s">
        <v>91</v>
      </c>
      <c r="F11" s="23" t="s">
        <v>141</v>
      </c>
      <c r="G11" s="72">
        <v>43418</v>
      </c>
      <c r="H11" s="22" t="s">
        <v>148</v>
      </c>
      <c r="I11" s="22" t="s">
        <v>487</v>
      </c>
      <c r="J11" s="24" t="s">
        <v>149</v>
      </c>
      <c r="K11" s="7" t="s">
        <v>150</v>
      </c>
      <c r="L11" s="25" t="s">
        <v>327</v>
      </c>
      <c r="M11" s="26" t="s">
        <v>328</v>
      </c>
      <c r="N11" s="26">
        <v>1</v>
      </c>
      <c r="O11" s="7" t="s">
        <v>317</v>
      </c>
      <c r="P11" s="27" t="s">
        <v>326</v>
      </c>
      <c r="Q11" s="55" t="s">
        <v>401</v>
      </c>
      <c r="R11" s="56">
        <v>43488</v>
      </c>
      <c r="S11" s="56">
        <v>43646</v>
      </c>
      <c r="T11" s="56">
        <v>43857</v>
      </c>
      <c r="U11" s="7" t="s">
        <v>395</v>
      </c>
      <c r="V11" s="7" t="s">
        <v>489</v>
      </c>
      <c r="W11" s="26" t="s">
        <v>453</v>
      </c>
      <c r="X11" s="26">
        <v>0</v>
      </c>
      <c r="Y11" s="26">
        <v>0</v>
      </c>
    </row>
    <row r="12" spans="1:25" s="3" customFormat="1" ht="12" customHeight="1" x14ac:dyDescent="0.2">
      <c r="A12" s="19" t="s">
        <v>522</v>
      </c>
      <c r="B12" s="20" t="s">
        <v>47</v>
      </c>
      <c r="C12" s="21">
        <v>1</v>
      </c>
      <c r="D12" s="22">
        <v>2019</v>
      </c>
      <c r="E12" s="22" t="s">
        <v>91</v>
      </c>
      <c r="F12" s="23" t="s">
        <v>141</v>
      </c>
      <c r="G12" s="72">
        <v>43418</v>
      </c>
      <c r="H12" s="22" t="s">
        <v>157</v>
      </c>
      <c r="I12" s="22" t="s">
        <v>133</v>
      </c>
      <c r="J12" s="24" t="s">
        <v>158</v>
      </c>
      <c r="K12" s="7" t="s">
        <v>159</v>
      </c>
      <c r="L12" s="25" t="s">
        <v>305</v>
      </c>
      <c r="M12" s="26" t="s">
        <v>328</v>
      </c>
      <c r="N12" s="26">
        <v>1</v>
      </c>
      <c r="O12" s="7" t="s">
        <v>317</v>
      </c>
      <c r="P12" s="27" t="s">
        <v>326</v>
      </c>
      <c r="Q12" s="55" t="s">
        <v>401</v>
      </c>
      <c r="R12" s="56">
        <v>43488</v>
      </c>
      <c r="S12" s="56">
        <v>43646</v>
      </c>
      <c r="T12" s="56">
        <v>43857</v>
      </c>
      <c r="U12" s="7" t="s">
        <v>395</v>
      </c>
      <c r="V12" s="7" t="s">
        <v>490</v>
      </c>
      <c r="W12" s="26" t="s">
        <v>453</v>
      </c>
      <c r="X12" s="26">
        <v>0</v>
      </c>
      <c r="Y12" s="26">
        <v>0</v>
      </c>
    </row>
    <row r="13" spans="1:25" s="3" customFormat="1" ht="12" customHeight="1" x14ac:dyDescent="0.2">
      <c r="A13" s="19" t="s">
        <v>522</v>
      </c>
      <c r="B13" s="20" t="s">
        <v>49</v>
      </c>
      <c r="C13" s="21">
        <v>3</v>
      </c>
      <c r="D13" s="22">
        <v>2019</v>
      </c>
      <c r="E13" s="22" t="s">
        <v>91</v>
      </c>
      <c r="F13" s="23" t="s">
        <v>141</v>
      </c>
      <c r="G13" s="72">
        <v>43418</v>
      </c>
      <c r="H13" s="22" t="s">
        <v>163</v>
      </c>
      <c r="I13" s="22" t="s">
        <v>487</v>
      </c>
      <c r="J13" s="24" t="s">
        <v>164</v>
      </c>
      <c r="K13" s="7" t="s">
        <v>166</v>
      </c>
      <c r="L13" s="25" t="s">
        <v>305</v>
      </c>
      <c r="M13" s="26" t="s">
        <v>328</v>
      </c>
      <c r="N13" s="26">
        <v>1</v>
      </c>
      <c r="O13" s="7" t="s">
        <v>317</v>
      </c>
      <c r="P13" s="27" t="s">
        <v>326</v>
      </c>
      <c r="Q13" s="55" t="s">
        <v>401</v>
      </c>
      <c r="R13" s="56">
        <v>43488</v>
      </c>
      <c r="S13" s="56">
        <v>43646</v>
      </c>
      <c r="T13" s="56">
        <v>43857</v>
      </c>
      <c r="U13" s="7" t="s">
        <v>395</v>
      </c>
      <c r="V13" s="7" t="s">
        <v>491</v>
      </c>
      <c r="W13" s="26" t="s">
        <v>453</v>
      </c>
      <c r="X13" s="26">
        <v>0</v>
      </c>
      <c r="Y13" s="26">
        <v>0</v>
      </c>
    </row>
    <row r="14" spans="1:25" s="3" customFormat="1" ht="12" customHeight="1" x14ac:dyDescent="0.2">
      <c r="A14" s="19" t="s">
        <v>522</v>
      </c>
      <c r="B14" s="20" t="s">
        <v>50</v>
      </c>
      <c r="C14" s="21">
        <v>1</v>
      </c>
      <c r="D14" s="22">
        <v>2019</v>
      </c>
      <c r="E14" s="22" t="s">
        <v>91</v>
      </c>
      <c r="F14" s="23" t="s">
        <v>141</v>
      </c>
      <c r="G14" s="72">
        <v>43418</v>
      </c>
      <c r="H14" s="22" t="s">
        <v>168</v>
      </c>
      <c r="I14" s="22" t="s">
        <v>487</v>
      </c>
      <c r="J14" s="24" t="s">
        <v>169</v>
      </c>
      <c r="K14" s="7" t="s">
        <v>170</v>
      </c>
      <c r="L14" s="25" t="s">
        <v>305</v>
      </c>
      <c r="M14" s="26" t="s">
        <v>328</v>
      </c>
      <c r="N14" s="26">
        <v>1</v>
      </c>
      <c r="O14" s="7" t="s">
        <v>317</v>
      </c>
      <c r="P14" s="27" t="s">
        <v>326</v>
      </c>
      <c r="Q14" s="55" t="s">
        <v>401</v>
      </c>
      <c r="R14" s="56">
        <v>43488</v>
      </c>
      <c r="S14" s="56">
        <v>43646</v>
      </c>
      <c r="T14" s="56">
        <v>43857</v>
      </c>
      <c r="U14" s="7" t="s">
        <v>395</v>
      </c>
      <c r="V14" s="7" t="s">
        <v>492</v>
      </c>
      <c r="W14" s="26" t="s">
        <v>453</v>
      </c>
      <c r="X14" s="26">
        <v>0</v>
      </c>
      <c r="Y14" s="26">
        <v>0</v>
      </c>
    </row>
    <row r="15" spans="1:25" s="3" customFormat="1" ht="12" customHeight="1" x14ac:dyDescent="0.2">
      <c r="A15" s="19" t="s">
        <v>522</v>
      </c>
      <c r="B15" s="20" t="s">
        <v>53</v>
      </c>
      <c r="C15" s="21">
        <v>4</v>
      </c>
      <c r="D15" s="22">
        <v>2019</v>
      </c>
      <c r="E15" s="22" t="s">
        <v>176</v>
      </c>
      <c r="F15" s="23" t="s">
        <v>177</v>
      </c>
      <c r="G15" s="72">
        <v>43528</v>
      </c>
      <c r="H15" s="22" t="s">
        <v>182</v>
      </c>
      <c r="I15" s="22" t="s">
        <v>183</v>
      </c>
      <c r="J15" s="24" t="s">
        <v>180</v>
      </c>
      <c r="K15" s="7" t="s">
        <v>184</v>
      </c>
      <c r="L15" s="25" t="s">
        <v>298</v>
      </c>
      <c r="M15" s="26" t="s">
        <v>337</v>
      </c>
      <c r="N15" s="26" t="s">
        <v>338</v>
      </c>
      <c r="O15" s="7" t="s">
        <v>302</v>
      </c>
      <c r="P15" s="27" t="s">
        <v>303</v>
      </c>
      <c r="Q15" s="55" t="s">
        <v>304</v>
      </c>
      <c r="R15" s="56">
        <v>43585</v>
      </c>
      <c r="S15" s="56">
        <v>43861</v>
      </c>
      <c r="T15" s="56">
        <v>43871</v>
      </c>
      <c r="U15" s="7" t="s">
        <v>393</v>
      </c>
      <c r="V15" s="7" t="s">
        <v>456</v>
      </c>
      <c r="W15" s="26" t="s">
        <v>453</v>
      </c>
      <c r="X15" s="26">
        <v>0</v>
      </c>
      <c r="Y15" s="26">
        <v>0</v>
      </c>
    </row>
    <row r="16" spans="1:25" s="3" customFormat="1" ht="12" customHeight="1" x14ac:dyDescent="0.2">
      <c r="A16" s="19" t="s">
        <v>522</v>
      </c>
      <c r="B16" s="20" t="s">
        <v>55</v>
      </c>
      <c r="C16" s="21">
        <v>1</v>
      </c>
      <c r="D16" s="22">
        <v>2019</v>
      </c>
      <c r="E16" s="22" t="s">
        <v>192</v>
      </c>
      <c r="F16" s="23" t="s">
        <v>193</v>
      </c>
      <c r="G16" s="72">
        <v>43525</v>
      </c>
      <c r="H16" s="22" t="s">
        <v>194</v>
      </c>
      <c r="I16" s="22" t="s">
        <v>195</v>
      </c>
      <c r="J16" s="24" t="s">
        <v>196</v>
      </c>
      <c r="K16" s="7" t="s">
        <v>197</v>
      </c>
      <c r="L16" s="25" t="s">
        <v>305</v>
      </c>
      <c r="M16" s="26" t="s">
        <v>345</v>
      </c>
      <c r="N16" s="26">
        <v>1</v>
      </c>
      <c r="O16" s="7" t="s">
        <v>317</v>
      </c>
      <c r="P16" s="27" t="s">
        <v>326</v>
      </c>
      <c r="Q16" s="55" t="s">
        <v>346</v>
      </c>
      <c r="R16" s="56">
        <v>43591</v>
      </c>
      <c r="S16" s="56">
        <v>43799</v>
      </c>
      <c r="T16" s="56">
        <v>43857</v>
      </c>
      <c r="U16" s="7" t="s">
        <v>395</v>
      </c>
      <c r="V16" s="7" t="s">
        <v>493</v>
      </c>
      <c r="W16" s="26" t="s">
        <v>453</v>
      </c>
      <c r="X16" s="26">
        <v>1</v>
      </c>
      <c r="Y16" s="26">
        <v>0</v>
      </c>
    </row>
    <row r="17" spans="1:25" s="3" customFormat="1" ht="12" customHeight="1" x14ac:dyDescent="0.2">
      <c r="A17" s="19" t="s">
        <v>522</v>
      </c>
      <c r="B17" s="20" t="s">
        <v>62</v>
      </c>
      <c r="C17" s="21">
        <v>1</v>
      </c>
      <c r="D17" s="22">
        <v>2019</v>
      </c>
      <c r="E17" s="22" t="s">
        <v>192</v>
      </c>
      <c r="F17" s="23" t="s">
        <v>213</v>
      </c>
      <c r="G17" s="72">
        <v>43641</v>
      </c>
      <c r="H17" s="22" t="s">
        <v>226</v>
      </c>
      <c r="I17" s="22" t="s">
        <v>218</v>
      </c>
      <c r="J17" s="24" t="s">
        <v>227</v>
      </c>
      <c r="K17" s="7" t="s">
        <v>228</v>
      </c>
      <c r="L17" s="25" t="s">
        <v>275</v>
      </c>
      <c r="M17" s="26" t="s">
        <v>363</v>
      </c>
      <c r="N17" s="26">
        <v>1</v>
      </c>
      <c r="O17" s="7" t="s">
        <v>317</v>
      </c>
      <c r="P17" s="27" t="s">
        <v>326</v>
      </c>
      <c r="Q17" s="55" t="s">
        <v>346</v>
      </c>
      <c r="R17" s="56">
        <v>43682</v>
      </c>
      <c r="S17" s="56">
        <v>43799</v>
      </c>
      <c r="T17" s="56">
        <v>43857</v>
      </c>
      <c r="U17" s="7" t="s">
        <v>395</v>
      </c>
      <c r="V17" s="7" t="s">
        <v>495</v>
      </c>
      <c r="W17" s="26" t="s">
        <v>453</v>
      </c>
      <c r="X17" s="26">
        <v>0</v>
      </c>
      <c r="Y17" s="26">
        <v>0</v>
      </c>
    </row>
    <row r="18" spans="1:25" s="3" customFormat="1" ht="12" customHeight="1" x14ac:dyDescent="0.2">
      <c r="A18" s="19" t="s">
        <v>522</v>
      </c>
      <c r="B18" s="20" t="s">
        <v>63</v>
      </c>
      <c r="C18" s="21">
        <v>2</v>
      </c>
      <c r="D18" s="22">
        <v>2019</v>
      </c>
      <c r="E18" s="22" t="s">
        <v>192</v>
      </c>
      <c r="F18" s="23" t="s">
        <v>229</v>
      </c>
      <c r="G18" s="72">
        <v>43580</v>
      </c>
      <c r="H18" s="22" t="s">
        <v>230</v>
      </c>
      <c r="I18" s="22" t="s">
        <v>231</v>
      </c>
      <c r="J18" s="24" t="s">
        <v>232</v>
      </c>
      <c r="K18" s="7" t="s">
        <v>233</v>
      </c>
      <c r="L18" s="25" t="s">
        <v>298</v>
      </c>
      <c r="M18" s="26" t="s">
        <v>364</v>
      </c>
      <c r="N18" s="26">
        <v>1</v>
      </c>
      <c r="O18" s="7" t="s">
        <v>317</v>
      </c>
      <c r="P18" s="27" t="s">
        <v>326</v>
      </c>
      <c r="Q18" s="55" t="s">
        <v>346</v>
      </c>
      <c r="R18" s="56">
        <v>43617</v>
      </c>
      <c r="S18" s="56">
        <v>43707</v>
      </c>
      <c r="T18" s="56">
        <v>43857</v>
      </c>
      <c r="U18" s="7" t="s">
        <v>395</v>
      </c>
      <c r="V18" s="7" t="s">
        <v>496</v>
      </c>
      <c r="W18" s="26" t="s">
        <v>453</v>
      </c>
      <c r="X18" s="26">
        <v>0</v>
      </c>
      <c r="Y18" s="26">
        <v>0</v>
      </c>
    </row>
    <row r="19" spans="1:25" s="3" customFormat="1" ht="12" customHeight="1" x14ac:dyDescent="0.2">
      <c r="A19" s="19" t="s">
        <v>522</v>
      </c>
      <c r="B19" s="20" t="s">
        <v>64</v>
      </c>
      <c r="C19" s="21">
        <v>2</v>
      </c>
      <c r="D19" s="22">
        <v>2019</v>
      </c>
      <c r="E19" s="22" t="s">
        <v>192</v>
      </c>
      <c r="F19" s="23" t="s">
        <v>229</v>
      </c>
      <c r="G19" s="72">
        <v>43580</v>
      </c>
      <c r="H19" s="22" t="s">
        <v>234</v>
      </c>
      <c r="I19" s="22" t="s">
        <v>235</v>
      </c>
      <c r="J19" s="24" t="s">
        <v>236</v>
      </c>
      <c r="K19" s="7" t="s">
        <v>237</v>
      </c>
      <c r="L19" s="25" t="s">
        <v>305</v>
      </c>
      <c r="M19" s="26" t="s">
        <v>365</v>
      </c>
      <c r="N19" s="26">
        <v>1</v>
      </c>
      <c r="O19" s="7" t="s">
        <v>317</v>
      </c>
      <c r="P19" s="27" t="s">
        <v>326</v>
      </c>
      <c r="Q19" s="55" t="s">
        <v>346</v>
      </c>
      <c r="R19" s="56">
        <v>43617</v>
      </c>
      <c r="S19" s="56">
        <v>43707</v>
      </c>
      <c r="T19" s="56">
        <v>43857</v>
      </c>
      <c r="U19" s="7" t="s">
        <v>395</v>
      </c>
      <c r="V19" s="7" t="s">
        <v>497</v>
      </c>
      <c r="W19" s="26" t="s">
        <v>453</v>
      </c>
      <c r="X19" s="26">
        <v>0</v>
      </c>
      <c r="Y19" s="26">
        <v>0</v>
      </c>
    </row>
    <row r="20" spans="1:25" s="3" customFormat="1" ht="12" customHeight="1" x14ac:dyDescent="0.2">
      <c r="A20" s="77" t="s">
        <v>547</v>
      </c>
      <c r="B20" s="78" t="s">
        <v>44</v>
      </c>
      <c r="C20" s="79">
        <v>6</v>
      </c>
      <c r="D20" s="80">
        <v>2019</v>
      </c>
      <c r="E20" s="80" t="s">
        <v>130</v>
      </c>
      <c r="F20" s="81" t="s">
        <v>131</v>
      </c>
      <c r="G20" s="93">
        <v>43434</v>
      </c>
      <c r="H20" s="80" t="s">
        <v>136</v>
      </c>
      <c r="I20" s="80" t="s">
        <v>133</v>
      </c>
      <c r="J20" s="83" t="s">
        <v>137</v>
      </c>
      <c r="K20" s="84" t="s">
        <v>140</v>
      </c>
      <c r="L20" s="85" t="s">
        <v>275</v>
      </c>
      <c r="M20" s="86" t="s">
        <v>324</v>
      </c>
      <c r="N20" s="86">
        <v>1</v>
      </c>
      <c r="O20" s="84" t="s">
        <v>317</v>
      </c>
      <c r="P20" s="87" t="s">
        <v>321</v>
      </c>
      <c r="Q20" s="88" t="s">
        <v>322</v>
      </c>
      <c r="R20" s="89">
        <v>43586</v>
      </c>
      <c r="S20" s="89">
        <v>43829</v>
      </c>
      <c r="T20" s="89">
        <v>43888</v>
      </c>
      <c r="U20" s="84" t="s">
        <v>395</v>
      </c>
      <c r="V20" s="84" t="s">
        <v>541</v>
      </c>
      <c r="W20" s="86" t="s">
        <v>542</v>
      </c>
      <c r="X20" s="86">
        <v>1</v>
      </c>
      <c r="Y20" s="86">
        <v>0</v>
      </c>
    </row>
    <row r="21" spans="1:25" s="3" customFormat="1" ht="12" customHeight="1" x14ac:dyDescent="0.2">
      <c r="A21" s="19" t="s">
        <v>625</v>
      </c>
      <c r="B21" s="20" t="s">
        <v>35</v>
      </c>
      <c r="C21" s="21">
        <v>1</v>
      </c>
      <c r="D21" s="22">
        <v>2017</v>
      </c>
      <c r="E21" s="22" t="s">
        <v>70</v>
      </c>
      <c r="F21" s="23" t="s">
        <v>432</v>
      </c>
      <c r="G21" s="72">
        <v>42962</v>
      </c>
      <c r="H21" s="22" t="s">
        <v>96</v>
      </c>
      <c r="I21" s="22" t="s">
        <v>73</v>
      </c>
      <c r="J21" s="24" t="s">
        <v>97</v>
      </c>
      <c r="K21" s="7" t="s">
        <v>98</v>
      </c>
      <c r="L21" s="25" t="s">
        <v>275</v>
      </c>
      <c r="M21" s="26" t="s">
        <v>296</v>
      </c>
      <c r="N21" s="26" t="s">
        <v>297</v>
      </c>
      <c r="O21" s="7" t="s">
        <v>277</v>
      </c>
      <c r="P21" s="27" t="s">
        <v>278</v>
      </c>
      <c r="Q21" s="55" t="s">
        <v>279</v>
      </c>
      <c r="R21" s="56">
        <v>42962</v>
      </c>
      <c r="S21" s="56">
        <v>43768</v>
      </c>
      <c r="T21" s="56">
        <v>43922</v>
      </c>
      <c r="U21" s="7" t="s">
        <v>392</v>
      </c>
      <c r="V21" s="7" t="s">
        <v>578</v>
      </c>
      <c r="W21" s="26" t="s">
        <v>453</v>
      </c>
      <c r="X21" s="26">
        <v>3</v>
      </c>
      <c r="Y21" s="26">
        <v>0</v>
      </c>
    </row>
    <row r="22" spans="1:25" s="3" customFormat="1" ht="12" customHeight="1" x14ac:dyDescent="0.2">
      <c r="A22" s="19" t="s">
        <v>625</v>
      </c>
      <c r="B22" s="20" t="s">
        <v>36</v>
      </c>
      <c r="C22" s="21">
        <v>1</v>
      </c>
      <c r="D22" s="22">
        <v>2018</v>
      </c>
      <c r="E22" s="22" t="s">
        <v>70</v>
      </c>
      <c r="F22" s="23" t="s">
        <v>99</v>
      </c>
      <c r="G22" s="72">
        <v>43263</v>
      </c>
      <c r="H22" s="22" t="s">
        <v>100</v>
      </c>
      <c r="I22" s="22" t="s">
        <v>101</v>
      </c>
      <c r="J22" s="24" t="s">
        <v>102</v>
      </c>
      <c r="K22" s="7" t="s">
        <v>103</v>
      </c>
      <c r="L22" s="25" t="s">
        <v>298</v>
      </c>
      <c r="M22" s="26" t="s">
        <v>299</v>
      </c>
      <c r="N22" s="26" t="s">
        <v>300</v>
      </c>
      <c r="O22" s="7" t="s">
        <v>277</v>
      </c>
      <c r="P22" s="27" t="s">
        <v>278</v>
      </c>
      <c r="Q22" s="55" t="s">
        <v>279</v>
      </c>
      <c r="R22" s="56">
        <v>43304</v>
      </c>
      <c r="S22" s="56">
        <v>43921</v>
      </c>
      <c r="T22" s="56">
        <v>43922</v>
      </c>
      <c r="U22" s="7" t="s">
        <v>392</v>
      </c>
      <c r="V22" s="7" t="s">
        <v>579</v>
      </c>
      <c r="W22" s="26" t="s">
        <v>453</v>
      </c>
      <c r="X22" s="26">
        <v>4</v>
      </c>
      <c r="Y22" s="26">
        <v>1</v>
      </c>
    </row>
    <row r="23" spans="1:25" s="3" customFormat="1" ht="12" customHeight="1" x14ac:dyDescent="0.2">
      <c r="A23" s="19" t="s">
        <v>625</v>
      </c>
      <c r="B23" s="20" t="s">
        <v>46</v>
      </c>
      <c r="C23" s="21">
        <v>1</v>
      </c>
      <c r="D23" s="22">
        <v>2019</v>
      </c>
      <c r="E23" s="22" t="s">
        <v>151</v>
      </c>
      <c r="F23" s="23" t="s">
        <v>141</v>
      </c>
      <c r="G23" s="72">
        <v>43418</v>
      </c>
      <c r="H23" s="22" t="s">
        <v>152</v>
      </c>
      <c r="I23" s="22" t="s">
        <v>133</v>
      </c>
      <c r="J23" s="24" t="s">
        <v>153</v>
      </c>
      <c r="K23" s="7" t="s">
        <v>154</v>
      </c>
      <c r="L23" s="25" t="s">
        <v>275</v>
      </c>
      <c r="M23" s="26" t="s">
        <v>329</v>
      </c>
      <c r="N23" s="26">
        <v>2</v>
      </c>
      <c r="O23" s="7" t="s">
        <v>317</v>
      </c>
      <c r="P23" s="27" t="s">
        <v>330</v>
      </c>
      <c r="Q23" s="55" t="s">
        <v>401</v>
      </c>
      <c r="R23" s="56">
        <v>43488</v>
      </c>
      <c r="S23" s="56">
        <v>43799</v>
      </c>
      <c r="T23" s="56">
        <v>43924</v>
      </c>
      <c r="U23" s="7" t="s">
        <v>395</v>
      </c>
      <c r="V23" s="7" t="s">
        <v>616</v>
      </c>
      <c r="W23" s="26" t="s">
        <v>453</v>
      </c>
      <c r="X23" s="26">
        <v>1</v>
      </c>
      <c r="Y23" s="26">
        <v>0</v>
      </c>
    </row>
    <row r="24" spans="1:25" s="3" customFormat="1" ht="12" customHeight="1" x14ac:dyDescent="0.2">
      <c r="A24" s="19" t="s">
        <v>625</v>
      </c>
      <c r="B24" s="20" t="s">
        <v>46</v>
      </c>
      <c r="C24" s="21">
        <v>2</v>
      </c>
      <c r="D24" s="22">
        <v>2019</v>
      </c>
      <c r="E24" s="22" t="s">
        <v>151</v>
      </c>
      <c r="F24" s="23" t="s">
        <v>141</v>
      </c>
      <c r="G24" s="72">
        <v>43418</v>
      </c>
      <c r="H24" s="22" t="s">
        <v>152</v>
      </c>
      <c r="I24" s="22" t="s">
        <v>133</v>
      </c>
      <c r="J24" s="24" t="s">
        <v>155</v>
      </c>
      <c r="K24" s="7" t="s">
        <v>156</v>
      </c>
      <c r="L24" s="25" t="s">
        <v>275</v>
      </c>
      <c r="M24" s="26" t="s">
        <v>329</v>
      </c>
      <c r="N24" s="26">
        <v>2</v>
      </c>
      <c r="O24" s="7" t="s">
        <v>317</v>
      </c>
      <c r="P24" s="27" t="s">
        <v>330</v>
      </c>
      <c r="Q24" s="55" t="s">
        <v>401</v>
      </c>
      <c r="R24" s="56">
        <v>43488</v>
      </c>
      <c r="S24" s="56">
        <v>43799</v>
      </c>
      <c r="T24" s="56">
        <v>43924</v>
      </c>
      <c r="U24" s="7" t="s">
        <v>395</v>
      </c>
      <c r="V24" s="7" t="s">
        <v>616</v>
      </c>
      <c r="W24" s="26" t="s">
        <v>453</v>
      </c>
      <c r="X24" s="26">
        <v>1</v>
      </c>
      <c r="Y24" s="26">
        <v>0</v>
      </c>
    </row>
    <row r="25" spans="1:25" s="3" customFormat="1" ht="12" customHeight="1" x14ac:dyDescent="0.2">
      <c r="A25" s="19" t="s">
        <v>625</v>
      </c>
      <c r="B25" s="20" t="s">
        <v>61</v>
      </c>
      <c r="C25" s="21">
        <v>3</v>
      </c>
      <c r="D25" s="22">
        <v>2019</v>
      </c>
      <c r="E25" s="22" t="s">
        <v>192</v>
      </c>
      <c r="F25" s="23" t="s">
        <v>213</v>
      </c>
      <c r="G25" s="72">
        <v>43641</v>
      </c>
      <c r="H25" s="22" t="s">
        <v>222</v>
      </c>
      <c r="I25" s="22" t="s">
        <v>494</v>
      </c>
      <c r="J25" s="24" t="s">
        <v>223</v>
      </c>
      <c r="K25" s="7" t="s">
        <v>224</v>
      </c>
      <c r="L25" s="25" t="s">
        <v>360</v>
      </c>
      <c r="M25" s="26" t="s">
        <v>361</v>
      </c>
      <c r="N25" s="26">
        <v>1</v>
      </c>
      <c r="O25" s="7" t="s">
        <v>317</v>
      </c>
      <c r="P25" s="27" t="s">
        <v>326</v>
      </c>
      <c r="Q25" s="55" t="s">
        <v>346</v>
      </c>
      <c r="R25" s="56">
        <v>43682</v>
      </c>
      <c r="S25" s="56">
        <v>43951</v>
      </c>
      <c r="T25" s="56">
        <v>43924</v>
      </c>
      <c r="U25" s="7" t="s">
        <v>395</v>
      </c>
      <c r="V25" s="7" t="s">
        <v>617</v>
      </c>
      <c r="W25" s="26" t="s">
        <v>453</v>
      </c>
      <c r="X25" s="26">
        <v>1</v>
      </c>
      <c r="Y25" s="26">
        <v>0</v>
      </c>
    </row>
    <row r="26" spans="1:25" s="3" customFormat="1" ht="12" customHeight="1" x14ac:dyDescent="0.2">
      <c r="A26" s="19" t="s">
        <v>625</v>
      </c>
      <c r="B26" s="20" t="s">
        <v>61</v>
      </c>
      <c r="C26" s="21">
        <v>4</v>
      </c>
      <c r="D26" s="22">
        <v>2019</v>
      </c>
      <c r="E26" s="22" t="s">
        <v>192</v>
      </c>
      <c r="F26" s="23" t="s">
        <v>213</v>
      </c>
      <c r="G26" s="72">
        <v>43641</v>
      </c>
      <c r="H26" s="22" t="s">
        <v>222</v>
      </c>
      <c r="I26" s="22" t="s">
        <v>494</v>
      </c>
      <c r="J26" s="24" t="s">
        <v>223</v>
      </c>
      <c r="K26" s="7" t="s">
        <v>225</v>
      </c>
      <c r="L26" s="25" t="s">
        <v>360</v>
      </c>
      <c r="M26" s="26" t="s">
        <v>362</v>
      </c>
      <c r="N26" s="26">
        <v>1</v>
      </c>
      <c r="O26" s="7" t="s">
        <v>317</v>
      </c>
      <c r="P26" s="27" t="s">
        <v>326</v>
      </c>
      <c r="Q26" s="55" t="s">
        <v>346</v>
      </c>
      <c r="R26" s="56">
        <v>43682</v>
      </c>
      <c r="S26" s="56">
        <v>43951</v>
      </c>
      <c r="T26" s="56">
        <v>43924</v>
      </c>
      <c r="U26" s="7" t="s">
        <v>395</v>
      </c>
      <c r="V26" s="7" t="s">
        <v>618</v>
      </c>
      <c r="W26" s="26" t="s">
        <v>453</v>
      </c>
      <c r="X26" s="26">
        <v>1</v>
      </c>
      <c r="Y26" s="26">
        <v>0</v>
      </c>
    </row>
    <row r="27" spans="1:25" s="3" customFormat="1" ht="12" customHeight="1" x14ac:dyDescent="0.2">
      <c r="A27" s="19" t="s">
        <v>625</v>
      </c>
      <c r="B27" s="20" t="s">
        <v>65</v>
      </c>
      <c r="C27" s="21">
        <v>1</v>
      </c>
      <c r="D27" s="22">
        <v>2019</v>
      </c>
      <c r="E27" s="22" t="s">
        <v>192</v>
      </c>
      <c r="F27" s="23" t="s">
        <v>229</v>
      </c>
      <c r="G27" s="72">
        <v>43714</v>
      </c>
      <c r="H27" s="22" t="s">
        <v>238</v>
      </c>
      <c r="I27" s="22" t="s">
        <v>239</v>
      </c>
      <c r="J27" s="24" t="s">
        <v>240</v>
      </c>
      <c r="K27" s="7" t="s">
        <v>241</v>
      </c>
      <c r="L27" s="25" t="s">
        <v>275</v>
      </c>
      <c r="M27" s="26" t="s">
        <v>366</v>
      </c>
      <c r="N27" s="26">
        <v>1</v>
      </c>
      <c r="O27" s="7" t="s">
        <v>317</v>
      </c>
      <c r="P27" s="27" t="s">
        <v>326</v>
      </c>
      <c r="Q27" s="55" t="s">
        <v>411</v>
      </c>
      <c r="R27" s="56">
        <v>43714</v>
      </c>
      <c r="S27" s="56">
        <v>43920</v>
      </c>
      <c r="T27" s="56">
        <v>43924</v>
      </c>
      <c r="U27" s="7" t="s">
        <v>395</v>
      </c>
      <c r="V27" s="7" t="s">
        <v>619</v>
      </c>
      <c r="W27" s="26" t="s">
        <v>453</v>
      </c>
      <c r="X27" s="26">
        <v>2</v>
      </c>
      <c r="Y27" s="26">
        <v>0</v>
      </c>
    </row>
    <row r="28" spans="1:25" s="3" customFormat="1" ht="12" customHeight="1" x14ac:dyDescent="0.2">
      <c r="A28" s="19" t="s">
        <v>625</v>
      </c>
      <c r="B28" s="20" t="s">
        <v>66</v>
      </c>
      <c r="C28" s="21">
        <v>3</v>
      </c>
      <c r="D28" s="22">
        <v>2019</v>
      </c>
      <c r="E28" s="22" t="s">
        <v>242</v>
      </c>
      <c r="F28" s="23" t="s">
        <v>243</v>
      </c>
      <c r="G28" s="72">
        <v>43796</v>
      </c>
      <c r="H28" s="22" t="s">
        <v>244</v>
      </c>
      <c r="I28" s="22" t="s">
        <v>245</v>
      </c>
      <c r="J28" s="24" t="s">
        <v>250</v>
      </c>
      <c r="K28" s="7" t="s">
        <v>251</v>
      </c>
      <c r="L28" s="25" t="s">
        <v>275</v>
      </c>
      <c r="M28" s="26" t="s">
        <v>374</v>
      </c>
      <c r="N28" s="26" t="s">
        <v>375</v>
      </c>
      <c r="O28" s="7" t="s">
        <v>293</v>
      </c>
      <c r="P28" s="27" t="s">
        <v>369</v>
      </c>
      <c r="Q28" s="55" t="s">
        <v>376</v>
      </c>
      <c r="R28" s="56">
        <v>43826</v>
      </c>
      <c r="S28" s="56">
        <v>43978</v>
      </c>
      <c r="T28" s="56">
        <v>43923</v>
      </c>
      <c r="U28" s="7" t="s">
        <v>390</v>
      </c>
      <c r="V28" s="7" t="s">
        <v>571</v>
      </c>
      <c r="W28" s="26" t="s">
        <v>453</v>
      </c>
      <c r="X28" s="26">
        <v>0</v>
      </c>
      <c r="Y28" s="26">
        <v>0</v>
      </c>
    </row>
    <row r="29" spans="1:25" s="3" customFormat="1" ht="12" customHeight="1" x14ac:dyDescent="0.2">
      <c r="A29" s="19" t="s">
        <v>625</v>
      </c>
      <c r="B29" s="20" t="s">
        <v>67</v>
      </c>
      <c r="C29" s="21">
        <v>3</v>
      </c>
      <c r="D29" s="22">
        <v>2019</v>
      </c>
      <c r="E29" s="22" t="s">
        <v>252</v>
      </c>
      <c r="F29" s="23" t="s">
        <v>253</v>
      </c>
      <c r="G29" s="72">
        <v>43777</v>
      </c>
      <c r="H29" s="22" t="s">
        <v>254</v>
      </c>
      <c r="I29" s="22" t="s">
        <v>255</v>
      </c>
      <c r="J29" s="24" t="s">
        <v>256</v>
      </c>
      <c r="K29" s="7" t="s">
        <v>257</v>
      </c>
      <c r="L29" s="25" t="s">
        <v>275</v>
      </c>
      <c r="M29" s="26" t="s">
        <v>377</v>
      </c>
      <c r="N29" s="26" t="s">
        <v>378</v>
      </c>
      <c r="O29" s="7" t="s">
        <v>379</v>
      </c>
      <c r="P29" s="27" t="s">
        <v>379</v>
      </c>
      <c r="Q29" s="55" t="s">
        <v>380</v>
      </c>
      <c r="R29" s="56">
        <v>43800</v>
      </c>
      <c r="S29" s="56">
        <v>43918</v>
      </c>
      <c r="T29" s="56">
        <v>43927</v>
      </c>
      <c r="U29" s="7" t="s">
        <v>394</v>
      </c>
      <c r="V29" s="7" t="s">
        <v>572</v>
      </c>
      <c r="W29" s="26" t="s">
        <v>453</v>
      </c>
      <c r="X29" s="26">
        <v>0</v>
      </c>
      <c r="Y29" s="26">
        <v>0</v>
      </c>
    </row>
    <row r="30" spans="1:25" s="3" customFormat="1" ht="12" customHeight="1" x14ac:dyDescent="0.2">
      <c r="A30" s="19" t="s">
        <v>625</v>
      </c>
      <c r="B30" s="20" t="s">
        <v>68</v>
      </c>
      <c r="C30" s="21">
        <v>1</v>
      </c>
      <c r="D30" s="22">
        <v>2019</v>
      </c>
      <c r="E30" s="22" t="s">
        <v>192</v>
      </c>
      <c r="F30" s="23" t="s">
        <v>430</v>
      </c>
      <c r="G30" s="72">
        <v>43812</v>
      </c>
      <c r="H30" s="22" t="s">
        <v>259</v>
      </c>
      <c r="I30" s="22" t="s">
        <v>260</v>
      </c>
      <c r="J30" s="24" t="s">
        <v>261</v>
      </c>
      <c r="K30" s="7" t="s">
        <v>262</v>
      </c>
      <c r="L30" s="25" t="s">
        <v>275</v>
      </c>
      <c r="M30" s="26" t="s">
        <v>381</v>
      </c>
      <c r="N30" s="26">
        <v>1</v>
      </c>
      <c r="O30" s="7" t="s">
        <v>317</v>
      </c>
      <c r="P30" s="27" t="s">
        <v>326</v>
      </c>
      <c r="Q30" s="55" t="s">
        <v>382</v>
      </c>
      <c r="R30" s="56">
        <v>43831</v>
      </c>
      <c r="S30" s="56">
        <v>44012</v>
      </c>
      <c r="T30" s="56">
        <v>43924</v>
      </c>
      <c r="U30" s="7" t="s">
        <v>395</v>
      </c>
      <c r="V30" s="7" t="s">
        <v>620</v>
      </c>
      <c r="W30" s="26" t="s">
        <v>453</v>
      </c>
      <c r="X30" s="26">
        <v>0</v>
      </c>
      <c r="Y30" s="26">
        <v>0</v>
      </c>
    </row>
    <row r="31" spans="1:25" s="3" customFormat="1" ht="12" customHeight="1" x14ac:dyDescent="0.2">
      <c r="A31" s="19" t="s">
        <v>625</v>
      </c>
      <c r="B31" s="20" t="s">
        <v>69</v>
      </c>
      <c r="C31" s="21">
        <v>2</v>
      </c>
      <c r="D31" s="22">
        <v>2019</v>
      </c>
      <c r="E31" s="22" t="s">
        <v>192</v>
      </c>
      <c r="F31" s="23" t="s">
        <v>430</v>
      </c>
      <c r="G31" s="72">
        <v>43812</v>
      </c>
      <c r="H31" s="22" t="s">
        <v>268</v>
      </c>
      <c r="I31" s="22" t="s">
        <v>269</v>
      </c>
      <c r="J31" s="24" t="s">
        <v>270</v>
      </c>
      <c r="K31" s="7" t="s">
        <v>271</v>
      </c>
      <c r="L31" s="25" t="s">
        <v>275</v>
      </c>
      <c r="M31" s="26" t="s">
        <v>387</v>
      </c>
      <c r="N31" s="26">
        <v>1</v>
      </c>
      <c r="O31" s="7" t="s">
        <v>317</v>
      </c>
      <c r="P31" s="27" t="s">
        <v>326</v>
      </c>
      <c r="Q31" s="55" t="s">
        <v>388</v>
      </c>
      <c r="R31" s="56">
        <v>43831</v>
      </c>
      <c r="S31" s="56">
        <v>43890</v>
      </c>
      <c r="T31" s="56">
        <v>43924</v>
      </c>
      <c r="U31" s="7" t="s">
        <v>395</v>
      </c>
      <c r="V31" s="7" t="s">
        <v>621</v>
      </c>
      <c r="W31" s="26" t="s">
        <v>453</v>
      </c>
      <c r="X31" s="26">
        <v>0</v>
      </c>
      <c r="Y31" s="26">
        <v>0</v>
      </c>
    </row>
    <row r="32" spans="1:25" s="3" customFormat="1" ht="12" customHeight="1" x14ac:dyDescent="0.2">
      <c r="A32" s="19" t="s">
        <v>625</v>
      </c>
      <c r="B32" s="20" t="s">
        <v>69</v>
      </c>
      <c r="C32" s="21">
        <v>3</v>
      </c>
      <c r="D32" s="22">
        <v>2019</v>
      </c>
      <c r="E32" s="22" t="s">
        <v>192</v>
      </c>
      <c r="F32" s="23" t="s">
        <v>430</v>
      </c>
      <c r="G32" s="72">
        <v>43812</v>
      </c>
      <c r="H32" s="22" t="s">
        <v>272</v>
      </c>
      <c r="I32" s="22" t="s">
        <v>269</v>
      </c>
      <c r="J32" s="24" t="s">
        <v>273</v>
      </c>
      <c r="K32" s="7" t="s">
        <v>274</v>
      </c>
      <c r="L32" s="25" t="s">
        <v>275</v>
      </c>
      <c r="M32" s="26" t="s">
        <v>389</v>
      </c>
      <c r="N32" s="26">
        <v>1</v>
      </c>
      <c r="O32" s="7" t="s">
        <v>317</v>
      </c>
      <c r="P32" s="27" t="s">
        <v>326</v>
      </c>
      <c r="Q32" s="55" t="s">
        <v>388</v>
      </c>
      <c r="R32" s="56">
        <v>43831</v>
      </c>
      <c r="S32" s="56">
        <v>43890</v>
      </c>
      <c r="T32" s="56">
        <v>43924</v>
      </c>
      <c r="U32" s="7" t="s">
        <v>395</v>
      </c>
      <c r="V32" s="7" t="s">
        <v>622</v>
      </c>
      <c r="W32" s="26" t="s">
        <v>453</v>
      </c>
      <c r="X32" s="26">
        <v>0</v>
      </c>
      <c r="Y32" s="26">
        <v>0</v>
      </c>
    </row>
    <row r="33" spans="1:27" s="3" customFormat="1" ht="12" customHeight="1" x14ac:dyDescent="0.2">
      <c r="A33" s="19" t="s">
        <v>625</v>
      </c>
      <c r="B33" s="20" t="s">
        <v>533</v>
      </c>
      <c r="C33" s="21">
        <v>1</v>
      </c>
      <c r="D33" s="22">
        <v>2020</v>
      </c>
      <c r="E33" s="22" t="s">
        <v>534</v>
      </c>
      <c r="F33" s="23" t="s">
        <v>535</v>
      </c>
      <c r="G33" s="72">
        <v>43822</v>
      </c>
      <c r="H33" s="22" t="s">
        <v>523</v>
      </c>
      <c r="I33" s="22" t="s">
        <v>524</v>
      </c>
      <c r="J33" s="24" t="s">
        <v>525</v>
      </c>
      <c r="K33" s="7" t="s">
        <v>526</v>
      </c>
      <c r="L33" s="25" t="s">
        <v>527</v>
      </c>
      <c r="M33" s="26" t="s">
        <v>528</v>
      </c>
      <c r="N33" s="26">
        <v>1</v>
      </c>
      <c r="O33" s="7" t="s">
        <v>379</v>
      </c>
      <c r="P33" s="27" t="s">
        <v>379</v>
      </c>
      <c r="Q33" s="55" t="s">
        <v>380</v>
      </c>
      <c r="R33" s="56">
        <v>43850</v>
      </c>
      <c r="S33" s="56">
        <v>43920</v>
      </c>
      <c r="T33" s="56">
        <v>43927</v>
      </c>
      <c r="U33" s="7" t="s">
        <v>394</v>
      </c>
      <c r="V33" s="7" t="s">
        <v>573</v>
      </c>
      <c r="W33" s="26" t="s">
        <v>453</v>
      </c>
      <c r="X33" s="26">
        <v>0</v>
      </c>
      <c r="Y33" s="26">
        <v>0</v>
      </c>
    </row>
    <row r="34" spans="1:27" s="3" customFormat="1" ht="12" customHeight="1" x14ac:dyDescent="0.2">
      <c r="A34" s="77" t="s">
        <v>670</v>
      </c>
      <c r="B34" s="78" t="s">
        <v>60</v>
      </c>
      <c r="C34" s="79">
        <v>2</v>
      </c>
      <c r="D34" s="80">
        <v>2019</v>
      </c>
      <c r="E34" s="80" t="s">
        <v>192</v>
      </c>
      <c r="F34" s="81" t="s">
        <v>213</v>
      </c>
      <c r="G34" s="93">
        <v>43641</v>
      </c>
      <c r="H34" s="80" t="s">
        <v>217</v>
      </c>
      <c r="I34" s="80" t="s">
        <v>218</v>
      </c>
      <c r="J34" s="83" t="s">
        <v>219</v>
      </c>
      <c r="K34" s="84" t="s">
        <v>221</v>
      </c>
      <c r="L34" s="85" t="s">
        <v>275</v>
      </c>
      <c r="M34" s="86" t="s">
        <v>359</v>
      </c>
      <c r="N34" s="86">
        <v>1</v>
      </c>
      <c r="O34" s="84" t="s">
        <v>317</v>
      </c>
      <c r="P34" s="87" t="s">
        <v>326</v>
      </c>
      <c r="Q34" s="88" t="s">
        <v>346</v>
      </c>
      <c r="R34" s="89">
        <v>43669</v>
      </c>
      <c r="S34" s="89">
        <v>43814</v>
      </c>
      <c r="T34" s="89">
        <v>43956</v>
      </c>
      <c r="U34" s="84" t="s">
        <v>395</v>
      </c>
      <c r="V34" s="84" t="s">
        <v>667</v>
      </c>
      <c r="W34" s="86" t="s">
        <v>542</v>
      </c>
      <c r="X34" s="86">
        <v>0</v>
      </c>
      <c r="Y34" s="86">
        <v>0</v>
      </c>
    </row>
    <row r="35" spans="1:27" s="3" customFormat="1" ht="12" customHeight="1" x14ac:dyDescent="0.2">
      <c r="A35" s="77" t="s">
        <v>670</v>
      </c>
      <c r="B35" s="78" t="s">
        <v>427</v>
      </c>
      <c r="C35" s="79">
        <v>1</v>
      </c>
      <c r="D35" s="80">
        <v>2020</v>
      </c>
      <c r="E35" s="80" t="s">
        <v>176</v>
      </c>
      <c r="F35" s="81" t="s">
        <v>428</v>
      </c>
      <c r="G35" s="93">
        <v>43741</v>
      </c>
      <c r="H35" s="80" t="s">
        <v>502</v>
      </c>
      <c r="I35" s="80" t="s">
        <v>510</v>
      </c>
      <c r="J35" s="83" t="s">
        <v>515</v>
      </c>
      <c r="K35" s="84" t="s">
        <v>415</v>
      </c>
      <c r="L35" s="85" t="s">
        <v>275</v>
      </c>
      <c r="M35" s="86" t="s">
        <v>421</v>
      </c>
      <c r="N35" s="86">
        <v>1</v>
      </c>
      <c r="O35" s="84" t="s">
        <v>302</v>
      </c>
      <c r="P35" s="87" t="s">
        <v>303</v>
      </c>
      <c r="Q35" s="88" t="s">
        <v>423</v>
      </c>
      <c r="R35" s="89">
        <v>43829</v>
      </c>
      <c r="S35" s="89">
        <v>43921</v>
      </c>
      <c r="T35" s="89">
        <v>43959</v>
      </c>
      <c r="U35" s="84" t="s">
        <v>393</v>
      </c>
      <c r="V35" s="84" t="s">
        <v>668</v>
      </c>
      <c r="W35" s="86" t="s">
        <v>542</v>
      </c>
      <c r="X35" s="86">
        <v>0</v>
      </c>
      <c r="Y35" s="86">
        <v>0</v>
      </c>
    </row>
    <row r="36" spans="1:27" s="3" customFormat="1" ht="12" customHeight="1" x14ac:dyDescent="0.2">
      <c r="A36" s="77" t="s">
        <v>670</v>
      </c>
      <c r="B36" s="78" t="s">
        <v>479</v>
      </c>
      <c r="C36" s="79">
        <v>3</v>
      </c>
      <c r="D36" s="80">
        <v>2020</v>
      </c>
      <c r="E36" s="80" t="s">
        <v>176</v>
      </c>
      <c r="F36" s="81" t="s">
        <v>484</v>
      </c>
      <c r="G36" s="93">
        <v>43782</v>
      </c>
      <c r="H36" s="80" t="s">
        <v>503</v>
      </c>
      <c r="I36" s="80" t="s">
        <v>511</v>
      </c>
      <c r="J36" s="83" t="s">
        <v>516</v>
      </c>
      <c r="K36" s="84" t="s">
        <v>464</v>
      </c>
      <c r="L36" s="85" t="s">
        <v>298</v>
      </c>
      <c r="M36" s="86" t="s">
        <v>465</v>
      </c>
      <c r="N36" s="86">
        <v>0.8</v>
      </c>
      <c r="O36" s="84" t="s">
        <v>302</v>
      </c>
      <c r="P36" s="87" t="s">
        <v>460</v>
      </c>
      <c r="Q36" s="88" t="s">
        <v>461</v>
      </c>
      <c r="R36" s="89">
        <v>43871</v>
      </c>
      <c r="S36" s="89">
        <v>44196</v>
      </c>
      <c r="T36" s="89">
        <v>43959</v>
      </c>
      <c r="U36" s="84" t="s">
        <v>393</v>
      </c>
      <c r="V36" s="84" t="s">
        <v>669</v>
      </c>
      <c r="W36" s="86" t="s">
        <v>542</v>
      </c>
      <c r="X36" s="86">
        <v>0</v>
      </c>
      <c r="Y36" s="86">
        <v>0</v>
      </c>
    </row>
    <row r="37" spans="1:27" s="3" customFormat="1" ht="12" customHeight="1" x14ac:dyDescent="0.2">
      <c r="A37" s="77" t="s">
        <v>670</v>
      </c>
      <c r="B37" s="78" t="s">
        <v>533</v>
      </c>
      <c r="C37" s="79">
        <v>2</v>
      </c>
      <c r="D37" s="80">
        <v>2020</v>
      </c>
      <c r="E37" s="80" t="s">
        <v>534</v>
      </c>
      <c r="F37" s="81" t="s">
        <v>535</v>
      </c>
      <c r="G37" s="93">
        <v>43822</v>
      </c>
      <c r="H37" s="80" t="s">
        <v>523</v>
      </c>
      <c r="I37" s="80" t="s">
        <v>524</v>
      </c>
      <c r="J37" s="83" t="s">
        <v>525</v>
      </c>
      <c r="K37" s="84" t="s">
        <v>529</v>
      </c>
      <c r="L37" s="85" t="s">
        <v>298</v>
      </c>
      <c r="M37" s="86" t="s">
        <v>530</v>
      </c>
      <c r="N37" s="86">
        <v>1</v>
      </c>
      <c r="O37" s="84" t="s">
        <v>379</v>
      </c>
      <c r="P37" s="87" t="s">
        <v>379</v>
      </c>
      <c r="Q37" s="88" t="s">
        <v>380</v>
      </c>
      <c r="R37" s="89">
        <v>43905</v>
      </c>
      <c r="S37" s="89">
        <v>43951</v>
      </c>
      <c r="T37" s="89">
        <v>43951</v>
      </c>
      <c r="U37" s="84" t="s">
        <v>394</v>
      </c>
      <c r="V37" s="84" t="s">
        <v>666</v>
      </c>
      <c r="W37" s="86" t="s">
        <v>542</v>
      </c>
      <c r="X37" s="86">
        <v>0</v>
      </c>
      <c r="Y37" s="86">
        <v>0</v>
      </c>
    </row>
    <row r="38" spans="1:27" s="3" customFormat="1" ht="12" customHeight="1" x14ac:dyDescent="0.2">
      <c r="A38" s="19" t="s">
        <v>842</v>
      </c>
      <c r="B38" s="20" t="s">
        <v>38</v>
      </c>
      <c r="C38" s="21">
        <v>1</v>
      </c>
      <c r="D38" s="22">
        <v>2018</v>
      </c>
      <c r="E38" s="22" t="s">
        <v>70</v>
      </c>
      <c r="F38" s="23" t="s">
        <v>109</v>
      </c>
      <c r="G38" s="72">
        <v>43395</v>
      </c>
      <c r="H38" s="22" t="s">
        <v>110</v>
      </c>
      <c r="I38" s="22" t="s">
        <v>111</v>
      </c>
      <c r="J38" s="24" t="s">
        <v>112</v>
      </c>
      <c r="K38" s="7" t="s">
        <v>113</v>
      </c>
      <c r="L38" s="25" t="s">
        <v>275</v>
      </c>
      <c r="M38" s="26" t="s">
        <v>306</v>
      </c>
      <c r="N38" s="26" t="s">
        <v>307</v>
      </c>
      <c r="O38" s="7" t="s">
        <v>277</v>
      </c>
      <c r="P38" s="27" t="s">
        <v>278</v>
      </c>
      <c r="Q38" s="55" t="s">
        <v>279</v>
      </c>
      <c r="R38" s="56">
        <v>43497</v>
      </c>
      <c r="S38" s="56">
        <v>43981</v>
      </c>
      <c r="T38" s="56">
        <v>43980</v>
      </c>
      <c r="U38" s="7" t="s">
        <v>390</v>
      </c>
      <c r="V38" s="7" t="s">
        <v>841</v>
      </c>
      <c r="W38" s="26" t="s">
        <v>542</v>
      </c>
      <c r="X38" s="26">
        <v>2</v>
      </c>
      <c r="Y38" s="26">
        <v>0</v>
      </c>
    </row>
    <row r="39" spans="1:27" s="3" customFormat="1" ht="12" customHeight="1" x14ac:dyDescent="0.2">
      <c r="A39" s="19" t="s">
        <v>842</v>
      </c>
      <c r="B39" s="20" t="s">
        <v>58</v>
      </c>
      <c r="C39" s="21">
        <v>2</v>
      </c>
      <c r="D39" s="22">
        <v>2019</v>
      </c>
      <c r="E39" s="22" t="s">
        <v>70</v>
      </c>
      <c r="F39" s="23" t="s">
        <v>431</v>
      </c>
      <c r="G39" s="72">
        <v>43586</v>
      </c>
      <c r="H39" s="22" t="s">
        <v>210</v>
      </c>
      <c r="I39" s="22" t="s">
        <v>73</v>
      </c>
      <c r="J39" s="24" t="s">
        <v>211</v>
      </c>
      <c r="K39" s="7" t="s">
        <v>212</v>
      </c>
      <c r="L39" s="25" t="s">
        <v>275</v>
      </c>
      <c r="M39" s="26" t="s">
        <v>352</v>
      </c>
      <c r="N39" s="26" t="s">
        <v>353</v>
      </c>
      <c r="O39" s="7" t="s">
        <v>277</v>
      </c>
      <c r="P39" s="27" t="s">
        <v>278</v>
      </c>
      <c r="Q39" s="55" t="s">
        <v>354</v>
      </c>
      <c r="R39" s="56">
        <v>43626</v>
      </c>
      <c r="S39" s="56">
        <v>44012</v>
      </c>
      <c r="T39" s="56">
        <v>43974</v>
      </c>
      <c r="U39" s="7" t="s">
        <v>392</v>
      </c>
      <c r="V39" s="7" t="s">
        <v>674</v>
      </c>
      <c r="W39" s="26" t="s">
        <v>542</v>
      </c>
      <c r="X39" s="26">
        <v>0</v>
      </c>
      <c r="Y39" s="26">
        <v>0</v>
      </c>
      <c r="AA39" s="3">
        <v>8</v>
      </c>
    </row>
    <row r="40" spans="1:27" s="3" customFormat="1" ht="12" customHeight="1" x14ac:dyDescent="0.2">
      <c r="A40" s="19" t="s">
        <v>842</v>
      </c>
      <c r="B40" s="20" t="s">
        <v>480</v>
      </c>
      <c r="C40" s="21">
        <v>1</v>
      </c>
      <c r="D40" s="22">
        <v>2020</v>
      </c>
      <c r="E40" s="22" t="s">
        <v>176</v>
      </c>
      <c r="F40" s="23" t="s">
        <v>484</v>
      </c>
      <c r="G40" s="72">
        <v>43782</v>
      </c>
      <c r="H40" s="22" t="s">
        <v>504</v>
      </c>
      <c r="I40" s="22" t="s">
        <v>511</v>
      </c>
      <c r="J40" s="24" t="s">
        <v>517</v>
      </c>
      <c r="K40" s="7" t="s">
        <v>466</v>
      </c>
      <c r="L40" s="25" t="s">
        <v>275</v>
      </c>
      <c r="M40" s="26" t="s">
        <v>467</v>
      </c>
      <c r="N40" s="26">
        <v>1</v>
      </c>
      <c r="O40" s="7" t="s">
        <v>302</v>
      </c>
      <c r="P40" s="27" t="s">
        <v>460</v>
      </c>
      <c r="Q40" s="55" t="s">
        <v>461</v>
      </c>
      <c r="R40" s="56">
        <v>43871</v>
      </c>
      <c r="S40" s="56">
        <v>44043</v>
      </c>
      <c r="T40" s="56">
        <v>43990</v>
      </c>
      <c r="U40" s="7" t="s">
        <v>393</v>
      </c>
      <c r="V40" s="7" t="s">
        <v>731</v>
      </c>
      <c r="W40" s="26" t="s">
        <v>542</v>
      </c>
      <c r="X40" s="26">
        <v>0</v>
      </c>
      <c r="Y40" s="26">
        <v>0</v>
      </c>
    </row>
    <row r="41" spans="1:27" s="3" customFormat="1" ht="12" customHeight="1" x14ac:dyDescent="0.2">
      <c r="A41" s="19" t="s">
        <v>842</v>
      </c>
      <c r="B41" s="20" t="s">
        <v>662</v>
      </c>
      <c r="C41" s="21">
        <v>1</v>
      </c>
      <c r="D41" s="22">
        <v>2020</v>
      </c>
      <c r="E41" s="22" t="s">
        <v>657</v>
      </c>
      <c r="F41" s="23" t="s">
        <v>663</v>
      </c>
      <c r="G41" s="72">
        <v>43934</v>
      </c>
      <c r="H41" s="22" t="s">
        <v>651</v>
      </c>
      <c r="I41" s="22" t="s">
        <v>627</v>
      </c>
      <c r="J41" s="24" t="s">
        <v>652</v>
      </c>
      <c r="K41" s="7" t="s">
        <v>653</v>
      </c>
      <c r="L41" s="25" t="s">
        <v>305</v>
      </c>
      <c r="M41" s="26" t="s">
        <v>654</v>
      </c>
      <c r="N41" s="26">
        <v>1</v>
      </c>
      <c r="O41" s="7" t="s">
        <v>608</v>
      </c>
      <c r="P41" s="27" t="s">
        <v>664</v>
      </c>
      <c r="Q41" s="55" t="s">
        <v>631</v>
      </c>
      <c r="R41" s="56">
        <v>43955</v>
      </c>
      <c r="S41" s="56">
        <v>43966</v>
      </c>
      <c r="T41" s="56">
        <v>43987</v>
      </c>
      <c r="U41" s="7" t="s">
        <v>732</v>
      </c>
      <c r="V41" s="7" t="s">
        <v>733</v>
      </c>
      <c r="W41" s="26" t="s">
        <v>542</v>
      </c>
      <c r="X41" s="26">
        <v>0</v>
      </c>
      <c r="Y41" s="26">
        <v>0</v>
      </c>
    </row>
    <row r="42" spans="1:27" s="3" customFormat="1" ht="12" customHeight="1" x14ac:dyDescent="0.2">
      <c r="A42" s="77" t="s">
        <v>1102</v>
      </c>
      <c r="B42" s="78" t="s">
        <v>40</v>
      </c>
      <c r="C42" s="79">
        <v>5</v>
      </c>
      <c r="D42" s="80">
        <v>2018</v>
      </c>
      <c r="E42" s="80" t="s">
        <v>117</v>
      </c>
      <c r="F42" s="81" t="s">
        <v>429</v>
      </c>
      <c r="G42" s="93">
        <v>43418</v>
      </c>
      <c r="H42" s="80" t="s">
        <v>118</v>
      </c>
      <c r="I42" s="80" t="s">
        <v>107</v>
      </c>
      <c r="J42" s="83" t="s">
        <v>119</v>
      </c>
      <c r="K42" s="84" t="s">
        <v>120</v>
      </c>
      <c r="L42" s="85" t="s">
        <v>275</v>
      </c>
      <c r="M42" s="86" t="s">
        <v>310</v>
      </c>
      <c r="N42" s="86">
        <v>1</v>
      </c>
      <c r="O42" s="84" t="s">
        <v>317</v>
      </c>
      <c r="P42" s="87" t="s">
        <v>317</v>
      </c>
      <c r="Q42" s="88" t="s">
        <v>448</v>
      </c>
      <c r="R42" s="89">
        <v>43466</v>
      </c>
      <c r="S42" s="89">
        <v>43799</v>
      </c>
      <c r="T42" s="89">
        <v>44018</v>
      </c>
      <c r="U42" s="84" t="s">
        <v>395</v>
      </c>
      <c r="V42" s="84" t="s">
        <v>1075</v>
      </c>
      <c r="W42" s="86" t="s">
        <v>542</v>
      </c>
      <c r="X42" s="86">
        <v>1</v>
      </c>
      <c r="Y42" s="86">
        <v>0</v>
      </c>
    </row>
    <row r="43" spans="1:27" s="3" customFormat="1" ht="12" customHeight="1" x14ac:dyDescent="0.2">
      <c r="A43" s="77" t="s">
        <v>1102</v>
      </c>
      <c r="B43" s="78" t="s">
        <v>40</v>
      </c>
      <c r="C43" s="79">
        <v>7</v>
      </c>
      <c r="D43" s="80">
        <v>2018</v>
      </c>
      <c r="E43" s="80" t="s">
        <v>117</v>
      </c>
      <c r="F43" s="81" t="s">
        <v>429</v>
      </c>
      <c r="G43" s="93">
        <v>43418</v>
      </c>
      <c r="H43" s="80" t="s">
        <v>118</v>
      </c>
      <c r="I43" s="80" t="s">
        <v>107</v>
      </c>
      <c r="J43" s="83" t="s">
        <v>119</v>
      </c>
      <c r="K43" s="84" t="s">
        <v>121</v>
      </c>
      <c r="L43" s="85" t="s">
        <v>298</v>
      </c>
      <c r="M43" s="86" t="s">
        <v>313</v>
      </c>
      <c r="N43" s="86">
        <v>0.8</v>
      </c>
      <c r="O43" s="84" t="s">
        <v>317</v>
      </c>
      <c r="P43" s="87" t="s">
        <v>317</v>
      </c>
      <c r="Q43" s="88" t="s">
        <v>448</v>
      </c>
      <c r="R43" s="89">
        <v>43466</v>
      </c>
      <c r="S43" s="89">
        <v>43799</v>
      </c>
      <c r="T43" s="89">
        <v>44018</v>
      </c>
      <c r="U43" s="84" t="s">
        <v>395</v>
      </c>
      <c r="V43" s="84" t="s">
        <v>1076</v>
      </c>
      <c r="W43" s="86" t="s">
        <v>542</v>
      </c>
      <c r="X43" s="86">
        <v>1</v>
      </c>
      <c r="Y43" s="86">
        <v>0</v>
      </c>
    </row>
    <row r="44" spans="1:27" s="3" customFormat="1" ht="12" customHeight="1" x14ac:dyDescent="0.2">
      <c r="A44" s="77" t="s">
        <v>1102</v>
      </c>
      <c r="B44" s="78" t="s">
        <v>44</v>
      </c>
      <c r="C44" s="79">
        <v>2</v>
      </c>
      <c r="D44" s="80">
        <v>2019</v>
      </c>
      <c r="E44" s="80" t="s">
        <v>130</v>
      </c>
      <c r="F44" s="81" t="s">
        <v>131</v>
      </c>
      <c r="G44" s="93">
        <v>43434</v>
      </c>
      <c r="H44" s="80" t="s">
        <v>136</v>
      </c>
      <c r="I44" s="80" t="s">
        <v>133</v>
      </c>
      <c r="J44" s="83" t="s">
        <v>137</v>
      </c>
      <c r="K44" s="84" t="s">
        <v>138</v>
      </c>
      <c r="L44" s="85" t="s">
        <v>298</v>
      </c>
      <c r="M44" s="86" t="s">
        <v>320</v>
      </c>
      <c r="N44" s="86">
        <v>0.95</v>
      </c>
      <c r="O44" s="84" t="s">
        <v>317</v>
      </c>
      <c r="P44" s="87" t="s">
        <v>321</v>
      </c>
      <c r="Q44" s="88" t="s">
        <v>322</v>
      </c>
      <c r="R44" s="89">
        <v>43479</v>
      </c>
      <c r="S44" s="89">
        <v>44012</v>
      </c>
      <c r="T44" s="89">
        <v>44018</v>
      </c>
      <c r="U44" s="84" t="s">
        <v>395</v>
      </c>
      <c r="V44" s="84" t="s">
        <v>1077</v>
      </c>
      <c r="W44" s="86" t="s">
        <v>542</v>
      </c>
      <c r="X44" s="86">
        <v>2</v>
      </c>
      <c r="Y44" s="86">
        <v>0</v>
      </c>
    </row>
    <row r="45" spans="1:27" s="3" customFormat="1" ht="12" customHeight="1" x14ac:dyDescent="0.2">
      <c r="A45" s="77" t="s">
        <v>1102</v>
      </c>
      <c r="B45" s="78" t="s">
        <v>44</v>
      </c>
      <c r="C45" s="79">
        <v>4</v>
      </c>
      <c r="D45" s="80">
        <v>2019</v>
      </c>
      <c r="E45" s="80" t="s">
        <v>130</v>
      </c>
      <c r="F45" s="81" t="s">
        <v>131</v>
      </c>
      <c r="G45" s="93">
        <v>43434</v>
      </c>
      <c r="H45" s="80" t="s">
        <v>136</v>
      </c>
      <c r="I45" s="80" t="s">
        <v>133</v>
      </c>
      <c r="J45" s="83" t="s">
        <v>137</v>
      </c>
      <c r="K45" s="84" t="s">
        <v>139</v>
      </c>
      <c r="L45" s="85" t="s">
        <v>298</v>
      </c>
      <c r="M45" s="86" t="s">
        <v>323</v>
      </c>
      <c r="N45" s="86">
        <v>0.7</v>
      </c>
      <c r="O45" s="84" t="s">
        <v>317</v>
      </c>
      <c r="P45" s="87" t="s">
        <v>321</v>
      </c>
      <c r="Q45" s="88" t="s">
        <v>322</v>
      </c>
      <c r="R45" s="89">
        <v>43479</v>
      </c>
      <c r="S45" s="89">
        <v>44012</v>
      </c>
      <c r="T45" s="89">
        <v>44018</v>
      </c>
      <c r="U45" s="84" t="s">
        <v>395</v>
      </c>
      <c r="V45" s="84" t="s">
        <v>1078</v>
      </c>
      <c r="W45" s="86" t="s">
        <v>542</v>
      </c>
      <c r="X45" s="86">
        <v>2</v>
      </c>
      <c r="Y45" s="86">
        <v>0</v>
      </c>
    </row>
    <row r="46" spans="1:27" s="3" customFormat="1" ht="12" customHeight="1" x14ac:dyDescent="0.2">
      <c r="A46" s="77" t="s">
        <v>1102</v>
      </c>
      <c r="B46" s="78" t="s">
        <v>54</v>
      </c>
      <c r="C46" s="79">
        <v>1</v>
      </c>
      <c r="D46" s="80">
        <v>2019</v>
      </c>
      <c r="E46" s="80" t="s">
        <v>187</v>
      </c>
      <c r="F46" s="81" t="s">
        <v>177</v>
      </c>
      <c r="G46" s="93">
        <v>43528</v>
      </c>
      <c r="H46" s="80" t="s">
        <v>188</v>
      </c>
      <c r="I46" s="80" t="s">
        <v>189</v>
      </c>
      <c r="J46" s="83" t="s">
        <v>190</v>
      </c>
      <c r="K46" s="84" t="s">
        <v>191</v>
      </c>
      <c r="L46" s="85" t="s">
        <v>298</v>
      </c>
      <c r="M46" s="86" t="s">
        <v>340</v>
      </c>
      <c r="N46" s="86" t="s">
        <v>341</v>
      </c>
      <c r="O46" s="84" t="s">
        <v>342</v>
      </c>
      <c r="P46" s="87" t="s">
        <v>343</v>
      </c>
      <c r="Q46" s="88" t="s">
        <v>344</v>
      </c>
      <c r="R46" s="89">
        <v>43556</v>
      </c>
      <c r="S46" s="89">
        <v>44012</v>
      </c>
      <c r="T46" s="89">
        <v>44013</v>
      </c>
      <c r="U46" s="84" t="s">
        <v>394</v>
      </c>
      <c r="V46" s="84" t="s">
        <v>1033</v>
      </c>
      <c r="W46" s="86" t="s">
        <v>542</v>
      </c>
      <c r="X46" s="86">
        <v>1</v>
      </c>
      <c r="Y46" s="86">
        <v>0</v>
      </c>
    </row>
    <row r="47" spans="1:27" s="3" customFormat="1" ht="12" customHeight="1" x14ac:dyDescent="0.2">
      <c r="A47" s="77" t="s">
        <v>1102</v>
      </c>
      <c r="B47" s="78" t="s">
        <v>60</v>
      </c>
      <c r="C47" s="79">
        <v>1</v>
      </c>
      <c r="D47" s="80">
        <v>2019</v>
      </c>
      <c r="E47" s="80" t="s">
        <v>192</v>
      </c>
      <c r="F47" s="81" t="s">
        <v>213</v>
      </c>
      <c r="G47" s="93">
        <v>43641</v>
      </c>
      <c r="H47" s="80" t="s">
        <v>217</v>
      </c>
      <c r="I47" s="80" t="s">
        <v>218</v>
      </c>
      <c r="J47" s="83" t="s">
        <v>219</v>
      </c>
      <c r="K47" s="84" t="s">
        <v>220</v>
      </c>
      <c r="L47" s="85" t="s">
        <v>275</v>
      </c>
      <c r="M47" s="86" t="s">
        <v>358</v>
      </c>
      <c r="N47" s="86">
        <v>1</v>
      </c>
      <c r="O47" s="84" t="s">
        <v>317</v>
      </c>
      <c r="P47" s="87" t="s">
        <v>326</v>
      </c>
      <c r="Q47" s="88" t="s">
        <v>346</v>
      </c>
      <c r="R47" s="89">
        <v>43682</v>
      </c>
      <c r="S47" s="89">
        <v>43814</v>
      </c>
      <c r="T47" s="89">
        <v>44015</v>
      </c>
      <c r="U47" s="84" t="s">
        <v>395</v>
      </c>
      <c r="V47" s="84" t="s">
        <v>1079</v>
      </c>
      <c r="W47" s="86" t="s">
        <v>542</v>
      </c>
      <c r="X47" s="86">
        <v>0</v>
      </c>
      <c r="Y47" s="86">
        <v>0</v>
      </c>
    </row>
    <row r="48" spans="1:27" s="3" customFormat="1" ht="12" customHeight="1" x14ac:dyDescent="0.2">
      <c r="A48" s="77" t="s">
        <v>1102</v>
      </c>
      <c r="B48" s="78" t="s">
        <v>66</v>
      </c>
      <c r="C48" s="79">
        <v>1</v>
      </c>
      <c r="D48" s="80">
        <v>2019</v>
      </c>
      <c r="E48" s="80" t="s">
        <v>242</v>
      </c>
      <c r="F48" s="81" t="s">
        <v>243</v>
      </c>
      <c r="G48" s="93">
        <v>43796</v>
      </c>
      <c r="H48" s="80" t="s">
        <v>244</v>
      </c>
      <c r="I48" s="80" t="s">
        <v>245</v>
      </c>
      <c r="J48" s="83" t="s">
        <v>246</v>
      </c>
      <c r="K48" s="84" t="s">
        <v>247</v>
      </c>
      <c r="L48" s="85" t="s">
        <v>275</v>
      </c>
      <c r="M48" s="86" t="s">
        <v>367</v>
      </c>
      <c r="N48" s="86" t="s">
        <v>368</v>
      </c>
      <c r="O48" s="84" t="s">
        <v>293</v>
      </c>
      <c r="P48" s="87" t="s">
        <v>369</v>
      </c>
      <c r="Q48" s="88" t="s">
        <v>370</v>
      </c>
      <c r="R48" s="89">
        <v>43826</v>
      </c>
      <c r="S48" s="89">
        <v>43978</v>
      </c>
      <c r="T48" s="89">
        <v>44015</v>
      </c>
      <c r="U48" s="84" t="s">
        <v>390</v>
      </c>
      <c r="V48" s="84" t="s">
        <v>1031</v>
      </c>
      <c r="W48" s="86" t="s">
        <v>542</v>
      </c>
      <c r="X48" s="86">
        <v>0</v>
      </c>
      <c r="Y48" s="86">
        <v>0</v>
      </c>
    </row>
    <row r="49" spans="1:25" s="3" customFormat="1" ht="12" customHeight="1" x14ac:dyDescent="0.2">
      <c r="A49" s="77" t="s">
        <v>1102</v>
      </c>
      <c r="B49" s="78" t="s">
        <v>66</v>
      </c>
      <c r="C49" s="79">
        <v>2</v>
      </c>
      <c r="D49" s="80">
        <v>2019</v>
      </c>
      <c r="E49" s="80" t="s">
        <v>242</v>
      </c>
      <c r="F49" s="81" t="s">
        <v>243</v>
      </c>
      <c r="G49" s="93">
        <v>43796</v>
      </c>
      <c r="H49" s="80" t="s">
        <v>244</v>
      </c>
      <c r="I49" s="80" t="s">
        <v>245</v>
      </c>
      <c r="J49" s="83" t="s">
        <v>248</v>
      </c>
      <c r="K49" s="84" t="s">
        <v>249</v>
      </c>
      <c r="L49" s="85" t="s">
        <v>275</v>
      </c>
      <c r="M49" s="86" t="s">
        <v>371</v>
      </c>
      <c r="N49" s="86" t="s">
        <v>372</v>
      </c>
      <c r="O49" s="84" t="s">
        <v>293</v>
      </c>
      <c r="P49" s="87" t="s">
        <v>369</v>
      </c>
      <c r="Q49" s="88" t="s">
        <v>373</v>
      </c>
      <c r="R49" s="89">
        <v>43826</v>
      </c>
      <c r="S49" s="89">
        <v>43978</v>
      </c>
      <c r="T49" s="89">
        <v>44015</v>
      </c>
      <c r="U49" s="84" t="s">
        <v>390</v>
      </c>
      <c r="V49" s="84" t="s">
        <v>1032</v>
      </c>
      <c r="W49" s="86" t="s">
        <v>542</v>
      </c>
      <c r="X49" s="86">
        <v>0</v>
      </c>
      <c r="Y49" s="86">
        <v>0</v>
      </c>
    </row>
    <row r="50" spans="1:25" s="3" customFormat="1" ht="12" customHeight="1" x14ac:dyDescent="0.2">
      <c r="A50" s="77" t="s">
        <v>1102</v>
      </c>
      <c r="B50" s="78" t="s">
        <v>68</v>
      </c>
      <c r="C50" s="79">
        <v>2</v>
      </c>
      <c r="D50" s="80">
        <v>2019</v>
      </c>
      <c r="E50" s="80" t="s">
        <v>192</v>
      </c>
      <c r="F50" s="81" t="s">
        <v>430</v>
      </c>
      <c r="G50" s="93">
        <v>43812</v>
      </c>
      <c r="H50" s="80" t="s">
        <v>259</v>
      </c>
      <c r="I50" s="80" t="s">
        <v>260</v>
      </c>
      <c r="J50" s="83" t="s">
        <v>263</v>
      </c>
      <c r="K50" s="84" t="s">
        <v>264</v>
      </c>
      <c r="L50" s="85" t="s">
        <v>275</v>
      </c>
      <c r="M50" s="86" t="s">
        <v>383</v>
      </c>
      <c r="N50" s="86">
        <v>1</v>
      </c>
      <c r="O50" s="84" t="s">
        <v>317</v>
      </c>
      <c r="P50" s="87" t="s">
        <v>326</v>
      </c>
      <c r="Q50" s="88" t="s">
        <v>384</v>
      </c>
      <c r="R50" s="89">
        <v>43831</v>
      </c>
      <c r="S50" s="89">
        <v>44012</v>
      </c>
      <c r="T50" s="89">
        <v>44018</v>
      </c>
      <c r="U50" s="84" t="s">
        <v>395</v>
      </c>
      <c r="V50" s="84" t="s">
        <v>1080</v>
      </c>
      <c r="W50" s="86" t="s">
        <v>542</v>
      </c>
      <c r="X50" s="86">
        <v>0</v>
      </c>
      <c r="Y50" s="86">
        <v>0</v>
      </c>
    </row>
    <row r="51" spans="1:25" s="3" customFormat="1" ht="12" customHeight="1" x14ac:dyDescent="0.2">
      <c r="A51" s="77" t="s">
        <v>1102</v>
      </c>
      <c r="B51" s="78" t="s">
        <v>69</v>
      </c>
      <c r="C51" s="79">
        <v>1</v>
      </c>
      <c r="D51" s="80">
        <v>2019</v>
      </c>
      <c r="E51" s="80" t="s">
        <v>192</v>
      </c>
      <c r="F51" s="81" t="s">
        <v>430</v>
      </c>
      <c r="G51" s="93">
        <v>43812</v>
      </c>
      <c r="H51" s="80" t="s">
        <v>265</v>
      </c>
      <c r="I51" s="80" t="s">
        <v>260</v>
      </c>
      <c r="J51" s="83" t="s">
        <v>266</v>
      </c>
      <c r="K51" s="84" t="s">
        <v>267</v>
      </c>
      <c r="L51" s="85" t="s">
        <v>275</v>
      </c>
      <c r="M51" s="86" t="s">
        <v>385</v>
      </c>
      <c r="N51" s="86">
        <v>1</v>
      </c>
      <c r="O51" s="84" t="s">
        <v>317</v>
      </c>
      <c r="P51" s="87" t="s">
        <v>326</v>
      </c>
      <c r="Q51" s="88" t="s">
        <v>386</v>
      </c>
      <c r="R51" s="89">
        <v>43831</v>
      </c>
      <c r="S51" s="89">
        <v>44012</v>
      </c>
      <c r="T51" s="89">
        <v>44018</v>
      </c>
      <c r="U51" s="84" t="s">
        <v>395</v>
      </c>
      <c r="V51" s="84" t="s">
        <v>1081</v>
      </c>
      <c r="W51" s="86" t="s">
        <v>542</v>
      </c>
      <c r="X51" s="86">
        <v>0</v>
      </c>
      <c r="Y51" s="86">
        <v>0</v>
      </c>
    </row>
    <row r="52" spans="1:25" s="3" customFormat="1" ht="12" customHeight="1" x14ac:dyDescent="0.2">
      <c r="A52" s="77" t="s">
        <v>1102</v>
      </c>
      <c r="B52" s="78" t="s">
        <v>483</v>
      </c>
      <c r="C52" s="79">
        <v>1</v>
      </c>
      <c r="D52" s="80">
        <v>2020</v>
      </c>
      <c r="E52" s="80" t="s">
        <v>176</v>
      </c>
      <c r="F52" s="81" t="s">
        <v>484</v>
      </c>
      <c r="G52" s="93">
        <v>43782</v>
      </c>
      <c r="H52" s="80" t="s">
        <v>507</v>
      </c>
      <c r="I52" s="80" t="s">
        <v>511</v>
      </c>
      <c r="J52" s="83" t="s">
        <v>519</v>
      </c>
      <c r="K52" s="84" t="s">
        <v>475</v>
      </c>
      <c r="L52" s="85" t="s">
        <v>298</v>
      </c>
      <c r="M52" s="86" t="s">
        <v>476</v>
      </c>
      <c r="N52" s="86">
        <v>1</v>
      </c>
      <c r="O52" s="84" t="s">
        <v>302</v>
      </c>
      <c r="P52" s="87" t="s">
        <v>460</v>
      </c>
      <c r="Q52" s="88" t="s">
        <v>461</v>
      </c>
      <c r="R52" s="89">
        <v>43871</v>
      </c>
      <c r="S52" s="89">
        <v>44196</v>
      </c>
      <c r="T52" s="89">
        <v>44019</v>
      </c>
      <c r="U52" s="84" t="s">
        <v>393</v>
      </c>
      <c r="V52" s="84" t="s">
        <v>1082</v>
      </c>
      <c r="W52" s="86" t="s">
        <v>542</v>
      </c>
      <c r="X52" s="86">
        <v>0</v>
      </c>
      <c r="Y52" s="86">
        <v>0</v>
      </c>
    </row>
    <row r="53" spans="1:25" s="3" customFormat="1" ht="12" customHeight="1" x14ac:dyDescent="0.2">
      <c r="A53" s="77" t="s">
        <v>1102</v>
      </c>
      <c r="B53" s="78" t="s">
        <v>562</v>
      </c>
      <c r="C53" s="79">
        <v>1</v>
      </c>
      <c r="D53" s="80">
        <v>2020</v>
      </c>
      <c r="E53" s="80" t="s">
        <v>564</v>
      </c>
      <c r="F53" s="81" t="s">
        <v>565</v>
      </c>
      <c r="G53" s="93">
        <v>43901</v>
      </c>
      <c r="H53" s="80" t="s">
        <v>568</v>
      </c>
      <c r="I53" s="80" t="s">
        <v>555</v>
      </c>
      <c r="J53" s="83" t="s">
        <v>556</v>
      </c>
      <c r="K53" s="84" t="s">
        <v>557</v>
      </c>
      <c r="L53" s="85" t="s">
        <v>558</v>
      </c>
      <c r="M53" s="86" t="s">
        <v>552</v>
      </c>
      <c r="N53" s="86">
        <v>1</v>
      </c>
      <c r="O53" s="84" t="s">
        <v>570</v>
      </c>
      <c r="P53" s="87" t="s">
        <v>570</v>
      </c>
      <c r="Q53" s="88" t="s">
        <v>559</v>
      </c>
      <c r="R53" s="89">
        <v>43903</v>
      </c>
      <c r="S53" s="89">
        <v>44012</v>
      </c>
      <c r="T53" s="89">
        <v>44012</v>
      </c>
      <c r="U53" s="84" t="s">
        <v>394</v>
      </c>
      <c r="V53" s="84" t="s">
        <v>1034</v>
      </c>
      <c r="W53" s="86" t="s">
        <v>542</v>
      </c>
      <c r="X53" s="86">
        <v>0</v>
      </c>
      <c r="Y53" s="86">
        <v>0</v>
      </c>
    </row>
    <row r="54" spans="1:25" s="3" customFormat="1" ht="12" customHeight="1" x14ac:dyDescent="0.2">
      <c r="A54" s="77" t="s">
        <v>1102</v>
      </c>
      <c r="B54" s="78" t="s">
        <v>659</v>
      </c>
      <c r="C54" s="79">
        <v>1</v>
      </c>
      <c r="D54" s="80">
        <v>2020</v>
      </c>
      <c r="E54" s="80" t="s">
        <v>657</v>
      </c>
      <c r="F54" s="81" t="s">
        <v>663</v>
      </c>
      <c r="G54" s="93">
        <v>43934</v>
      </c>
      <c r="H54" s="80" t="s">
        <v>634</v>
      </c>
      <c r="I54" s="80" t="s">
        <v>627</v>
      </c>
      <c r="J54" s="83" t="s">
        <v>635</v>
      </c>
      <c r="K54" s="84" t="s">
        <v>636</v>
      </c>
      <c r="L54" s="85" t="s">
        <v>637</v>
      </c>
      <c r="M54" s="86" t="s">
        <v>638</v>
      </c>
      <c r="N54" s="86">
        <v>1</v>
      </c>
      <c r="O54" s="84" t="s">
        <v>608</v>
      </c>
      <c r="P54" s="87" t="s">
        <v>664</v>
      </c>
      <c r="Q54" s="88" t="s">
        <v>631</v>
      </c>
      <c r="R54" s="89">
        <v>43955</v>
      </c>
      <c r="S54" s="89">
        <v>44012</v>
      </c>
      <c r="T54" s="89">
        <v>44019</v>
      </c>
      <c r="U54" s="84" t="s">
        <v>732</v>
      </c>
      <c r="V54" s="84" t="s">
        <v>1057</v>
      </c>
      <c r="W54" s="86" t="s">
        <v>542</v>
      </c>
      <c r="X54" s="86">
        <v>0</v>
      </c>
      <c r="Y54" s="86">
        <v>0</v>
      </c>
    </row>
    <row r="55" spans="1:25" s="3" customFormat="1" ht="12" customHeight="1" x14ac:dyDescent="0.2">
      <c r="A55" s="77" t="s">
        <v>1102</v>
      </c>
      <c r="B55" s="78" t="s">
        <v>660</v>
      </c>
      <c r="C55" s="79">
        <v>1</v>
      </c>
      <c r="D55" s="80">
        <v>2020</v>
      </c>
      <c r="E55" s="80" t="s">
        <v>657</v>
      </c>
      <c r="F55" s="81" t="s">
        <v>663</v>
      </c>
      <c r="G55" s="93">
        <v>43934</v>
      </c>
      <c r="H55" s="80" t="s">
        <v>641</v>
      </c>
      <c r="I55" s="80" t="s">
        <v>627</v>
      </c>
      <c r="J55" s="83" t="s">
        <v>642</v>
      </c>
      <c r="K55" s="84" t="s">
        <v>643</v>
      </c>
      <c r="L55" s="85" t="s">
        <v>305</v>
      </c>
      <c r="M55" s="86" t="s">
        <v>644</v>
      </c>
      <c r="N55" s="86">
        <v>1</v>
      </c>
      <c r="O55" s="84" t="s">
        <v>608</v>
      </c>
      <c r="P55" s="87" t="s">
        <v>664</v>
      </c>
      <c r="Q55" s="88" t="s">
        <v>631</v>
      </c>
      <c r="R55" s="89">
        <v>43955</v>
      </c>
      <c r="S55" s="89">
        <v>43980</v>
      </c>
      <c r="T55" s="89">
        <v>44000</v>
      </c>
      <c r="U55" s="84" t="s">
        <v>732</v>
      </c>
      <c r="V55" s="84" t="s">
        <v>897</v>
      </c>
      <c r="W55" s="86" t="s">
        <v>542</v>
      </c>
      <c r="X55" s="86">
        <v>0</v>
      </c>
      <c r="Y55" s="86">
        <v>0</v>
      </c>
    </row>
    <row r="56" spans="1:25" s="3" customFormat="1" ht="12" customHeight="1" x14ac:dyDescent="0.2">
      <c r="A56" s="77" t="s">
        <v>1102</v>
      </c>
      <c r="B56" s="78" t="s">
        <v>661</v>
      </c>
      <c r="C56" s="79">
        <v>1</v>
      </c>
      <c r="D56" s="80">
        <v>2020</v>
      </c>
      <c r="E56" s="80" t="s">
        <v>657</v>
      </c>
      <c r="F56" s="81" t="s">
        <v>663</v>
      </c>
      <c r="G56" s="93">
        <v>43934</v>
      </c>
      <c r="H56" s="80" t="s">
        <v>645</v>
      </c>
      <c r="I56" s="80" t="s">
        <v>627</v>
      </c>
      <c r="J56" s="83" t="s">
        <v>646</v>
      </c>
      <c r="K56" s="84" t="s">
        <v>647</v>
      </c>
      <c r="L56" s="85" t="s">
        <v>637</v>
      </c>
      <c r="M56" s="86" t="s">
        <v>648</v>
      </c>
      <c r="N56" s="86">
        <v>1</v>
      </c>
      <c r="O56" s="84" t="s">
        <v>608</v>
      </c>
      <c r="P56" s="87" t="s">
        <v>664</v>
      </c>
      <c r="Q56" s="88" t="s">
        <v>631</v>
      </c>
      <c r="R56" s="89">
        <v>43955</v>
      </c>
      <c r="S56" s="89">
        <v>44012</v>
      </c>
      <c r="T56" s="89">
        <v>44000</v>
      </c>
      <c r="U56" s="84" t="s">
        <v>732</v>
      </c>
      <c r="V56" s="84" t="s">
        <v>896</v>
      </c>
      <c r="W56" s="86" t="s">
        <v>542</v>
      </c>
      <c r="X56" s="86">
        <v>0</v>
      </c>
      <c r="Y56" s="86">
        <v>0</v>
      </c>
    </row>
    <row r="57" spans="1:25" s="3" customFormat="1" ht="12" customHeight="1" x14ac:dyDescent="0.2">
      <c r="A57" s="77" t="s">
        <v>1102</v>
      </c>
      <c r="B57" s="78" t="s">
        <v>800</v>
      </c>
      <c r="C57" s="79">
        <v>1</v>
      </c>
      <c r="D57" s="80">
        <v>2020</v>
      </c>
      <c r="E57" s="80" t="s">
        <v>252</v>
      </c>
      <c r="F57" s="81" t="s">
        <v>727</v>
      </c>
      <c r="G57" s="93">
        <v>43972</v>
      </c>
      <c r="H57" s="80" t="s">
        <v>752</v>
      </c>
      <c r="I57" s="80" t="s">
        <v>753</v>
      </c>
      <c r="J57" s="83" t="s">
        <v>754</v>
      </c>
      <c r="K57" s="84" t="s">
        <v>755</v>
      </c>
      <c r="L57" s="85" t="s">
        <v>298</v>
      </c>
      <c r="M57" s="86" t="s">
        <v>756</v>
      </c>
      <c r="N57" s="86">
        <v>1</v>
      </c>
      <c r="O57" s="84" t="s">
        <v>379</v>
      </c>
      <c r="P57" s="87" t="s">
        <v>379</v>
      </c>
      <c r="Q57" s="88" t="s">
        <v>380</v>
      </c>
      <c r="R57" s="89">
        <v>43979</v>
      </c>
      <c r="S57" s="89">
        <v>44012</v>
      </c>
      <c r="T57" s="89">
        <v>44012</v>
      </c>
      <c r="U57" s="84" t="s">
        <v>394</v>
      </c>
      <c r="V57" s="84" t="s">
        <v>1035</v>
      </c>
      <c r="W57" s="86" t="s">
        <v>542</v>
      </c>
      <c r="X57" s="86">
        <v>0</v>
      </c>
      <c r="Y57" s="86">
        <v>0</v>
      </c>
    </row>
    <row r="58" spans="1:25" s="3" customFormat="1" ht="12" customHeight="1" x14ac:dyDescent="0.2">
      <c r="A58" s="77" t="s">
        <v>1102</v>
      </c>
      <c r="B58" s="78" t="s">
        <v>800</v>
      </c>
      <c r="C58" s="79">
        <v>2</v>
      </c>
      <c r="D58" s="80">
        <v>2020</v>
      </c>
      <c r="E58" s="80" t="s">
        <v>252</v>
      </c>
      <c r="F58" s="81" t="s">
        <v>727</v>
      </c>
      <c r="G58" s="93">
        <v>43972</v>
      </c>
      <c r="H58" s="80" t="s">
        <v>752</v>
      </c>
      <c r="I58" s="80" t="s">
        <v>753</v>
      </c>
      <c r="J58" s="83" t="s">
        <v>754</v>
      </c>
      <c r="K58" s="84" t="s">
        <v>757</v>
      </c>
      <c r="L58" s="85" t="s">
        <v>527</v>
      </c>
      <c r="M58" s="86" t="s">
        <v>756</v>
      </c>
      <c r="N58" s="86">
        <v>1</v>
      </c>
      <c r="O58" s="84" t="s">
        <v>379</v>
      </c>
      <c r="P58" s="87" t="s">
        <v>379</v>
      </c>
      <c r="Q58" s="88" t="s">
        <v>380</v>
      </c>
      <c r="R58" s="89">
        <v>43979</v>
      </c>
      <c r="S58" s="89">
        <v>44012</v>
      </c>
      <c r="T58" s="89">
        <v>44012</v>
      </c>
      <c r="U58" s="84" t="s">
        <v>394</v>
      </c>
      <c r="V58" s="84" t="s">
        <v>1036</v>
      </c>
      <c r="W58" s="86" t="s">
        <v>542</v>
      </c>
      <c r="X58" s="86">
        <v>0</v>
      </c>
      <c r="Y58" s="86">
        <v>0</v>
      </c>
    </row>
    <row r="59" spans="1:25" s="3" customFormat="1" ht="12" customHeight="1" x14ac:dyDescent="0.2">
      <c r="A59" s="77" t="s">
        <v>1102</v>
      </c>
      <c r="B59" s="78" t="s">
        <v>1051</v>
      </c>
      <c r="C59" s="79">
        <v>1</v>
      </c>
      <c r="D59" s="80">
        <v>2020</v>
      </c>
      <c r="E59" s="80" t="s">
        <v>252</v>
      </c>
      <c r="F59" s="81" t="s">
        <v>1052</v>
      </c>
      <c r="G59" s="93">
        <v>43969</v>
      </c>
      <c r="H59" s="80" t="s">
        <v>1037</v>
      </c>
      <c r="I59" s="80" t="s">
        <v>1038</v>
      </c>
      <c r="J59" s="83" t="s">
        <v>1050</v>
      </c>
      <c r="K59" s="84" t="s">
        <v>1039</v>
      </c>
      <c r="L59" s="85" t="s">
        <v>527</v>
      </c>
      <c r="M59" s="86" t="s">
        <v>1040</v>
      </c>
      <c r="N59" s="86">
        <v>1</v>
      </c>
      <c r="O59" s="84" t="s">
        <v>379</v>
      </c>
      <c r="P59" s="87" t="s">
        <v>379</v>
      </c>
      <c r="Q59" s="88" t="s">
        <v>380</v>
      </c>
      <c r="R59" s="89">
        <v>44001</v>
      </c>
      <c r="S59" s="89">
        <v>44012</v>
      </c>
      <c r="T59" s="89">
        <v>44015</v>
      </c>
      <c r="U59" s="84" t="s">
        <v>394</v>
      </c>
      <c r="V59" s="84" t="s">
        <v>1041</v>
      </c>
      <c r="W59" s="86" t="s">
        <v>542</v>
      </c>
      <c r="X59" s="86">
        <v>0</v>
      </c>
      <c r="Y59" s="86">
        <v>0</v>
      </c>
    </row>
    <row r="60" spans="1:25" s="3" customFormat="1" ht="12" customHeight="1" x14ac:dyDescent="0.2">
      <c r="A60" s="77" t="s">
        <v>1102</v>
      </c>
      <c r="B60" s="78" t="s">
        <v>1051</v>
      </c>
      <c r="C60" s="79">
        <v>3</v>
      </c>
      <c r="D60" s="80">
        <v>2020</v>
      </c>
      <c r="E60" s="80" t="s">
        <v>252</v>
      </c>
      <c r="F60" s="81" t="s">
        <v>1052</v>
      </c>
      <c r="G60" s="93">
        <v>43969</v>
      </c>
      <c r="H60" s="80" t="s">
        <v>1037</v>
      </c>
      <c r="I60" s="80" t="s">
        <v>1038</v>
      </c>
      <c r="J60" s="83" t="s">
        <v>1050</v>
      </c>
      <c r="K60" s="84" t="s">
        <v>1045</v>
      </c>
      <c r="L60" s="85" t="s">
        <v>527</v>
      </c>
      <c r="M60" s="86" t="s">
        <v>1046</v>
      </c>
      <c r="N60" s="86">
        <v>1</v>
      </c>
      <c r="O60" s="84" t="s">
        <v>1054</v>
      </c>
      <c r="P60" s="87" t="s">
        <v>1054</v>
      </c>
      <c r="Q60" s="88" t="s">
        <v>1047</v>
      </c>
      <c r="R60" s="89">
        <v>44001</v>
      </c>
      <c r="S60" s="89">
        <v>44012</v>
      </c>
      <c r="T60" s="89">
        <v>44015</v>
      </c>
      <c r="U60" s="84" t="s">
        <v>394</v>
      </c>
      <c r="V60" s="84" t="s">
        <v>1048</v>
      </c>
      <c r="W60" s="86" t="s">
        <v>542</v>
      </c>
      <c r="X60" s="86">
        <v>0</v>
      </c>
      <c r="Y60" s="86">
        <v>0</v>
      </c>
    </row>
    <row r="61" spans="1:25" s="3" customFormat="1" ht="12" customHeight="1" x14ac:dyDescent="0.2">
      <c r="A61" s="19" t="s">
        <v>1119</v>
      </c>
      <c r="B61" s="20" t="s">
        <v>56</v>
      </c>
      <c r="C61" s="21">
        <v>1</v>
      </c>
      <c r="D61" s="22">
        <v>2019</v>
      </c>
      <c r="E61" s="22" t="s">
        <v>883</v>
      </c>
      <c r="F61" s="23" t="s">
        <v>199</v>
      </c>
      <c r="G61" s="72">
        <v>43528</v>
      </c>
      <c r="H61" s="22" t="s">
        <v>200</v>
      </c>
      <c r="I61" s="22" t="s">
        <v>201</v>
      </c>
      <c r="J61" s="24" t="s">
        <v>202</v>
      </c>
      <c r="K61" s="7" t="s">
        <v>203</v>
      </c>
      <c r="L61" s="25" t="s">
        <v>298</v>
      </c>
      <c r="M61" s="26" t="s">
        <v>347</v>
      </c>
      <c r="N61" s="26">
        <v>1</v>
      </c>
      <c r="O61" s="7" t="s">
        <v>485</v>
      </c>
      <c r="P61" s="27" t="s">
        <v>348</v>
      </c>
      <c r="Q61" s="55" t="s">
        <v>349</v>
      </c>
      <c r="R61" s="56">
        <v>43600</v>
      </c>
      <c r="S61" s="56">
        <v>44012</v>
      </c>
      <c r="T61" s="56">
        <v>44046</v>
      </c>
      <c r="U61" s="7" t="s">
        <v>395</v>
      </c>
      <c r="V61" s="7" t="s">
        <v>1109</v>
      </c>
      <c r="W61" s="26" t="s">
        <v>542</v>
      </c>
      <c r="X61" s="26">
        <v>1</v>
      </c>
      <c r="Y61" s="26">
        <v>0</v>
      </c>
    </row>
    <row r="62" spans="1:25" s="3" customFormat="1" ht="12" customHeight="1" x14ac:dyDescent="0.2">
      <c r="A62" s="19" t="s">
        <v>1119</v>
      </c>
      <c r="B62" s="20" t="s">
        <v>56</v>
      </c>
      <c r="C62" s="21">
        <v>2</v>
      </c>
      <c r="D62" s="22">
        <v>2019</v>
      </c>
      <c r="E62" s="22" t="s">
        <v>883</v>
      </c>
      <c r="F62" s="23" t="s">
        <v>199</v>
      </c>
      <c r="G62" s="72">
        <v>43528</v>
      </c>
      <c r="H62" s="22" t="s">
        <v>200</v>
      </c>
      <c r="I62" s="22" t="s">
        <v>201</v>
      </c>
      <c r="J62" s="24" t="s">
        <v>204</v>
      </c>
      <c r="K62" s="7" t="s">
        <v>205</v>
      </c>
      <c r="L62" s="25" t="s">
        <v>275</v>
      </c>
      <c r="M62" s="26" t="s">
        <v>350</v>
      </c>
      <c r="N62" s="26">
        <v>1</v>
      </c>
      <c r="O62" s="7" t="s">
        <v>485</v>
      </c>
      <c r="P62" s="27" t="s">
        <v>348</v>
      </c>
      <c r="Q62" s="55" t="s">
        <v>349</v>
      </c>
      <c r="R62" s="56">
        <v>43600</v>
      </c>
      <c r="S62" s="56">
        <v>44012</v>
      </c>
      <c r="T62" s="56">
        <v>44046</v>
      </c>
      <c r="U62" s="7" t="s">
        <v>395</v>
      </c>
      <c r="V62" s="7" t="s">
        <v>1110</v>
      </c>
      <c r="W62" s="26" t="s">
        <v>542</v>
      </c>
      <c r="X62" s="26">
        <v>1</v>
      </c>
      <c r="Y62" s="26">
        <v>0</v>
      </c>
    </row>
    <row r="63" spans="1:25" s="3" customFormat="1" ht="12" customHeight="1" x14ac:dyDescent="0.2">
      <c r="A63" s="19" t="s">
        <v>1119</v>
      </c>
      <c r="B63" s="20" t="s">
        <v>67</v>
      </c>
      <c r="C63" s="21">
        <v>4</v>
      </c>
      <c r="D63" s="22">
        <v>2019</v>
      </c>
      <c r="E63" s="22" t="s">
        <v>252</v>
      </c>
      <c r="F63" s="23" t="s">
        <v>253</v>
      </c>
      <c r="G63" s="72">
        <v>43777</v>
      </c>
      <c r="H63" s="22" t="s">
        <v>254</v>
      </c>
      <c r="I63" s="22" t="s">
        <v>255</v>
      </c>
      <c r="J63" s="24" t="s">
        <v>256</v>
      </c>
      <c r="K63" s="7" t="s">
        <v>258</v>
      </c>
      <c r="L63" s="25" t="s">
        <v>275</v>
      </c>
      <c r="M63" s="26" t="s">
        <v>377</v>
      </c>
      <c r="N63" s="26" t="s">
        <v>1106</v>
      </c>
      <c r="O63" s="7" t="s">
        <v>379</v>
      </c>
      <c r="P63" s="27" t="s">
        <v>379</v>
      </c>
      <c r="Q63" s="55" t="s">
        <v>380</v>
      </c>
      <c r="R63" s="56">
        <v>43800</v>
      </c>
      <c r="S63" s="56">
        <v>44042</v>
      </c>
      <c r="T63" s="56">
        <v>44037</v>
      </c>
      <c r="U63" s="7" t="s">
        <v>394</v>
      </c>
      <c r="V63" s="7" t="s">
        <v>1107</v>
      </c>
      <c r="W63" s="26" t="s">
        <v>542</v>
      </c>
      <c r="X63" s="26">
        <v>0</v>
      </c>
      <c r="Y63" s="26">
        <v>0</v>
      </c>
    </row>
    <row r="64" spans="1:25" s="3" customFormat="1" ht="12" customHeight="1" x14ac:dyDescent="0.2">
      <c r="A64" s="19" t="s">
        <v>1119</v>
      </c>
      <c r="B64" s="20" t="s">
        <v>479</v>
      </c>
      <c r="C64" s="21">
        <v>2</v>
      </c>
      <c r="D64" s="22">
        <v>2020</v>
      </c>
      <c r="E64" s="22" t="s">
        <v>176</v>
      </c>
      <c r="F64" s="23" t="s">
        <v>484</v>
      </c>
      <c r="G64" s="72">
        <v>43782</v>
      </c>
      <c r="H64" s="22" t="s">
        <v>503</v>
      </c>
      <c r="I64" s="22" t="s">
        <v>511</v>
      </c>
      <c r="J64" s="24" t="s">
        <v>516</v>
      </c>
      <c r="K64" s="7" t="s">
        <v>462</v>
      </c>
      <c r="L64" s="25" t="s">
        <v>275</v>
      </c>
      <c r="M64" s="26" t="s">
        <v>301</v>
      </c>
      <c r="N64" s="26" t="s">
        <v>463</v>
      </c>
      <c r="O64" s="7" t="s">
        <v>302</v>
      </c>
      <c r="P64" s="27" t="s">
        <v>460</v>
      </c>
      <c r="Q64" s="55" t="s">
        <v>1104</v>
      </c>
      <c r="R64" s="56">
        <v>43871</v>
      </c>
      <c r="S64" s="56">
        <v>44196</v>
      </c>
      <c r="T64" s="56">
        <v>44053</v>
      </c>
      <c r="U64" s="7" t="s">
        <v>393</v>
      </c>
      <c r="V64" s="7" t="s">
        <v>1105</v>
      </c>
      <c r="W64" s="26" t="s">
        <v>542</v>
      </c>
      <c r="X64" s="26">
        <v>0</v>
      </c>
      <c r="Y64" s="26">
        <v>0</v>
      </c>
    </row>
    <row r="65" spans="1:25" s="3" customFormat="1" ht="12" customHeight="1" x14ac:dyDescent="0.2">
      <c r="A65" s="19" t="s">
        <v>1119</v>
      </c>
      <c r="B65" s="20" t="s">
        <v>539</v>
      </c>
      <c r="C65" s="21">
        <v>1</v>
      </c>
      <c r="D65" s="22">
        <v>2020</v>
      </c>
      <c r="E65" s="22" t="s">
        <v>252</v>
      </c>
      <c r="F65" s="23" t="s">
        <v>535</v>
      </c>
      <c r="G65" s="72">
        <v>43822</v>
      </c>
      <c r="H65" s="22" t="s">
        <v>536</v>
      </c>
      <c r="I65" s="22" t="s">
        <v>537</v>
      </c>
      <c r="J65" s="24" t="s">
        <v>574</v>
      </c>
      <c r="K65" s="7" t="s">
        <v>575</v>
      </c>
      <c r="L65" s="25" t="s">
        <v>527</v>
      </c>
      <c r="M65" s="26" t="s">
        <v>576</v>
      </c>
      <c r="N65" s="26">
        <v>1</v>
      </c>
      <c r="O65" s="7" t="s">
        <v>540</v>
      </c>
      <c r="P65" s="27" t="s">
        <v>540</v>
      </c>
      <c r="Q65" s="55" t="s">
        <v>538</v>
      </c>
      <c r="R65" s="56">
        <v>43832</v>
      </c>
      <c r="S65" s="56">
        <v>44042</v>
      </c>
      <c r="T65" s="56">
        <v>44037</v>
      </c>
      <c r="U65" s="7" t="s">
        <v>394</v>
      </c>
      <c r="V65" s="7" t="s">
        <v>1108</v>
      </c>
      <c r="W65" s="26" t="s">
        <v>542</v>
      </c>
      <c r="X65" s="26">
        <v>1</v>
      </c>
      <c r="Y65" s="26">
        <v>1</v>
      </c>
    </row>
    <row r="66" spans="1:25" s="3" customFormat="1" ht="12" customHeight="1" x14ac:dyDescent="0.2">
      <c r="A66" s="19" t="s">
        <v>1119</v>
      </c>
      <c r="B66" s="20" t="s">
        <v>708</v>
      </c>
      <c r="C66" s="21">
        <v>1</v>
      </c>
      <c r="D66" s="22">
        <v>2020</v>
      </c>
      <c r="E66" s="22" t="s">
        <v>705</v>
      </c>
      <c r="F66" s="23" t="s">
        <v>1084</v>
      </c>
      <c r="G66" s="72">
        <v>43948</v>
      </c>
      <c r="H66" s="22" t="s">
        <v>691</v>
      </c>
      <c r="I66" s="22" t="s">
        <v>487</v>
      </c>
      <c r="J66" s="24" t="s">
        <v>692</v>
      </c>
      <c r="K66" s="7" t="s">
        <v>693</v>
      </c>
      <c r="L66" s="25" t="s">
        <v>694</v>
      </c>
      <c r="M66" s="26" t="s">
        <v>695</v>
      </c>
      <c r="N66" s="26">
        <v>1</v>
      </c>
      <c r="O66" s="7" t="s">
        <v>317</v>
      </c>
      <c r="P66" s="27" t="s">
        <v>326</v>
      </c>
      <c r="Q66" s="55" t="s">
        <v>696</v>
      </c>
      <c r="R66" s="56">
        <v>43977</v>
      </c>
      <c r="S66" s="56">
        <v>44043</v>
      </c>
      <c r="T66" s="56">
        <v>44046</v>
      </c>
      <c r="U66" s="7" t="s">
        <v>395</v>
      </c>
      <c r="V66" s="7" t="s">
        <v>1111</v>
      </c>
      <c r="W66" s="26" t="s">
        <v>542</v>
      </c>
      <c r="X66" s="26">
        <v>0</v>
      </c>
      <c r="Y66" s="26">
        <v>0</v>
      </c>
    </row>
    <row r="67" spans="1:25" s="3" customFormat="1" ht="12" customHeight="1" x14ac:dyDescent="0.2">
      <c r="A67" s="19" t="s">
        <v>1119</v>
      </c>
      <c r="B67" s="20" t="s">
        <v>728</v>
      </c>
      <c r="C67" s="21">
        <v>1</v>
      </c>
      <c r="D67" s="22">
        <v>2020</v>
      </c>
      <c r="E67" s="22" t="s">
        <v>726</v>
      </c>
      <c r="F67" s="23" t="s">
        <v>229</v>
      </c>
      <c r="G67" s="72">
        <v>43971</v>
      </c>
      <c r="H67" s="22" t="s">
        <v>713</v>
      </c>
      <c r="I67" s="22" t="s">
        <v>714</v>
      </c>
      <c r="J67" s="24" t="s">
        <v>715</v>
      </c>
      <c r="K67" s="7" t="s">
        <v>716</v>
      </c>
      <c r="L67" s="25" t="s">
        <v>527</v>
      </c>
      <c r="M67" s="26" t="s">
        <v>717</v>
      </c>
      <c r="N67" s="26">
        <v>1</v>
      </c>
      <c r="O67" s="7" t="s">
        <v>730</v>
      </c>
      <c r="P67" s="27" t="s">
        <v>730</v>
      </c>
      <c r="Q67" s="55" t="s">
        <v>718</v>
      </c>
      <c r="R67" s="56">
        <v>43983</v>
      </c>
      <c r="S67" s="56">
        <v>44042</v>
      </c>
      <c r="T67" s="56">
        <v>44027</v>
      </c>
      <c r="U67" s="7" t="s">
        <v>1114</v>
      </c>
      <c r="V67" s="7" t="s">
        <v>1115</v>
      </c>
      <c r="W67" s="26" t="s">
        <v>542</v>
      </c>
      <c r="X67" s="26">
        <v>0</v>
      </c>
      <c r="Y67" s="26">
        <v>0</v>
      </c>
    </row>
    <row r="68" spans="1:25" s="3" customFormat="1" ht="12" customHeight="1" x14ac:dyDescent="0.2">
      <c r="A68" s="19" t="s">
        <v>1119</v>
      </c>
      <c r="B68" s="20" t="s">
        <v>1074</v>
      </c>
      <c r="C68" s="21">
        <v>1</v>
      </c>
      <c r="D68" s="22">
        <v>2020</v>
      </c>
      <c r="E68" s="22" t="s">
        <v>192</v>
      </c>
      <c r="F68" s="23" t="s">
        <v>1083</v>
      </c>
      <c r="G68" s="72">
        <v>43952</v>
      </c>
      <c r="H68" s="22" t="s">
        <v>1064</v>
      </c>
      <c r="I68" s="22" t="s">
        <v>1065</v>
      </c>
      <c r="J68" s="24" t="s">
        <v>1066</v>
      </c>
      <c r="K68" s="7" t="s">
        <v>1067</v>
      </c>
      <c r="L68" s="25" t="s">
        <v>1068</v>
      </c>
      <c r="M68" s="26" t="s">
        <v>1069</v>
      </c>
      <c r="N68" s="26">
        <v>1</v>
      </c>
      <c r="O68" s="7" t="s">
        <v>317</v>
      </c>
      <c r="P68" s="27" t="s">
        <v>326</v>
      </c>
      <c r="Q68" s="55" t="s">
        <v>1070</v>
      </c>
      <c r="R68" s="56">
        <v>43987</v>
      </c>
      <c r="S68" s="56">
        <v>44042</v>
      </c>
      <c r="T68" s="56">
        <v>44046</v>
      </c>
      <c r="U68" s="7" t="s">
        <v>395</v>
      </c>
      <c r="V68" s="7" t="s">
        <v>1112</v>
      </c>
      <c r="W68" s="26" t="s">
        <v>542</v>
      </c>
      <c r="X68" s="26">
        <v>0</v>
      </c>
      <c r="Y68" s="26">
        <v>0</v>
      </c>
    </row>
    <row r="69" spans="1:25" s="3" customFormat="1" ht="12" customHeight="1" x14ac:dyDescent="0.2">
      <c r="A69" s="19" t="s">
        <v>1119</v>
      </c>
      <c r="B69" s="20" t="s">
        <v>1074</v>
      </c>
      <c r="C69" s="21">
        <v>2</v>
      </c>
      <c r="D69" s="22">
        <v>2020</v>
      </c>
      <c r="E69" s="22" t="s">
        <v>192</v>
      </c>
      <c r="F69" s="23" t="s">
        <v>1083</v>
      </c>
      <c r="G69" s="72">
        <v>43952</v>
      </c>
      <c r="H69" s="22" t="s">
        <v>1064</v>
      </c>
      <c r="I69" s="22" t="s">
        <v>1065</v>
      </c>
      <c r="J69" s="24" t="s">
        <v>1066</v>
      </c>
      <c r="K69" s="7" t="s">
        <v>1071</v>
      </c>
      <c r="L69" s="25" t="s">
        <v>694</v>
      </c>
      <c r="M69" s="26" t="s">
        <v>1072</v>
      </c>
      <c r="N69" s="26">
        <v>1</v>
      </c>
      <c r="O69" s="7" t="s">
        <v>317</v>
      </c>
      <c r="P69" s="27" t="s">
        <v>326</v>
      </c>
      <c r="Q69" s="55" t="s">
        <v>1070</v>
      </c>
      <c r="R69" s="56">
        <v>43987</v>
      </c>
      <c r="S69" s="56">
        <v>44180</v>
      </c>
      <c r="T69" s="56">
        <v>44046</v>
      </c>
      <c r="U69" s="7" t="s">
        <v>395</v>
      </c>
      <c r="V69" s="7" t="s">
        <v>1113</v>
      </c>
      <c r="W69" s="26" t="s">
        <v>542</v>
      </c>
      <c r="X69" s="26">
        <v>0</v>
      </c>
      <c r="Y69" s="26">
        <v>0</v>
      </c>
    </row>
    <row r="70" spans="1:25" s="3" customFormat="1" ht="12" customHeight="1" x14ac:dyDescent="0.2">
      <c r="A70" s="77" t="s">
        <v>1172</v>
      </c>
      <c r="B70" s="78" t="s">
        <v>30</v>
      </c>
      <c r="C70" s="79">
        <v>1</v>
      </c>
      <c r="D70" s="80">
        <v>2016</v>
      </c>
      <c r="E70" s="80" t="s">
        <v>70</v>
      </c>
      <c r="F70" s="81" t="s">
        <v>71</v>
      </c>
      <c r="G70" s="93">
        <v>42047</v>
      </c>
      <c r="H70" s="80" t="s">
        <v>76</v>
      </c>
      <c r="I70" s="80" t="s">
        <v>77</v>
      </c>
      <c r="J70" s="83" t="s">
        <v>78</v>
      </c>
      <c r="K70" s="84" t="s">
        <v>79</v>
      </c>
      <c r="L70" s="85" t="s">
        <v>275</v>
      </c>
      <c r="M70" s="86" t="s">
        <v>280</v>
      </c>
      <c r="N70" s="86" t="s">
        <v>281</v>
      </c>
      <c r="O70" s="84" t="s">
        <v>277</v>
      </c>
      <c r="P70" s="87" t="s">
        <v>278</v>
      </c>
      <c r="Q70" s="88" t="s">
        <v>279</v>
      </c>
      <c r="R70" s="89">
        <v>42492</v>
      </c>
      <c r="S70" s="89">
        <v>44073</v>
      </c>
      <c r="T70" s="89">
        <v>44078</v>
      </c>
      <c r="U70" s="84" t="s">
        <v>390</v>
      </c>
      <c r="V70" s="84" t="s">
        <v>1120</v>
      </c>
      <c r="W70" s="86" t="s">
        <v>542</v>
      </c>
      <c r="X70" s="86">
        <v>6</v>
      </c>
      <c r="Y70" s="86">
        <v>1</v>
      </c>
    </row>
    <row r="71" spans="1:25" s="3" customFormat="1" ht="12" customHeight="1" x14ac:dyDescent="0.2">
      <c r="A71" s="77" t="s">
        <v>1172</v>
      </c>
      <c r="B71" s="78" t="s">
        <v>40</v>
      </c>
      <c r="C71" s="79">
        <v>4</v>
      </c>
      <c r="D71" s="80">
        <v>2018</v>
      </c>
      <c r="E71" s="80" t="s">
        <v>117</v>
      </c>
      <c r="F71" s="81" t="s">
        <v>429</v>
      </c>
      <c r="G71" s="93">
        <v>43418</v>
      </c>
      <c r="H71" s="80" t="s">
        <v>118</v>
      </c>
      <c r="I71" s="80" t="s">
        <v>107</v>
      </c>
      <c r="J71" s="83" t="s">
        <v>119</v>
      </c>
      <c r="K71" s="84" t="s">
        <v>120</v>
      </c>
      <c r="L71" s="85" t="s">
        <v>275</v>
      </c>
      <c r="M71" s="86" t="s">
        <v>310</v>
      </c>
      <c r="N71" s="86">
        <v>1</v>
      </c>
      <c r="O71" s="84" t="s">
        <v>293</v>
      </c>
      <c r="P71" s="87" t="s">
        <v>293</v>
      </c>
      <c r="Q71" s="88" t="s">
        <v>447</v>
      </c>
      <c r="R71" s="89">
        <v>43466</v>
      </c>
      <c r="S71" s="89">
        <v>43799</v>
      </c>
      <c r="T71" s="89">
        <v>44078</v>
      </c>
      <c r="U71" s="84" t="s">
        <v>390</v>
      </c>
      <c r="V71" s="84" t="s">
        <v>1166</v>
      </c>
      <c r="W71" s="86" t="s">
        <v>542</v>
      </c>
      <c r="X71" s="86">
        <v>1</v>
      </c>
      <c r="Y71" s="86">
        <v>0</v>
      </c>
    </row>
    <row r="72" spans="1:25" s="3" customFormat="1" ht="12" customHeight="1" x14ac:dyDescent="0.2">
      <c r="A72" s="77" t="s">
        <v>1172</v>
      </c>
      <c r="B72" s="78" t="s">
        <v>40</v>
      </c>
      <c r="C72" s="79">
        <v>6</v>
      </c>
      <c r="D72" s="80">
        <v>2018</v>
      </c>
      <c r="E72" s="80" t="s">
        <v>117</v>
      </c>
      <c r="F72" s="81" t="s">
        <v>429</v>
      </c>
      <c r="G72" s="93">
        <v>43418</v>
      </c>
      <c r="H72" s="80" t="s">
        <v>118</v>
      </c>
      <c r="I72" s="80" t="s">
        <v>107</v>
      </c>
      <c r="J72" s="83" t="s">
        <v>119</v>
      </c>
      <c r="K72" s="84" t="s">
        <v>121</v>
      </c>
      <c r="L72" s="85" t="s">
        <v>298</v>
      </c>
      <c r="M72" s="86" t="s">
        <v>313</v>
      </c>
      <c r="N72" s="86">
        <v>0.8</v>
      </c>
      <c r="O72" s="84" t="s">
        <v>293</v>
      </c>
      <c r="P72" s="87" t="s">
        <v>293</v>
      </c>
      <c r="Q72" s="88" t="s">
        <v>447</v>
      </c>
      <c r="R72" s="89">
        <v>43466</v>
      </c>
      <c r="S72" s="89">
        <v>43799</v>
      </c>
      <c r="T72" s="89">
        <v>44078</v>
      </c>
      <c r="U72" s="84" t="s">
        <v>390</v>
      </c>
      <c r="V72" s="84" t="s">
        <v>1125</v>
      </c>
      <c r="W72" s="86" t="s">
        <v>542</v>
      </c>
      <c r="X72" s="86">
        <v>1</v>
      </c>
      <c r="Y72" s="86">
        <v>0</v>
      </c>
    </row>
    <row r="73" spans="1:25" s="3" customFormat="1" ht="12" customHeight="1" x14ac:dyDescent="0.2">
      <c r="A73" s="77" t="s">
        <v>1172</v>
      </c>
      <c r="B73" s="78" t="s">
        <v>57</v>
      </c>
      <c r="C73" s="79">
        <v>1</v>
      </c>
      <c r="D73" s="80">
        <v>2019</v>
      </c>
      <c r="E73" s="80" t="s">
        <v>883</v>
      </c>
      <c r="F73" s="81" t="s">
        <v>199</v>
      </c>
      <c r="G73" s="93">
        <v>43528</v>
      </c>
      <c r="H73" s="80" t="s">
        <v>206</v>
      </c>
      <c r="I73" s="80" t="s">
        <v>201</v>
      </c>
      <c r="J73" s="83" t="s">
        <v>207</v>
      </c>
      <c r="K73" s="84" t="s">
        <v>208</v>
      </c>
      <c r="L73" s="85" t="s">
        <v>298</v>
      </c>
      <c r="M73" s="86" t="s">
        <v>350</v>
      </c>
      <c r="N73" s="86">
        <v>1</v>
      </c>
      <c r="O73" s="84" t="s">
        <v>485</v>
      </c>
      <c r="P73" s="87" t="s">
        <v>348</v>
      </c>
      <c r="Q73" s="88" t="s">
        <v>349</v>
      </c>
      <c r="R73" s="89">
        <v>43600</v>
      </c>
      <c r="S73" s="89">
        <v>44012</v>
      </c>
      <c r="T73" s="89">
        <v>44061</v>
      </c>
      <c r="U73" s="84" t="s">
        <v>395</v>
      </c>
      <c r="V73" s="84" t="s">
        <v>1167</v>
      </c>
      <c r="W73" s="86" t="s">
        <v>542</v>
      </c>
      <c r="X73" s="86">
        <v>1</v>
      </c>
      <c r="Y73" s="86">
        <v>0</v>
      </c>
    </row>
    <row r="74" spans="1:25" s="3" customFormat="1" ht="12" customHeight="1" x14ac:dyDescent="0.2">
      <c r="A74" s="77" t="s">
        <v>1172</v>
      </c>
      <c r="B74" s="78" t="s">
        <v>57</v>
      </c>
      <c r="C74" s="79">
        <v>2</v>
      </c>
      <c r="D74" s="80">
        <v>2019</v>
      </c>
      <c r="E74" s="80" t="s">
        <v>883</v>
      </c>
      <c r="F74" s="81" t="s">
        <v>199</v>
      </c>
      <c r="G74" s="93">
        <v>43528</v>
      </c>
      <c r="H74" s="80" t="s">
        <v>206</v>
      </c>
      <c r="I74" s="80" t="s">
        <v>201</v>
      </c>
      <c r="J74" s="83" t="s">
        <v>207</v>
      </c>
      <c r="K74" s="84" t="s">
        <v>209</v>
      </c>
      <c r="L74" s="85" t="s">
        <v>275</v>
      </c>
      <c r="M74" s="86" t="s">
        <v>351</v>
      </c>
      <c r="N74" s="86">
        <v>1</v>
      </c>
      <c r="O74" s="84" t="s">
        <v>485</v>
      </c>
      <c r="P74" s="87" t="s">
        <v>348</v>
      </c>
      <c r="Q74" s="88" t="s">
        <v>349</v>
      </c>
      <c r="R74" s="89">
        <v>43600</v>
      </c>
      <c r="S74" s="89">
        <v>44012</v>
      </c>
      <c r="T74" s="89">
        <v>44061</v>
      </c>
      <c r="U74" s="84" t="s">
        <v>395</v>
      </c>
      <c r="V74" s="84" t="s">
        <v>1167</v>
      </c>
      <c r="W74" s="86" t="s">
        <v>542</v>
      </c>
      <c r="X74" s="86">
        <v>1</v>
      </c>
      <c r="Y74" s="86">
        <v>0</v>
      </c>
    </row>
    <row r="75" spans="1:25" s="3" customFormat="1" ht="12" customHeight="1" x14ac:dyDescent="0.2">
      <c r="A75" s="77" t="s">
        <v>1172</v>
      </c>
      <c r="B75" s="78" t="s">
        <v>533</v>
      </c>
      <c r="C75" s="79">
        <v>3</v>
      </c>
      <c r="D75" s="80">
        <v>2020</v>
      </c>
      <c r="E75" s="80" t="s">
        <v>252</v>
      </c>
      <c r="F75" s="81" t="s">
        <v>535</v>
      </c>
      <c r="G75" s="93">
        <v>43822</v>
      </c>
      <c r="H75" s="80" t="s">
        <v>523</v>
      </c>
      <c r="I75" s="80" t="s">
        <v>524</v>
      </c>
      <c r="J75" s="83" t="s">
        <v>525</v>
      </c>
      <c r="K75" s="84" t="s">
        <v>531</v>
      </c>
      <c r="L75" s="85" t="s">
        <v>527</v>
      </c>
      <c r="M75" s="86" t="s">
        <v>532</v>
      </c>
      <c r="N75" s="86">
        <v>1</v>
      </c>
      <c r="O75" s="84" t="s">
        <v>379</v>
      </c>
      <c r="P75" s="87" t="s">
        <v>379</v>
      </c>
      <c r="Q75" s="88" t="s">
        <v>380</v>
      </c>
      <c r="R75" s="89">
        <v>43952</v>
      </c>
      <c r="S75" s="89">
        <v>44073</v>
      </c>
      <c r="T75" s="89">
        <v>44070</v>
      </c>
      <c r="U75" s="84" t="s">
        <v>394</v>
      </c>
      <c r="V75" s="84" t="s">
        <v>1126</v>
      </c>
      <c r="W75" s="86" t="s">
        <v>542</v>
      </c>
      <c r="X75" s="86">
        <v>0</v>
      </c>
      <c r="Y75" s="86">
        <v>0</v>
      </c>
    </row>
    <row r="76" spans="1:25" s="3" customFormat="1" ht="12" customHeight="1" x14ac:dyDescent="0.2">
      <c r="A76" s="77" t="s">
        <v>1172</v>
      </c>
      <c r="B76" s="78" t="s">
        <v>604</v>
      </c>
      <c r="C76" s="79">
        <v>1</v>
      </c>
      <c r="D76" s="80">
        <v>2020</v>
      </c>
      <c r="E76" s="80" t="s">
        <v>580</v>
      </c>
      <c r="F76" s="81" t="s">
        <v>229</v>
      </c>
      <c r="G76" s="93">
        <v>43921</v>
      </c>
      <c r="H76" s="80" t="s">
        <v>581</v>
      </c>
      <c r="I76" s="80" t="s">
        <v>582</v>
      </c>
      <c r="J76" s="83" t="s">
        <v>583</v>
      </c>
      <c r="K76" s="84" t="s">
        <v>584</v>
      </c>
      <c r="L76" s="85" t="s">
        <v>298</v>
      </c>
      <c r="M76" s="86" t="s">
        <v>585</v>
      </c>
      <c r="N76" s="86">
        <v>1</v>
      </c>
      <c r="O76" s="84" t="s">
        <v>608</v>
      </c>
      <c r="P76" s="87" t="s">
        <v>615</v>
      </c>
      <c r="Q76" s="88" t="s">
        <v>586</v>
      </c>
      <c r="R76" s="89">
        <v>43917</v>
      </c>
      <c r="S76" s="89">
        <v>44073</v>
      </c>
      <c r="T76" s="89">
        <v>44076</v>
      </c>
      <c r="U76" s="84" t="s">
        <v>732</v>
      </c>
      <c r="V76" s="84" t="s">
        <v>1124</v>
      </c>
      <c r="W76" s="86" t="s">
        <v>542</v>
      </c>
      <c r="X76" s="86">
        <v>0</v>
      </c>
      <c r="Y76" s="86">
        <v>0</v>
      </c>
    </row>
    <row r="77" spans="1:25" s="3" customFormat="1" ht="12" customHeight="1" x14ac:dyDescent="0.2">
      <c r="A77" s="77" t="s">
        <v>1172</v>
      </c>
      <c r="B77" s="78" t="s">
        <v>728</v>
      </c>
      <c r="C77" s="79">
        <v>2</v>
      </c>
      <c r="D77" s="80">
        <v>2020</v>
      </c>
      <c r="E77" s="80" t="s">
        <v>726</v>
      </c>
      <c r="F77" s="81" t="s">
        <v>229</v>
      </c>
      <c r="G77" s="93">
        <v>43971</v>
      </c>
      <c r="H77" s="80" t="s">
        <v>713</v>
      </c>
      <c r="I77" s="80" t="s">
        <v>714</v>
      </c>
      <c r="J77" s="83" t="s">
        <v>715</v>
      </c>
      <c r="K77" s="84" t="s">
        <v>719</v>
      </c>
      <c r="L77" s="85" t="s">
        <v>527</v>
      </c>
      <c r="M77" s="86" t="s">
        <v>720</v>
      </c>
      <c r="N77" s="86">
        <v>1</v>
      </c>
      <c r="O77" s="84" t="s">
        <v>730</v>
      </c>
      <c r="P77" s="87" t="s">
        <v>730</v>
      </c>
      <c r="Q77" s="88" t="s">
        <v>718</v>
      </c>
      <c r="R77" s="89">
        <v>43983</v>
      </c>
      <c r="S77" s="89">
        <v>44042</v>
      </c>
      <c r="T77" s="89">
        <v>44067</v>
      </c>
      <c r="U77" s="84" t="s">
        <v>1114</v>
      </c>
      <c r="V77" s="84" t="s">
        <v>1121</v>
      </c>
      <c r="W77" s="86" t="s">
        <v>542</v>
      </c>
      <c r="X77" s="86">
        <v>0</v>
      </c>
      <c r="Y77" s="86">
        <v>0</v>
      </c>
    </row>
    <row r="78" spans="1:25" s="3" customFormat="1" ht="12" customHeight="1" x14ac:dyDescent="0.2">
      <c r="A78" s="77" t="s">
        <v>1172</v>
      </c>
      <c r="B78" s="78" t="s">
        <v>744</v>
      </c>
      <c r="C78" s="79">
        <v>1</v>
      </c>
      <c r="D78" s="80">
        <v>2020</v>
      </c>
      <c r="E78" s="80" t="s">
        <v>745</v>
      </c>
      <c r="F78" s="81" t="s">
        <v>1084</v>
      </c>
      <c r="G78" s="93">
        <v>43948</v>
      </c>
      <c r="H78" s="80" t="s">
        <v>734</v>
      </c>
      <c r="I78" s="80" t="s">
        <v>735</v>
      </c>
      <c r="J78" s="83" t="s">
        <v>736</v>
      </c>
      <c r="K78" s="84" t="s">
        <v>737</v>
      </c>
      <c r="L78" s="85" t="s">
        <v>305</v>
      </c>
      <c r="M78" s="86" t="s">
        <v>738</v>
      </c>
      <c r="N78" s="86">
        <v>1</v>
      </c>
      <c r="O78" s="84" t="s">
        <v>277</v>
      </c>
      <c r="P78" s="87" t="s">
        <v>746</v>
      </c>
      <c r="Q78" s="88" t="s">
        <v>739</v>
      </c>
      <c r="R78" s="89">
        <v>43991</v>
      </c>
      <c r="S78" s="89">
        <v>44073</v>
      </c>
      <c r="T78" s="89">
        <v>44081</v>
      </c>
      <c r="U78" s="84" t="s">
        <v>1151</v>
      </c>
      <c r="V78" s="84" t="s">
        <v>1152</v>
      </c>
      <c r="W78" s="86" t="s">
        <v>542</v>
      </c>
      <c r="X78" s="86">
        <v>0</v>
      </c>
      <c r="Y78" s="86">
        <v>0</v>
      </c>
    </row>
    <row r="79" spans="1:25" s="3" customFormat="1" ht="12" customHeight="1" x14ac:dyDescent="0.2">
      <c r="A79" s="77" t="s">
        <v>1172</v>
      </c>
      <c r="B79" s="78" t="s">
        <v>744</v>
      </c>
      <c r="C79" s="79">
        <v>2</v>
      </c>
      <c r="D79" s="80">
        <v>2020</v>
      </c>
      <c r="E79" s="80" t="s">
        <v>745</v>
      </c>
      <c r="F79" s="81" t="s">
        <v>1084</v>
      </c>
      <c r="G79" s="93">
        <v>43948</v>
      </c>
      <c r="H79" s="80" t="s">
        <v>734</v>
      </c>
      <c r="I79" s="80" t="s">
        <v>735</v>
      </c>
      <c r="J79" s="83" t="s">
        <v>736</v>
      </c>
      <c r="K79" s="84" t="s">
        <v>740</v>
      </c>
      <c r="L79" s="85" t="s">
        <v>305</v>
      </c>
      <c r="M79" s="86" t="s">
        <v>741</v>
      </c>
      <c r="N79" s="86">
        <v>1</v>
      </c>
      <c r="O79" s="84" t="s">
        <v>277</v>
      </c>
      <c r="P79" s="87" t="s">
        <v>746</v>
      </c>
      <c r="Q79" s="88" t="s">
        <v>739</v>
      </c>
      <c r="R79" s="89">
        <v>43991</v>
      </c>
      <c r="S79" s="89">
        <v>44104</v>
      </c>
      <c r="T79" s="89">
        <v>44081</v>
      </c>
      <c r="U79" s="84" t="s">
        <v>1151</v>
      </c>
      <c r="V79" s="84" t="s">
        <v>1153</v>
      </c>
      <c r="W79" s="86" t="s">
        <v>542</v>
      </c>
      <c r="X79" s="86">
        <v>0</v>
      </c>
      <c r="Y79" s="86">
        <v>0</v>
      </c>
    </row>
    <row r="80" spans="1:25" s="3" customFormat="1" ht="12" customHeight="1" x14ac:dyDescent="0.2">
      <c r="A80" s="77" t="s">
        <v>1172</v>
      </c>
      <c r="B80" s="78" t="s">
        <v>881</v>
      </c>
      <c r="C80" s="79">
        <v>1</v>
      </c>
      <c r="D80" s="80">
        <v>2020</v>
      </c>
      <c r="E80" s="80" t="s">
        <v>70</v>
      </c>
      <c r="F80" s="81" t="s">
        <v>727</v>
      </c>
      <c r="G80" s="93">
        <v>43972</v>
      </c>
      <c r="H80" s="80" t="s">
        <v>872</v>
      </c>
      <c r="I80" s="80" t="s">
        <v>873</v>
      </c>
      <c r="J80" s="83" t="s">
        <v>874</v>
      </c>
      <c r="K80" s="84" t="s">
        <v>875</v>
      </c>
      <c r="L80" s="85" t="s">
        <v>275</v>
      </c>
      <c r="M80" s="86" t="s">
        <v>876</v>
      </c>
      <c r="N80" s="86" t="s">
        <v>876</v>
      </c>
      <c r="O80" s="84" t="s">
        <v>277</v>
      </c>
      <c r="P80" s="87" t="s">
        <v>278</v>
      </c>
      <c r="Q80" s="88"/>
      <c r="R80" s="89">
        <v>43983</v>
      </c>
      <c r="S80" s="89">
        <v>44042</v>
      </c>
      <c r="T80" s="89">
        <v>44061</v>
      </c>
      <c r="U80" s="84" t="s">
        <v>395</v>
      </c>
      <c r="V80" s="84" t="s">
        <v>1168</v>
      </c>
      <c r="W80" s="86" t="s">
        <v>542</v>
      </c>
      <c r="X80" s="86">
        <v>0</v>
      </c>
      <c r="Y80" s="86">
        <v>0</v>
      </c>
    </row>
    <row r="81" spans="1:25" s="3" customFormat="1" ht="12" customHeight="1" x14ac:dyDescent="0.2">
      <c r="A81" s="77" t="s">
        <v>1172</v>
      </c>
      <c r="B81" s="78" t="s">
        <v>894</v>
      </c>
      <c r="C81" s="79">
        <v>1</v>
      </c>
      <c r="D81" s="80">
        <v>2020</v>
      </c>
      <c r="E81" s="80" t="s">
        <v>745</v>
      </c>
      <c r="F81" s="81" t="s">
        <v>1085</v>
      </c>
      <c r="G81" s="93">
        <v>43952</v>
      </c>
      <c r="H81" s="80" t="s">
        <v>884</v>
      </c>
      <c r="I81" s="80" t="s">
        <v>885</v>
      </c>
      <c r="J81" s="83" t="s">
        <v>886</v>
      </c>
      <c r="K81" s="84" t="s">
        <v>887</v>
      </c>
      <c r="L81" s="85" t="s">
        <v>305</v>
      </c>
      <c r="M81" s="86" t="s">
        <v>888</v>
      </c>
      <c r="N81" s="86">
        <v>1</v>
      </c>
      <c r="O81" s="84" t="s">
        <v>277</v>
      </c>
      <c r="P81" s="87" t="s">
        <v>746</v>
      </c>
      <c r="Q81" s="88" t="s">
        <v>889</v>
      </c>
      <c r="R81" s="89">
        <v>44013</v>
      </c>
      <c r="S81" s="89">
        <v>44074</v>
      </c>
      <c r="T81" s="89">
        <v>44081</v>
      </c>
      <c r="U81" s="84" t="s">
        <v>1151</v>
      </c>
      <c r="V81" s="84" t="s">
        <v>1154</v>
      </c>
      <c r="W81" s="86" t="s">
        <v>542</v>
      </c>
      <c r="X81" s="86">
        <v>0</v>
      </c>
      <c r="Y81" s="86">
        <v>0</v>
      </c>
    </row>
    <row r="82" spans="1:25" s="3" customFormat="1" ht="12" customHeight="1" x14ac:dyDescent="0.2">
      <c r="A82" s="77" t="s">
        <v>1172</v>
      </c>
      <c r="B82" s="78" t="s">
        <v>894</v>
      </c>
      <c r="C82" s="79">
        <v>2</v>
      </c>
      <c r="D82" s="80">
        <v>2020</v>
      </c>
      <c r="E82" s="80" t="s">
        <v>745</v>
      </c>
      <c r="F82" s="81" t="s">
        <v>1085</v>
      </c>
      <c r="G82" s="93">
        <v>43952</v>
      </c>
      <c r="H82" s="80" t="s">
        <v>884</v>
      </c>
      <c r="I82" s="80" t="s">
        <v>885</v>
      </c>
      <c r="J82" s="83" t="s">
        <v>886</v>
      </c>
      <c r="K82" s="84" t="s">
        <v>890</v>
      </c>
      <c r="L82" s="85" t="s">
        <v>305</v>
      </c>
      <c r="M82" s="86" t="s">
        <v>891</v>
      </c>
      <c r="N82" s="86">
        <v>1</v>
      </c>
      <c r="O82" s="84" t="s">
        <v>277</v>
      </c>
      <c r="P82" s="87" t="s">
        <v>746</v>
      </c>
      <c r="Q82" s="88" t="s">
        <v>889</v>
      </c>
      <c r="R82" s="89">
        <v>44013</v>
      </c>
      <c r="S82" s="89">
        <v>44104</v>
      </c>
      <c r="T82" s="89">
        <v>44081</v>
      </c>
      <c r="U82" s="84" t="s">
        <v>1151</v>
      </c>
      <c r="V82" s="84" t="s">
        <v>1155</v>
      </c>
      <c r="W82" s="86" t="s">
        <v>542</v>
      </c>
      <c r="X82" s="86">
        <v>0</v>
      </c>
      <c r="Y82" s="86">
        <v>0</v>
      </c>
    </row>
    <row r="83" spans="1:25" s="3" customFormat="1" ht="12" customHeight="1" x14ac:dyDescent="0.2">
      <c r="A83" s="77" t="s">
        <v>1172</v>
      </c>
      <c r="B83" s="78" t="s">
        <v>938</v>
      </c>
      <c r="C83" s="79">
        <v>1</v>
      </c>
      <c r="D83" s="80">
        <v>2020</v>
      </c>
      <c r="E83" s="80" t="s">
        <v>937</v>
      </c>
      <c r="F83" s="81" t="s">
        <v>727</v>
      </c>
      <c r="G83" s="93">
        <v>43972</v>
      </c>
      <c r="H83" s="80" t="s">
        <v>921</v>
      </c>
      <c r="I83" s="80" t="s">
        <v>922</v>
      </c>
      <c r="J83" s="83" t="s">
        <v>923</v>
      </c>
      <c r="K83" s="84" t="s">
        <v>924</v>
      </c>
      <c r="L83" s="85" t="s">
        <v>305</v>
      </c>
      <c r="M83" s="86" t="s">
        <v>925</v>
      </c>
      <c r="N83" s="86">
        <v>1</v>
      </c>
      <c r="O83" s="84" t="s">
        <v>302</v>
      </c>
      <c r="P83" s="87" t="s">
        <v>303</v>
      </c>
      <c r="Q83" s="88" t="s">
        <v>1103</v>
      </c>
      <c r="R83" s="89">
        <v>44014</v>
      </c>
      <c r="S83" s="89">
        <v>44073</v>
      </c>
      <c r="T83" s="89">
        <v>44082</v>
      </c>
      <c r="U83" s="84" t="s">
        <v>393</v>
      </c>
      <c r="V83" s="84" t="s">
        <v>1156</v>
      </c>
      <c r="W83" s="86" t="s">
        <v>542</v>
      </c>
      <c r="X83" s="86">
        <v>0</v>
      </c>
      <c r="Y83" s="86">
        <v>0</v>
      </c>
    </row>
    <row r="84" spans="1:25" s="3" customFormat="1" ht="12" customHeight="1" x14ac:dyDescent="0.2">
      <c r="A84" s="77" t="s">
        <v>1172</v>
      </c>
      <c r="B84" s="78" t="s">
        <v>939</v>
      </c>
      <c r="C84" s="79">
        <v>1</v>
      </c>
      <c r="D84" s="80">
        <v>2020</v>
      </c>
      <c r="E84" s="80" t="s">
        <v>937</v>
      </c>
      <c r="F84" s="81" t="s">
        <v>727</v>
      </c>
      <c r="G84" s="93">
        <v>43972</v>
      </c>
      <c r="H84" s="80" t="s">
        <v>928</v>
      </c>
      <c r="I84" s="80" t="s">
        <v>929</v>
      </c>
      <c r="J84" s="83" t="s">
        <v>930</v>
      </c>
      <c r="K84" s="84" t="s">
        <v>931</v>
      </c>
      <c r="L84" s="85" t="s">
        <v>305</v>
      </c>
      <c r="M84" s="86" t="s">
        <v>932</v>
      </c>
      <c r="N84" s="86">
        <v>1</v>
      </c>
      <c r="O84" s="84" t="s">
        <v>302</v>
      </c>
      <c r="P84" s="87" t="s">
        <v>303</v>
      </c>
      <c r="Q84" s="88" t="s">
        <v>1103</v>
      </c>
      <c r="R84" s="89">
        <v>44014</v>
      </c>
      <c r="S84" s="89">
        <v>44073</v>
      </c>
      <c r="T84" s="89">
        <v>44082</v>
      </c>
      <c r="U84" s="84" t="s">
        <v>393</v>
      </c>
      <c r="V84" s="84" t="s">
        <v>1157</v>
      </c>
      <c r="W84" s="86" t="s">
        <v>542</v>
      </c>
      <c r="X84" s="86">
        <v>0</v>
      </c>
      <c r="Y84" s="86">
        <v>0</v>
      </c>
    </row>
    <row r="85" spans="1:25" s="3" customFormat="1" ht="12" customHeight="1" x14ac:dyDescent="0.2">
      <c r="A85" s="77" t="s">
        <v>1172</v>
      </c>
      <c r="B85" s="78" t="s">
        <v>1019</v>
      </c>
      <c r="C85" s="79">
        <v>1</v>
      </c>
      <c r="D85" s="80">
        <v>2020</v>
      </c>
      <c r="E85" s="80" t="s">
        <v>192</v>
      </c>
      <c r="F85" s="81" t="s">
        <v>727</v>
      </c>
      <c r="G85" s="93">
        <v>43972</v>
      </c>
      <c r="H85" s="80" t="s">
        <v>967</v>
      </c>
      <c r="I85" s="80" t="s">
        <v>958</v>
      </c>
      <c r="J85" s="83" t="s">
        <v>968</v>
      </c>
      <c r="K85" s="84" t="s">
        <v>969</v>
      </c>
      <c r="L85" s="85" t="s">
        <v>298</v>
      </c>
      <c r="M85" s="86" t="s">
        <v>970</v>
      </c>
      <c r="N85" s="86">
        <v>1</v>
      </c>
      <c r="O85" s="84" t="s">
        <v>317</v>
      </c>
      <c r="P85" s="87" t="s">
        <v>326</v>
      </c>
      <c r="Q85" s="88" t="s">
        <v>962</v>
      </c>
      <c r="R85" s="89">
        <v>44013</v>
      </c>
      <c r="S85" s="89">
        <v>44074</v>
      </c>
      <c r="T85" s="89">
        <v>44081</v>
      </c>
      <c r="U85" s="84" t="s">
        <v>395</v>
      </c>
      <c r="V85" s="84" t="s">
        <v>1164</v>
      </c>
      <c r="W85" s="86" t="s">
        <v>542</v>
      </c>
      <c r="X85" s="86">
        <v>0</v>
      </c>
      <c r="Y85" s="86">
        <v>0</v>
      </c>
    </row>
    <row r="86" spans="1:25" s="3" customFormat="1" ht="12" customHeight="1" x14ac:dyDescent="0.2">
      <c r="A86" s="77" t="s">
        <v>1172</v>
      </c>
      <c r="B86" s="78" t="s">
        <v>1051</v>
      </c>
      <c r="C86" s="79">
        <v>2</v>
      </c>
      <c r="D86" s="80">
        <v>2020</v>
      </c>
      <c r="E86" s="80" t="s">
        <v>252</v>
      </c>
      <c r="F86" s="81" t="s">
        <v>1052</v>
      </c>
      <c r="G86" s="93">
        <v>43969</v>
      </c>
      <c r="H86" s="80" t="s">
        <v>1037</v>
      </c>
      <c r="I86" s="80" t="s">
        <v>1038</v>
      </c>
      <c r="J86" s="83" t="s">
        <v>1050</v>
      </c>
      <c r="K86" s="84" t="s">
        <v>1042</v>
      </c>
      <c r="L86" s="85" t="s">
        <v>527</v>
      </c>
      <c r="M86" s="86" t="s">
        <v>1043</v>
      </c>
      <c r="N86" s="86">
        <v>1</v>
      </c>
      <c r="O86" s="84" t="s">
        <v>1053</v>
      </c>
      <c r="P86" s="87" t="s">
        <v>1053</v>
      </c>
      <c r="Q86" s="88" t="s">
        <v>1122</v>
      </c>
      <c r="R86" s="89">
        <v>44001</v>
      </c>
      <c r="S86" s="89">
        <v>44042</v>
      </c>
      <c r="T86" s="89">
        <v>44067</v>
      </c>
      <c r="U86" s="84" t="s">
        <v>1114</v>
      </c>
      <c r="V86" s="84" t="s">
        <v>1123</v>
      </c>
      <c r="W86" s="86" t="s">
        <v>542</v>
      </c>
      <c r="X86" s="86">
        <v>0</v>
      </c>
      <c r="Y86" s="86">
        <v>0</v>
      </c>
    </row>
    <row r="87" spans="1:25" s="3" customFormat="1" ht="12" customHeight="1" x14ac:dyDescent="0.2">
      <c r="A87" s="77" t="s">
        <v>1172</v>
      </c>
      <c r="B87" s="78" t="s">
        <v>1051</v>
      </c>
      <c r="C87" s="79">
        <v>4</v>
      </c>
      <c r="D87" s="80">
        <v>2020</v>
      </c>
      <c r="E87" s="80" t="s">
        <v>252</v>
      </c>
      <c r="F87" s="81" t="s">
        <v>1052</v>
      </c>
      <c r="G87" s="93">
        <v>43969</v>
      </c>
      <c r="H87" s="80" t="s">
        <v>1037</v>
      </c>
      <c r="I87" s="80" t="s">
        <v>1038</v>
      </c>
      <c r="J87" s="83" t="s">
        <v>1050</v>
      </c>
      <c r="K87" s="84" t="s">
        <v>1149</v>
      </c>
      <c r="L87" s="85" t="s">
        <v>527</v>
      </c>
      <c r="M87" s="86" t="s">
        <v>1049</v>
      </c>
      <c r="N87" s="86">
        <v>1</v>
      </c>
      <c r="O87" s="84" t="s">
        <v>379</v>
      </c>
      <c r="P87" s="87" t="s">
        <v>379</v>
      </c>
      <c r="Q87" s="88" t="s">
        <v>380</v>
      </c>
      <c r="R87" s="89">
        <v>44044</v>
      </c>
      <c r="S87" s="89">
        <v>44079</v>
      </c>
      <c r="T87" s="89">
        <v>44081</v>
      </c>
      <c r="U87" s="84" t="s">
        <v>394</v>
      </c>
      <c r="V87" s="84" t="s">
        <v>1150</v>
      </c>
      <c r="W87" s="86" t="s">
        <v>542</v>
      </c>
      <c r="X87" s="86">
        <v>0</v>
      </c>
      <c r="Y87" s="86">
        <v>0</v>
      </c>
    </row>
    <row r="88" spans="1:25" s="3" customFormat="1" ht="12" customHeight="1" x14ac:dyDescent="0.2">
      <c r="A88" s="19" t="s">
        <v>1196</v>
      </c>
      <c r="B88" s="20" t="s">
        <v>39</v>
      </c>
      <c r="C88" s="21">
        <v>1</v>
      </c>
      <c r="D88" s="22">
        <v>2018</v>
      </c>
      <c r="E88" s="22" t="s">
        <v>70</v>
      </c>
      <c r="F88" s="23" t="s">
        <v>109</v>
      </c>
      <c r="G88" s="72">
        <v>43395</v>
      </c>
      <c r="H88" s="22" t="s">
        <v>114</v>
      </c>
      <c r="I88" s="22" t="s">
        <v>111</v>
      </c>
      <c r="J88" s="24" t="s">
        <v>115</v>
      </c>
      <c r="K88" s="7" t="s">
        <v>116</v>
      </c>
      <c r="L88" s="25" t="s">
        <v>275</v>
      </c>
      <c r="M88" s="26" t="s">
        <v>308</v>
      </c>
      <c r="N88" s="26" t="s">
        <v>309</v>
      </c>
      <c r="O88" s="7" t="s">
        <v>277</v>
      </c>
      <c r="P88" s="27" t="s">
        <v>278</v>
      </c>
      <c r="Q88" s="55" t="s">
        <v>279</v>
      </c>
      <c r="R88" s="56">
        <v>43497</v>
      </c>
      <c r="S88" s="56">
        <v>44073</v>
      </c>
      <c r="T88" s="56">
        <v>44098</v>
      </c>
      <c r="U88" s="7" t="s">
        <v>390</v>
      </c>
      <c r="V88" s="7" t="s">
        <v>1195</v>
      </c>
      <c r="W88" s="26" t="s">
        <v>542</v>
      </c>
      <c r="X88" s="26">
        <v>4</v>
      </c>
      <c r="Y88" s="26">
        <v>0</v>
      </c>
    </row>
    <row r="89" spans="1:25" s="3" customFormat="1" ht="12" customHeight="1" x14ac:dyDescent="0.2">
      <c r="A89" s="19" t="s">
        <v>1196</v>
      </c>
      <c r="B89" s="20" t="s">
        <v>48</v>
      </c>
      <c r="C89" s="21">
        <v>1</v>
      </c>
      <c r="D89" s="22">
        <v>2019</v>
      </c>
      <c r="E89" s="22" t="s">
        <v>91</v>
      </c>
      <c r="F89" s="23" t="s">
        <v>141</v>
      </c>
      <c r="G89" s="72">
        <v>43418</v>
      </c>
      <c r="H89" s="22" t="s">
        <v>160</v>
      </c>
      <c r="I89" s="22" t="s">
        <v>487</v>
      </c>
      <c r="J89" s="24" t="s">
        <v>161</v>
      </c>
      <c r="K89" s="7" t="s">
        <v>162</v>
      </c>
      <c r="L89" s="25" t="s">
        <v>305</v>
      </c>
      <c r="M89" s="26" t="s">
        <v>331</v>
      </c>
      <c r="N89" s="26">
        <v>1</v>
      </c>
      <c r="O89" s="7" t="s">
        <v>317</v>
      </c>
      <c r="P89" s="27" t="s">
        <v>326</v>
      </c>
      <c r="Q89" s="55" t="s">
        <v>401</v>
      </c>
      <c r="R89" s="56">
        <v>43488</v>
      </c>
      <c r="S89" s="56">
        <v>44104</v>
      </c>
      <c r="T89" s="56">
        <v>44109</v>
      </c>
      <c r="U89" s="7" t="s">
        <v>395</v>
      </c>
      <c r="V89" s="7" t="s">
        <v>1191</v>
      </c>
      <c r="W89" s="26" t="s">
        <v>542</v>
      </c>
      <c r="X89" s="26">
        <v>2</v>
      </c>
      <c r="Y89" s="26">
        <v>0</v>
      </c>
    </row>
    <row r="90" spans="1:25" s="3" customFormat="1" ht="12" customHeight="1" x14ac:dyDescent="0.2">
      <c r="A90" s="19" t="s">
        <v>1196</v>
      </c>
      <c r="B90" s="20" t="s">
        <v>49</v>
      </c>
      <c r="C90" s="21">
        <v>1</v>
      </c>
      <c r="D90" s="22">
        <v>2019</v>
      </c>
      <c r="E90" s="22" t="s">
        <v>91</v>
      </c>
      <c r="F90" s="23" t="s">
        <v>141</v>
      </c>
      <c r="G90" s="72">
        <v>43418</v>
      </c>
      <c r="H90" s="22" t="s">
        <v>163</v>
      </c>
      <c r="I90" s="22" t="s">
        <v>487</v>
      </c>
      <c r="J90" s="24" t="s">
        <v>164</v>
      </c>
      <c r="K90" s="7" t="s">
        <v>165</v>
      </c>
      <c r="L90" s="25" t="s">
        <v>298</v>
      </c>
      <c r="M90" s="26" t="s">
        <v>332</v>
      </c>
      <c r="N90" s="26">
        <v>1</v>
      </c>
      <c r="O90" s="7" t="s">
        <v>317</v>
      </c>
      <c r="P90" s="27" t="s">
        <v>326</v>
      </c>
      <c r="Q90" s="55" t="s">
        <v>401</v>
      </c>
      <c r="R90" s="56">
        <v>43488</v>
      </c>
      <c r="S90" s="56">
        <v>44104</v>
      </c>
      <c r="T90" s="56">
        <v>44109</v>
      </c>
      <c r="U90" s="7" t="s">
        <v>395</v>
      </c>
      <c r="V90" s="7" t="s">
        <v>1192</v>
      </c>
      <c r="W90" s="26" t="s">
        <v>542</v>
      </c>
      <c r="X90" s="26">
        <v>2</v>
      </c>
      <c r="Y90" s="26">
        <v>0</v>
      </c>
    </row>
    <row r="91" spans="1:25" s="3" customFormat="1" ht="12" customHeight="1" x14ac:dyDescent="0.2">
      <c r="A91" s="19" t="s">
        <v>1196</v>
      </c>
      <c r="B91" s="20" t="s">
        <v>59</v>
      </c>
      <c r="C91" s="21">
        <v>1</v>
      </c>
      <c r="D91" s="22">
        <v>2019</v>
      </c>
      <c r="E91" s="22" t="s">
        <v>70</v>
      </c>
      <c r="F91" s="23" t="s">
        <v>213</v>
      </c>
      <c r="G91" s="72">
        <v>43657</v>
      </c>
      <c r="H91" s="22" t="s">
        <v>214</v>
      </c>
      <c r="I91" s="22"/>
      <c r="J91" s="24" t="s">
        <v>215</v>
      </c>
      <c r="K91" s="7" t="s">
        <v>216</v>
      </c>
      <c r="L91" s="25" t="s">
        <v>298</v>
      </c>
      <c r="M91" s="26" t="s">
        <v>355</v>
      </c>
      <c r="N91" s="26" t="s">
        <v>356</v>
      </c>
      <c r="O91" s="7" t="s">
        <v>277</v>
      </c>
      <c r="P91" s="27" t="s">
        <v>278</v>
      </c>
      <c r="Q91" s="55" t="s">
        <v>357</v>
      </c>
      <c r="R91" s="56">
        <v>43664</v>
      </c>
      <c r="S91" s="56">
        <v>44012</v>
      </c>
      <c r="T91" s="56">
        <v>44105</v>
      </c>
      <c r="U91" s="7" t="s">
        <v>1151</v>
      </c>
      <c r="V91" s="7" t="s">
        <v>1188</v>
      </c>
      <c r="W91" s="26" t="s">
        <v>542</v>
      </c>
      <c r="X91" s="26">
        <v>1</v>
      </c>
      <c r="Y91" s="26">
        <v>0</v>
      </c>
    </row>
    <row r="92" spans="1:25" s="3" customFormat="1" ht="12" customHeight="1" x14ac:dyDescent="0.2">
      <c r="A92" s="19" t="s">
        <v>1196</v>
      </c>
      <c r="B92" s="20" t="s">
        <v>560</v>
      </c>
      <c r="C92" s="21">
        <v>1</v>
      </c>
      <c r="D92" s="22">
        <v>2020</v>
      </c>
      <c r="E92" s="22" t="s">
        <v>563</v>
      </c>
      <c r="F92" s="23" t="s">
        <v>565</v>
      </c>
      <c r="G92" s="72">
        <v>43901</v>
      </c>
      <c r="H92" s="22" t="s">
        <v>566</v>
      </c>
      <c r="I92" s="22" t="s">
        <v>549</v>
      </c>
      <c r="J92" s="24" t="s">
        <v>550</v>
      </c>
      <c r="K92" s="7" t="s">
        <v>551</v>
      </c>
      <c r="L92" s="25" t="s">
        <v>305</v>
      </c>
      <c r="M92" s="26" t="s">
        <v>552</v>
      </c>
      <c r="N92" s="26">
        <v>1</v>
      </c>
      <c r="O92" s="7" t="s">
        <v>293</v>
      </c>
      <c r="P92" s="27" t="s">
        <v>569</v>
      </c>
      <c r="Q92" s="55" t="s">
        <v>553</v>
      </c>
      <c r="R92" s="56">
        <v>43908</v>
      </c>
      <c r="S92" s="56">
        <v>43980</v>
      </c>
      <c r="T92" s="56">
        <v>44104</v>
      </c>
      <c r="U92" s="7" t="s">
        <v>390</v>
      </c>
      <c r="V92" s="7" t="s">
        <v>1175</v>
      </c>
      <c r="W92" s="26" t="s">
        <v>542</v>
      </c>
      <c r="X92" s="26">
        <v>0</v>
      </c>
      <c r="Y92" s="26">
        <v>0</v>
      </c>
    </row>
    <row r="93" spans="1:25" s="3" customFormat="1" ht="12" customHeight="1" x14ac:dyDescent="0.2">
      <c r="A93" s="19" t="s">
        <v>1196</v>
      </c>
      <c r="B93" s="20" t="s">
        <v>561</v>
      </c>
      <c r="C93" s="21">
        <v>1</v>
      </c>
      <c r="D93" s="22">
        <v>2020</v>
      </c>
      <c r="E93" s="22" t="s">
        <v>563</v>
      </c>
      <c r="F93" s="23" t="s">
        <v>565</v>
      </c>
      <c r="G93" s="72">
        <v>43901</v>
      </c>
      <c r="H93" s="22" t="s">
        <v>567</v>
      </c>
      <c r="I93" s="22" t="s">
        <v>549</v>
      </c>
      <c r="J93" s="24" t="s">
        <v>554</v>
      </c>
      <c r="K93" s="7" t="s">
        <v>551</v>
      </c>
      <c r="L93" s="25" t="s">
        <v>305</v>
      </c>
      <c r="M93" s="26" t="s">
        <v>552</v>
      </c>
      <c r="N93" s="26">
        <v>1</v>
      </c>
      <c r="O93" s="7" t="s">
        <v>293</v>
      </c>
      <c r="P93" s="27" t="s">
        <v>569</v>
      </c>
      <c r="Q93" s="55" t="s">
        <v>553</v>
      </c>
      <c r="R93" s="56">
        <v>43908</v>
      </c>
      <c r="S93" s="56">
        <v>43980</v>
      </c>
      <c r="T93" s="56">
        <v>44104</v>
      </c>
      <c r="U93" s="7" t="s">
        <v>390</v>
      </c>
      <c r="V93" s="7" t="s">
        <v>1175</v>
      </c>
      <c r="W93" s="26" t="s">
        <v>542</v>
      </c>
      <c r="X93" s="26">
        <v>0</v>
      </c>
      <c r="Y93" s="26">
        <v>0</v>
      </c>
    </row>
    <row r="94" spans="1:25" s="3" customFormat="1" ht="12" customHeight="1" x14ac:dyDescent="0.2">
      <c r="A94" s="19" t="s">
        <v>1196</v>
      </c>
      <c r="B94" s="20" t="s">
        <v>605</v>
      </c>
      <c r="C94" s="21">
        <v>1</v>
      </c>
      <c r="D94" s="22">
        <v>2020</v>
      </c>
      <c r="E94" s="22" t="s">
        <v>580</v>
      </c>
      <c r="F94" s="23" t="s">
        <v>229</v>
      </c>
      <c r="G94" s="72">
        <v>43921</v>
      </c>
      <c r="H94" s="22" t="s">
        <v>587</v>
      </c>
      <c r="I94" s="22" t="s">
        <v>588</v>
      </c>
      <c r="J94" s="24" t="s">
        <v>589</v>
      </c>
      <c r="K94" s="7" t="s">
        <v>590</v>
      </c>
      <c r="L94" s="25" t="s">
        <v>305</v>
      </c>
      <c r="M94" s="26" t="s">
        <v>591</v>
      </c>
      <c r="N94" s="26">
        <v>0.9</v>
      </c>
      <c r="O94" s="7" t="s">
        <v>608</v>
      </c>
      <c r="P94" s="27" t="s">
        <v>615</v>
      </c>
      <c r="Q94" s="55" t="s">
        <v>592</v>
      </c>
      <c r="R94" s="56">
        <v>43917</v>
      </c>
      <c r="S94" s="56">
        <v>44104</v>
      </c>
      <c r="T94" s="56">
        <v>44104</v>
      </c>
      <c r="U94" s="7" t="s">
        <v>732</v>
      </c>
      <c r="V94" s="7" t="s">
        <v>1176</v>
      </c>
      <c r="W94" s="26" t="s">
        <v>542</v>
      </c>
      <c r="X94" s="26">
        <v>0</v>
      </c>
      <c r="Y94" s="26">
        <v>0</v>
      </c>
    </row>
    <row r="95" spans="1:25" s="3" customFormat="1" ht="12" customHeight="1" x14ac:dyDescent="0.2">
      <c r="A95" s="19" t="s">
        <v>1196</v>
      </c>
      <c r="B95" s="20" t="s">
        <v>658</v>
      </c>
      <c r="C95" s="21">
        <v>1</v>
      </c>
      <c r="D95" s="22">
        <v>2020</v>
      </c>
      <c r="E95" s="22" t="s">
        <v>657</v>
      </c>
      <c r="F95" s="23" t="s">
        <v>663</v>
      </c>
      <c r="G95" s="72">
        <v>43934</v>
      </c>
      <c r="H95" s="22" t="s">
        <v>626</v>
      </c>
      <c r="I95" s="22" t="s">
        <v>627</v>
      </c>
      <c r="J95" s="24" t="s">
        <v>628</v>
      </c>
      <c r="K95" s="7" t="s">
        <v>629</v>
      </c>
      <c r="L95" s="25" t="s">
        <v>305</v>
      </c>
      <c r="M95" s="26" t="s">
        <v>630</v>
      </c>
      <c r="N95" s="26">
        <v>1</v>
      </c>
      <c r="O95" s="7" t="s">
        <v>608</v>
      </c>
      <c r="P95" s="27" t="s">
        <v>664</v>
      </c>
      <c r="Q95" s="55" t="s">
        <v>631</v>
      </c>
      <c r="R95" s="56">
        <v>43955</v>
      </c>
      <c r="S95" s="56">
        <v>44104</v>
      </c>
      <c r="T95" s="56">
        <v>44110</v>
      </c>
      <c r="U95" s="7" t="s">
        <v>1179</v>
      </c>
      <c r="V95" s="7" t="s">
        <v>1180</v>
      </c>
      <c r="W95" s="26" t="s">
        <v>542</v>
      </c>
      <c r="X95" s="26">
        <v>0</v>
      </c>
      <c r="Y95" s="26">
        <v>0</v>
      </c>
    </row>
    <row r="96" spans="1:25" s="3" customFormat="1" ht="12" customHeight="1" x14ac:dyDescent="0.2">
      <c r="A96" s="19" t="s">
        <v>1196</v>
      </c>
      <c r="B96" s="20" t="s">
        <v>803</v>
      </c>
      <c r="C96" s="21">
        <v>1</v>
      </c>
      <c r="D96" s="22">
        <v>2020</v>
      </c>
      <c r="E96" s="22" t="s">
        <v>187</v>
      </c>
      <c r="F96" s="23" t="s">
        <v>727</v>
      </c>
      <c r="G96" s="72">
        <v>43972</v>
      </c>
      <c r="H96" s="22" t="s">
        <v>773</v>
      </c>
      <c r="I96" s="22" t="s">
        <v>218</v>
      </c>
      <c r="J96" s="24" t="s">
        <v>774</v>
      </c>
      <c r="K96" s="7" t="s">
        <v>775</v>
      </c>
      <c r="L96" s="25" t="s">
        <v>305</v>
      </c>
      <c r="M96" s="26" t="s">
        <v>776</v>
      </c>
      <c r="N96" s="26">
        <v>1</v>
      </c>
      <c r="O96" s="7" t="s">
        <v>809</v>
      </c>
      <c r="P96" s="27" t="s">
        <v>809</v>
      </c>
      <c r="Q96" s="55" t="s">
        <v>769</v>
      </c>
      <c r="R96" s="56">
        <v>43997</v>
      </c>
      <c r="S96" s="56">
        <v>44089</v>
      </c>
      <c r="T96" s="56">
        <v>44091</v>
      </c>
      <c r="U96" s="7" t="s">
        <v>394</v>
      </c>
      <c r="V96" s="7" t="s">
        <v>1174</v>
      </c>
      <c r="W96" s="26" t="s">
        <v>542</v>
      </c>
      <c r="X96" s="26">
        <v>0</v>
      </c>
      <c r="Y96" s="26">
        <v>0</v>
      </c>
    </row>
    <row r="97" spans="1:25" s="3" customFormat="1" ht="12" customHeight="1" x14ac:dyDescent="0.2">
      <c r="A97" s="19" t="s">
        <v>1196</v>
      </c>
      <c r="B97" s="20" t="s">
        <v>918</v>
      </c>
      <c r="C97" s="21">
        <v>1</v>
      </c>
      <c r="D97" s="22">
        <v>2020</v>
      </c>
      <c r="E97" s="22" t="s">
        <v>745</v>
      </c>
      <c r="F97" s="23" t="s">
        <v>727</v>
      </c>
      <c r="G97" s="72">
        <v>43972</v>
      </c>
      <c r="H97" s="22" t="s">
        <v>898</v>
      </c>
      <c r="I97" s="22" t="s">
        <v>899</v>
      </c>
      <c r="J97" s="24" t="s">
        <v>900</v>
      </c>
      <c r="K97" s="7" t="s">
        <v>901</v>
      </c>
      <c r="L97" s="25" t="s">
        <v>305</v>
      </c>
      <c r="M97" s="26" t="s">
        <v>902</v>
      </c>
      <c r="N97" s="26">
        <v>1</v>
      </c>
      <c r="O97" s="7" t="s">
        <v>277</v>
      </c>
      <c r="P97" s="27" t="s">
        <v>746</v>
      </c>
      <c r="Q97" s="55" t="s">
        <v>739</v>
      </c>
      <c r="R97" s="56">
        <v>44013</v>
      </c>
      <c r="S97" s="56">
        <v>44104</v>
      </c>
      <c r="T97" s="56">
        <v>44105</v>
      </c>
      <c r="U97" s="7" t="s">
        <v>1151</v>
      </c>
      <c r="V97" s="7" t="s">
        <v>1189</v>
      </c>
      <c r="W97" s="26" t="s">
        <v>542</v>
      </c>
      <c r="X97" s="26">
        <v>0</v>
      </c>
      <c r="Y97" s="26">
        <v>0</v>
      </c>
    </row>
    <row r="98" spans="1:25" s="3" customFormat="1" ht="12" customHeight="1" x14ac:dyDescent="0.2">
      <c r="A98" s="19" t="s">
        <v>1196</v>
      </c>
      <c r="B98" s="20" t="s">
        <v>919</v>
      </c>
      <c r="C98" s="21">
        <v>1</v>
      </c>
      <c r="D98" s="22">
        <v>2020</v>
      </c>
      <c r="E98" s="22" t="s">
        <v>745</v>
      </c>
      <c r="F98" s="23" t="s">
        <v>727</v>
      </c>
      <c r="G98" s="72">
        <v>43972</v>
      </c>
      <c r="H98" s="22" t="s">
        <v>906</v>
      </c>
      <c r="I98" s="22" t="s">
        <v>899</v>
      </c>
      <c r="J98" s="24" t="s">
        <v>907</v>
      </c>
      <c r="K98" s="7" t="s">
        <v>908</v>
      </c>
      <c r="L98" s="25" t="s">
        <v>305</v>
      </c>
      <c r="M98" s="26" t="s">
        <v>909</v>
      </c>
      <c r="N98" s="26">
        <v>1</v>
      </c>
      <c r="O98" s="7" t="s">
        <v>277</v>
      </c>
      <c r="P98" s="27" t="s">
        <v>746</v>
      </c>
      <c r="Q98" s="55" t="s">
        <v>739</v>
      </c>
      <c r="R98" s="56">
        <v>44013</v>
      </c>
      <c r="S98" s="56">
        <v>44104</v>
      </c>
      <c r="T98" s="56">
        <v>44110</v>
      </c>
      <c r="U98" s="7" t="s">
        <v>1151</v>
      </c>
      <c r="V98" s="7" t="s">
        <v>1190</v>
      </c>
      <c r="W98" s="26" t="s">
        <v>542</v>
      </c>
      <c r="X98" s="26">
        <v>0</v>
      </c>
      <c r="Y98" s="26">
        <v>0</v>
      </c>
    </row>
    <row r="99" spans="1:25" s="3" customFormat="1" ht="12" customHeight="1" x14ac:dyDescent="0.2">
      <c r="A99" s="19" t="s">
        <v>1196</v>
      </c>
      <c r="B99" s="20" t="s">
        <v>1023</v>
      </c>
      <c r="C99" s="21">
        <v>1</v>
      </c>
      <c r="D99" s="22">
        <v>2020</v>
      </c>
      <c r="E99" s="22" t="s">
        <v>192</v>
      </c>
      <c r="F99" s="23" t="s">
        <v>727</v>
      </c>
      <c r="G99" s="72">
        <v>43972</v>
      </c>
      <c r="H99" s="22" t="s">
        <v>976</v>
      </c>
      <c r="I99" s="22" t="s">
        <v>977</v>
      </c>
      <c r="J99" s="24" t="s">
        <v>978</v>
      </c>
      <c r="K99" s="7" t="s">
        <v>979</v>
      </c>
      <c r="L99" s="25" t="s">
        <v>980</v>
      </c>
      <c r="M99" s="26" t="s">
        <v>981</v>
      </c>
      <c r="N99" s="26">
        <v>1</v>
      </c>
      <c r="O99" s="7" t="s">
        <v>317</v>
      </c>
      <c r="P99" s="27" t="s">
        <v>326</v>
      </c>
      <c r="Q99" s="55" t="s">
        <v>962</v>
      </c>
      <c r="R99" s="56">
        <v>44013</v>
      </c>
      <c r="S99" s="56">
        <v>44104</v>
      </c>
      <c r="T99" s="56">
        <v>44109</v>
      </c>
      <c r="U99" s="7" t="s">
        <v>395</v>
      </c>
      <c r="V99" s="7" t="s">
        <v>1193</v>
      </c>
      <c r="W99" s="26" t="s">
        <v>542</v>
      </c>
      <c r="X99" s="26">
        <v>0</v>
      </c>
      <c r="Y99" s="26">
        <v>0</v>
      </c>
    </row>
    <row r="100" spans="1:25" s="3" customFormat="1" ht="12" customHeight="1" x14ac:dyDescent="0.2">
      <c r="A100" s="19" t="s">
        <v>1196</v>
      </c>
      <c r="B100" s="20" t="s">
        <v>1030</v>
      </c>
      <c r="C100" s="21">
        <v>1</v>
      </c>
      <c r="D100" s="22">
        <v>2020</v>
      </c>
      <c r="E100" s="22" t="s">
        <v>192</v>
      </c>
      <c r="F100" s="23" t="s">
        <v>727</v>
      </c>
      <c r="G100" s="72">
        <v>43972</v>
      </c>
      <c r="H100" s="22" t="s">
        <v>1013</v>
      </c>
      <c r="I100" s="22" t="s">
        <v>972</v>
      </c>
      <c r="J100" s="24" t="s">
        <v>1014</v>
      </c>
      <c r="K100" s="7" t="s">
        <v>1015</v>
      </c>
      <c r="L100" s="25" t="s">
        <v>298</v>
      </c>
      <c r="M100" s="26" t="s">
        <v>1016</v>
      </c>
      <c r="N100" s="26">
        <v>1</v>
      </c>
      <c r="O100" s="7" t="s">
        <v>317</v>
      </c>
      <c r="P100" s="27" t="s">
        <v>326</v>
      </c>
      <c r="Q100" s="55" t="s">
        <v>962</v>
      </c>
      <c r="R100" s="56">
        <v>44013</v>
      </c>
      <c r="S100" s="56">
        <v>44104</v>
      </c>
      <c r="T100" s="56">
        <v>44109</v>
      </c>
      <c r="U100" s="7" t="s">
        <v>395</v>
      </c>
      <c r="V100" s="7" t="s">
        <v>1194</v>
      </c>
      <c r="W100" s="26" t="s">
        <v>542</v>
      </c>
      <c r="X100" s="26">
        <v>0</v>
      </c>
      <c r="Y100" s="26">
        <v>0</v>
      </c>
    </row>
    <row r="101" spans="1:25" s="3" customFormat="1" ht="12" customHeight="1" x14ac:dyDescent="0.2">
      <c r="A101" s="77" t="s">
        <v>1434</v>
      </c>
      <c r="B101" s="78" t="s">
        <v>37</v>
      </c>
      <c r="C101" s="79">
        <v>2</v>
      </c>
      <c r="D101" s="80">
        <v>2018</v>
      </c>
      <c r="E101" s="80" t="s">
        <v>104</v>
      </c>
      <c r="F101" s="81" t="s">
        <v>105</v>
      </c>
      <c r="G101" s="93">
        <v>43364</v>
      </c>
      <c r="H101" s="80" t="s">
        <v>106</v>
      </c>
      <c r="I101" s="80" t="s">
        <v>107</v>
      </c>
      <c r="J101" s="83" t="s">
        <v>108</v>
      </c>
      <c r="K101" s="84" t="s">
        <v>454</v>
      </c>
      <c r="L101" s="85" t="s">
        <v>305</v>
      </c>
      <c r="M101" s="86" t="s">
        <v>455</v>
      </c>
      <c r="N101" s="86">
        <v>0.9</v>
      </c>
      <c r="O101" s="84" t="s">
        <v>302</v>
      </c>
      <c r="P101" s="87" t="s">
        <v>303</v>
      </c>
      <c r="Q101" s="88" t="s">
        <v>1103</v>
      </c>
      <c r="R101" s="89">
        <v>43388</v>
      </c>
      <c r="S101" s="89">
        <v>43921</v>
      </c>
      <c r="T101" s="89">
        <v>44144</v>
      </c>
      <c r="U101" s="84" t="s">
        <v>1363</v>
      </c>
      <c r="V101" s="84" t="s">
        <v>1364</v>
      </c>
      <c r="W101" s="86" t="s">
        <v>542</v>
      </c>
      <c r="X101" s="86">
        <v>2</v>
      </c>
      <c r="Y101" s="86">
        <v>1</v>
      </c>
    </row>
    <row r="102" spans="1:25" s="3" customFormat="1" ht="12" customHeight="1" x14ac:dyDescent="0.2">
      <c r="A102" s="77" t="s">
        <v>1434</v>
      </c>
      <c r="B102" s="78" t="s">
        <v>424</v>
      </c>
      <c r="C102" s="79">
        <v>1</v>
      </c>
      <c r="D102" s="80">
        <v>2020</v>
      </c>
      <c r="E102" s="80" t="s">
        <v>176</v>
      </c>
      <c r="F102" s="81" t="s">
        <v>428</v>
      </c>
      <c r="G102" s="93">
        <v>43741</v>
      </c>
      <c r="H102" s="80" t="s">
        <v>499</v>
      </c>
      <c r="I102" s="80" t="s">
        <v>509</v>
      </c>
      <c r="J102" s="83" t="s">
        <v>513</v>
      </c>
      <c r="K102" s="84" t="s">
        <v>413</v>
      </c>
      <c r="L102" s="85" t="s">
        <v>305</v>
      </c>
      <c r="M102" s="86" t="s">
        <v>419</v>
      </c>
      <c r="N102" s="86">
        <v>1</v>
      </c>
      <c r="O102" s="84" t="s">
        <v>302</v>
      </c>
      <c r="P102" s="87" t="s">
        <v>303</v>
      </c>
      <c r="Q102" s="88" t="s">
        <v>1103</v>
      </c>
      <c r="R102" s="89">
        <v>43829</v>
      </c>
      <c r="S102" s="89">
        <v>43921</v>
      </c>
      <c r="T102" s="89">
        <v>44144</v>
      </c>
      <c r="U102" s="84" t="s">
        <v>1363</v>
      </c>
      <c r="V102" s="84" t="s">
        <v>1367</v>
      </c>
      <c r="W102" s="86" t="s">
        <v>542</v>
      </c>
      <c r="X102" s="86">
        <v>0</v>
      </c>
      <c r="Y102" s="86">
        <v>0</v>
      </c>
    </row>
    <row r="103" spans="1:25" s="3" customFormat="1" ht="12" customHeight="1" x14ac:dyDescent="0.2">
      <c r="A103" s="77" t="s">
        <v>1434</v>
      </c>
      <c r="B103" s="78" t="s">
        <v>425</v>
      </c>
      <c r="C103" s="79">
        <v>1</v>
      </c>
      <c r="D103" s="80">
        <v>2020</v>
      </c>
      <c r="E103" s="80" t="s">
        <v>176</v>
      </c>
      <c r="F103" s="81" t="s">
        <v>428</v>
      </c>
      <c r="G103" s="93">
        <v>43741</v>
      </c>
      <c r="H103" s="80" t="s">
        <v>500</v>
      </c>
      <c r="I103" s="80" t="s">
        <v>509</v>
      </c>
      <c r="J103" s="83" t="s">
        <v>513</v>
      </c>
      <c r="K103" s="84" t="s">
        <v>413</v>
      </c>
      <c r="L103" s="85" t="s">
        <v>305</v>
      </c>
      <c r="M103" s="86" t="s">
        <v>419</v>
      </c>
      <c r="N103" s="86">
        <v>1</v>
      </c>
      <c r="O103" s="84" t="s">
        <v>302</v>
      </c>
      <c r="P103" s="87" t="s">
        <v>303</v>
      </c>
      <c r="Q103" s="88" t="s">
        <v>1103</v>
      </c>
      <c r="R103" s="89">
        <v>43829</v>
      </c>
      <c r="S103" s="89">
        <v>43921</v>
      </c>
      <c r="T103" s="89">
        <v>44144</v>
      </c>
      <c r="U103" s="84" t="s">
        <v>1363</v>
      </c>
      <c r="V103" s="84" t="s">
        <v>1368</v>
      </c>
      <c r="W103" s="86" t="s">
        <v>542</v>
      </c>
      <c r="X103" s="86">
        <v>0</v>
      </c>
      <c r="Y103" s="86">
        <v>0</v>
      </c>
    </row>
    <row r="104" spans="1:25" s="3" customFormat="1" ht="12" customHeight="1" x14ac:dyDescent="0.2">
      <c r="A104" s="77" t="s">
        <v>1434</v>
      </c>
      <c r="B104" s="78" t="s">
        <v>707</v>
      </c>
      <c r="C104" s="79">
        <v>1</v>
      </c>
      <c r="D104" s="80">
        <v>2020</v>
      </c>
      <c r="E104" s="80" t="s">
        <v>895</v>
      </c>
      <c r="F104" s="81" t="s">
        <v>1084</v>
      </c>
      <c r="G104" s="93">
        <v>43948</v>
      </c>
      <c r="H104" s="80" t="s">
        <v>676</v>
      </c>
      <c r="I104" s="80" t="s">
        <v>677</v>
      </c>
      <c r="J104" s="83" t="s">
        <v>678</v>
      </c>
      <c r="K104" s="84" t="s">
        <v>679</v>
      </c>
      <c r="L104" s="85" t="s">
        <v>305</v>
      </c>
      <c r="M104" s="86" t="s">
        <v>680</v>
      </c>
      <c r="N104" s="86">
        <v>2</v>
      </c>
      <c r="O104" s="84" t="s">
        <v>710</v>
      </c>
      <c r="P104" s="87" t="s">
        <v>710</v>
      </c>
      <c r="Q104" s="88" t="s">
        <v>681</v>
      </c>
      <c r="R104" s="89">
        <v>43957</v>
      </c>
      <c r="S104" s="89">
        <v>44167</v>
      </c>
      <c r="T104" s="89">
        <v>44132</v>
      </c>
      <c r="U104" s="84" t="s">
        <v>394</v>
      </c>
      <c r="V104" s="84" t="s">
        <v>1324</v>
      </c>
      <c r="W104" s="86" t="s">
        <v>542</v>
      </c>
      <c r="X104" s="86">
        <v>0</v>
      </c>
      <c r="Y104" s="86">
        <v>0</v>
      </c>
    </row>
    <row r="105" spans="1:25" s="3" customFormat="1" ht="12" customHeight="1" x14ac:dyDescent="0.2">
      <c r="A105" s="77" t="s">
        <v>1434</v>
      </c>
      <c r="B105" s="78" t="s">
        <v>707</v>
      </c>
      <c r="C105" s="79">
        <v>2</v>
      </c>
      <c r="D105" s="80">
        <v>2020</v>
      </c>
      <c r="E105" s="80" t="s">
        <v>895</v>
      </c>
      <c r="F105" s="81" t="s">
        <v>1084</v>
      </c>
      <c r="G105" s="93">
        <v>43948</v>
      </c>
      <c r="H105" s="80" t="s">
        <v>676</v>
      </c>
      <c r="I105" s="80" t="s">
        <v>677</v>
      </c>
      <c r="J105" s="83" t="s">
        <v>678</v>
      </c>
      <c r="K105" s="84" t="s">
        <v>682</v>
      </c>
      <c r="L105" s="85" t="s">
        <v>305</v>
      </c>
      <c r="M105" s="86" t="s">
        <v>683</v>
      </c>
      <c r="N105" s="86">
        <v>2</v>
      </c>
      <c r="O105" s="84" t="s">
        <v>710</v>
      </c>
      <c r="P105" s="87" t="s">
        <v>710</v>
      </c>
      <c r="Q105" s="88" t="s">
        <v>681</v>
      </c>
      <c r="R105" s="89">
        <v>43990</v>
      </c>
      <c r="S105" s="89">
        <v>44169</v>
      </c>
      <c r="T105" s="89">
        <v>44132</v>
      </c>
      <c r="U105" s="84" t="s">
        <v>394</v>
      </c>
      <c r="V105" s="84" t="s">
        <v>1325</v>
      </c>
      <c r="W105" s="86" t="s">
        <v>542</v>
      </c>
      <c r="X105" s="86">
        <v>0</v>
      </c>
      <c r="Y105" s="86">
        <v>0</v>
      </c>
    </row>
    <row r="106" spans="1:25" s="3" customFormat="1" ht="12" customHeight="1" x14ac:dyDescent="0.2">
      <c r="A106" s="77" t="s">
        <v>1434</v>
      </c>
      <c r="B106" s="78" t="s">
        <v>707</v>
      </c>
      <c r="C106" s="79">
        <v>3</v>
      </c>
      <c r="D106" s="80">
        <v>2020</v>
      </c>
      <c r="E106" s="80" t="s">
        <v>895</v>
      </c>
      <c r="F106" s="81" t="s">
        <v>1084</v>
      </c>
      <c r="G106" s="93">
        <v>43948</v>
      </c>
      <c r="H106" s="80" t="s">
        <v>684</v>
      </c>
      <c r="I106" s="80" t="s">
        <v>685</v>
      </c>
      <c r="J106" s="83" t="s">
        <v>686</v>
      </c>
      <c r="K106" s="84" t="s">
        <v>687</v>
      </c>
      <c r="L106" s="85" t="s">
        <v>305</v>
      </c>
      <c r="M106" s="86" t="s">
        <v>688</v>
      </c>
      <c r="N106" s="86">
        <v>2</v>
      </c>
      <c r="O106" s="84" t="s">
        <v>710</v>
      </c>
      <c r="P106" s="87" t="s">
        <v>710</v>
      </c>
      <c r="Q106" s="88" t="s">
        <v>681</v>
      </c>
      <c r="R106" s="89">
        <v>43957</v>
      </c>
      <c r="S106" s="89">
        <v>44167</v>
      </c>
      <c r="T106" s="89">
        <v>44132</v>
      </c>
      <c r="U106" s="84" t="s">
        <v>394</v>
      </c>
      <c r="V106" s="84" t="s">
        <v>1326</v>
      </c>
      <c r="W106" s="86" t="s">
        <v>542</v>
      </c>
      <c r="X106" s="86">
        <v>0</v>
      </c>
      <c r="Y106" s="86">
        <v>0</v>
      </c>
    </row>
    <row r="107" spans="1:25" s="3" customFormat="1" ht="12" customHeight="1" x14ac:dyDescent="0.2">
      <c r="A107" s="77" t="s">
        <v>1434</v>
      </c>
      <c r="B107" s="78" t="s">
        <v>707</v>
      </c>
      <c r="C107" s="79">
        <v>4</v>
      </c>
      <c r="D107" s="80">
        <v>2020</v>
      </c>
      <c r="E107" s="80" t="s">
        <v>895</v>
      </c>
      <c r="F107" s="81" t="s">
        <v>1084</v>
      </c>
      <c r="G107" s="93">
        <v>43948</v>
      </c>
      <c r="H107" s="80" t="s">
        <v>684</v>
      </c>
      <c r="I107" s="80" t="s">
        <v>685</v>
      </c>
      <c r="J107" s="83" t="s">
        <v>686</v>
      </c>
      <c r="K107" s="84" t="s">
        <v>689</v>
      </c>
      <c r="L107" s="85" t="s">
        <v>305</v>
      </c>
      <c r="M107" s="86" t="s">
        <v>690</v>
      </c>
      <c r="N107" s="86">
        <v>2</v>
      </c>
      <c r="O107" s="84" t="s">
        <v>710</v>
      </c>
      <c r="P107" s="87" t="s">
        <v>710</v>
      </c>
      <c r="Q107" s="88" t="s">
        <v>681</v>
      </c>
      <c r="R107" s="89">
        <v>43990</v>
      </c>
      <c r="S107" s="89">
        <v>44169</v>
      </c>
      <c r="T107" s="89">
        <v>44132</v>
      </c>
      <c r="U107" s="84" t="s">
        <v>394</v>
      </c>
      <c r="V107" s="84" t="s">
        <v>1327</v>
      </c>
      <c r="W107" s="86" t="s">
        <v>542</v>
      </c>
      <c r="X107" s="86">
        <v>0</v>
      </c>
      <c r="Y107" s="86">
        <v>0</v>
      </c>
    </row>
    <row r="108" spans="1:25" s="3" customFormat="1" ht="12" customHeight="1" x14ac:dyDescent="0.2">
      <c r="A108" s="77" t="s">
        <v>1434</v>
      </c>
      <c r="B108" s="78" t="s">
        <v>709</v>
      </c>
      <c r="C108" s="79">
        <v>2</v>
      </c>
      <c r="D108" s="80">
        <v>2020</v>
      </c>
      <c r="E108" s="80" t="s">
        <v>706</v>
      </c>
      <c r="F108" s="81" t="s">
        <v>1084</v>
      </c>
      <c r="G108" s="93">
        <v>43948</v>
      </c>
      <c r="H108" s="80" t="s">
        <v>697</v>
      </c>
      <c r="I108" s="80" t="s">
        <v>698</v>
      </c>
      <c r="J108" s="83" t="s">
        <v>699</v>
      </c>
      <c r="K108" s="84" t="s">
        <v>703</v>
      </c>
      <c r="L108" s="85" t="s">
        <v>305</v>
      </c>
      <c r="M108" s="86" t="s">
        <v>704</v>
      </c>
      <c r="N108" s="86">
        <v>1</v>
      </c>
      <c r="O108" s="84" t="s">
        <v>712</v>
      </c>
      <c r="P108" s="87" t="s">
        <v>711</v>
      </c>
      <c r="Q108" s="88" t="s">
        <v>702</v>
      </c>
      <c r="R108" s="89">
        <v>43983</v>
      </c>
      <c r="S108" s="89">
        <v>44136</v>
      </c>
      <c r="T108" s="89">
        <v>44138</v>
      </c>
      <c r="U108" s="84" t="s">
        <v>394</v>
      </c>
      <c r="V108" s="84" t="s">
        <v>1328</v>
      </c>
      <c r="W108" s="86" t="s">
        <v>542</v>
      </c>
      <c r="X108" s="86">
        <v>0</v>
      </c>
      <c r="Y108" s="86">
        <v>0</v>
      </c>
    </row>
    <row r="109" spans="1:25" s="3" customFormat="1" ht="12" customHeight="1" x14ac:dyDescent="0.2">
      <c r="A109" s="77" t="s">
        <v>1434</v>
      </c>
      <c r="B109" s="78" t="s">
        <v>744</v>
      </c>
      <c r="C109" s="79">
        <v>3</v>
      </c>
      <c r="D109" s="80">
        <v>2020</v>
      </c>
      <c r="E109" s="80" t="s">
        <v>745</v>
      </c>
      <c r="F109" s="81" t="s">
        <v>1084</v>
      </c>
      <c r="G109" s="93">
        <v>43948</v>
      </c>
      <c r="H109" s="80" t="s">
        <v>734</v>
      </c>
      <c r="I109" s="80" t="s">
        <v>735</v>
      </c>
      <c r="J109" s="83" t="s">
        <v>736</v>
      </c>
      <c r="K109" s="84" t="s">
        <v>742</v>
      </c>
      <c r="L109" s="85" t="s">
        <v>305</v>
      </c>
      <c r="M109" s="86" t="s">
        <v>743</v>
      </c>
      <c r="N109" s="86">
        <v>2</v>
      </c>
      <c r="O109" s="84" t="s">
        <v>277</v>
      </c>
      <c r="P109" s="87" t="s">
        <v>746</v>
      </c>
      <c r="Q109" s="88" t="s">
        <v>739</v>
      </c>
      <c r="R109" s="89">
        <v>44013</v>
      </c>
      <c r="S109" s="89">
        <v>44211</v>
      </c>
      <c r="T109" s="89">
        <v>44139</v>
      </c>
      <c r="U109" s="84" t="s">
        <v>1151</v>
      </c>
      <c r="V109" s="84" t="s">
        <v>1337</v>
      </c>
      <c r="W109" s="86" t="s">
        <v>542</v>
      </c>
      <c r="X109" s="86">
        <v>0</v>
      </c>
      <c r="Y109" s="86">
        <v>0</v>
      </c>
    </row>
    <row r="110" spans="1:25" s="3" customFormat="1" ht="12" customHeight="1" x14ac:dyDescent="0.2">
      <c r="A110" s="77" t="s">
        <v>1434</v>
      </c>
      <c r="B110" s="78" t="s">
        <v>802</v>
      </c>
      <c r="C110" s="79">
        <v>2</v>
      </c>
      <c r="D110" s="80">
        <v>2020</v>
      </c>
      <c r="E110" s="80" t="s">
        <v>187</v>
      </c>
      <c r="F110" s="81" t="s">
        <v>727</v>
      </c>
      <c r="G110" s="93">
        <v>43972</v>
      </c>
      <c r="H110" s="80" t="s">
        <v>765</v>
      </c>
      <c r="I110" s="80" t="s">
        <v>218</v>
      </c>
      <c r="J110" s="83" t="s">
        <v>770</v>
      </c>
      <c r="K110" s="84" t="s">
        <v>771</v>
      </c>
      <c r="L110" s="85" t="s">
        <v>305</v>
      </c>
      <c r="M110" s="86" t="s">
        <v>772</v>
      </c>
      <c r="N110" s="86">
        <v>1</v>
      </c>
      <c r="O110" s="84" t="s">
        <v>809</v>
      </c>
      <c r="P110" s="87" t="s">
        <v>809</v>
      </c>
      <c r="Q110" s="88" t="s">
        <v>769</v>
      </c>
      <c r="R110" s="89">
        <v>44013</v>
      </c>
      <c r="S110" s="89">
        <v>44138</v>
      </c>
      <c r="T110" s="89">
        <v>44140</v>
      </c>
      <c r="U110" s="84" t="s">
        <v>394</v>
      </c>
      <c r="V110" s="84" t="s">
        <v>1335</v>
      </c>
      <c r="W110" s="86" t="s">
        <v>542</v>
      </c>
      <c r="X110" s="86">
        <v>0</v>
      </c>
      <c r="Y110" s="86">
        <v>0</v>
      </c>
    </row>
    <row r="111" spans="1:25" s="3" customFormat="1" ht="12" customHeight="1" x14ac:dyDescent="0.2">
      <c r="A111" s="77" t="s">
        <v>1434</v>
      </c>
      <c r="B111" s="78" t="s">
        <v>804</v>
      </c>
      <c r="C111" s="79">
        <v>1</v>
      </c>
      <c r="D111" s="80">
        <v>2020</v>
      </c>
      <c r="E111" s="80" t="s">
        <v>779</v>
      </c>
      <c r="F111" s="81" t="s">
        <v>727</v>
      </c>
      <c r="G111" s="93">
        <v>43964</v>
      </c>
      <c r="H111" s="80" t="s">
        <v>780</v>
      </c>
      <c r="I111" s="80" t="s">
        <v>73</v>
      </c>
      <c r="J111" s="83" t="s">
        <v>781</v>
      </c>
      <c r="K111" s="84" t="s">
        <v>782</v>
      </c>
      <c r="L111" s="85" t="s">
        <v>305</v>
      </c>
      <c r="M111" s="86" t="s">
        <v>783</v>
      </c>
      <c r="N111" s="86">
        <v>3</v>
      </c>
      <c r="O111" s="84" t="s">
        <v>784</v>
      </c>
      <c r="P111" s="87" t="s">
        <v>784</v>
      </c>
      <c r="Q111" s="88" t="s">
        <v>785</v>
      </c>
      <c r="R111" s="89">
        <v>44013</v>
      </c>
      <c r="S111" s="89">
        <v>44165</v>
      </c>
      <c r="T111" s="89">
        <v>44139</v>
      </c>
      <c r="U111" s="84" t="s">
        <v>394</v>
      </c>
      <c r="V111" s="84" t="s">
        <v>1329</v>
      </c>
      <c r="W111" s="86" t="s">
        <v>542</v>
      </c>
      <c r="X111" s="86">
        <v>0</v>
      </c>
      <c r="Y111" s="86">
        <v>0</v>
      </c>
    </row>
    <row r="112" spans="1:25" s="3" customFormat="1" ht="12" customHeight="1" x14ac:dyDescent="0.2">
      <c r="A112" s="77" t="s">
        <v>1434</v>
      </c>
      <c r="B112" s="78" t="s">
        <v>805</v>
      </c>
      <c r="C112" s="79">
        <v>1</v>
      </c>
      <c r="D112" s="80">
        <v>2020</v>
      </c>
      <c r="E112" s="80" t="s">
        <v>779</v>
      </c>
      <c r="F112" s="81" t="s">
        <v>727</v>
      </c>
      <c r="G112" s="93">
        <v>43964</v>
      </c>
      <c r="H112" s="80" t="s">
        <v>786</v>
      </c>
      <c r="I112" s="80" t="s">
        <v>73</v>
      </c>
      <c r="J112" s="83" t="s">
        <v>787</v>
      </c>
      <c r="K112" s="84" t="s">
        <v>788</v>
      </c>
      <c r="L112" s="85" t="s">
        <v>305</v>
      </c>
      <c r="M112" s="86" t="s">
        <v>789</v>
      </c>
      <c r="N112" s="86">
        <v>1</v>
      </c>
      <c r="O112" s="84" t="s">
        <v>784</v>
      </c>
      <c r="P112" s="87" t="s">
        <v>784</v>
      </c>
      <c r="Q112" s="88" t="s">
        <v>785</v>
      </c>
      <c r="R112" s="89">
        <v>44013</v>
      </c>
      <c r="S112" s="89">
        <v>44165</v>
      </c>
      <c r="T112" s="89">
        <v>44139</v>
      </c>
      <c r="U112" s="84" t="s">
        <v>394</v>
      </c>
      <c r="V112" s="84" t="s">
        <v>1330</v>
      </c>
      <c r="W112" s="86" t="s">
        <v>542</v>
      </c>
      <c r="X112" s="86">
        <v>0</v>
      </c>
      <c r="Y112" s="86">
        <v>0</v>
      </c>
    </row>
    <row r="113" spans="1:25" s="3" customFormat="1" ht="12" customHeight="1" x14ac:dyDescent="0.2">
      <c r="A113" s="77" t="s">
        <v>1434</v>
      </c>
      <c r="B113" s="78" t="s">
        <v>806</v>
      </c>
      <c r="C113" s="79">
        <v>1</v>
      </c>
      <c r="D113" s="80">
        <v>2020</v>
      </c>
      <c r="E113" s="80" t="s">
        <v>779</v>
      </c>
      <c r="F113" s="81" t="s">
        <v>727</v>
      </c>
      <c r="G113" s="93">
        <v>43964</v>
      </c>
      <c r="H113" s="80" t="s">
        <v>790</v>
      </c>
      <c r="I113" s="80" t="s">
        <v>101</v>
      </c>
      <c r="J113" s="83" t="s">
        <v>791</v>
      </c>
      <c r="K113" s="84" t="s">
        <v>792</v>
      </c>
      <c r="L113" s="85" t="s">
        <v>305</v>
      </c>
      <c r="M113" s="86" t="s">
        <v>793</v>
      </c>
      <c r="N113" s="86">
        <v>1</v>
      </c>
      <c r="O113" s="84" t="s">
        <v>784</v>
      </c>
      <c r="P113" s="87" t="s">
        <v>784</v>
      </c>
      <c r="Q113" s="88" t="s">
        <v>785</v>
      </c>
      <c r="R113" s="89">
        <v>44013</v>
      </c>
      <c r="S113" s="89">
        <v>44165</v>
      </c>
      <c r="T113" s="89">
        <v>44139</v>
      </c>
      <c r="U113" s="84" t="s">
        <v>394</v>
      </c>
      <c r="V113" s="84" t="s">
        <v>1331</v>
      </c>
      <c r="W113" s="86" t="s">
        <v>542</v>
      </c>
      <c r="X113" s="86">
        <v>0</v>
      </c>
      <c r="Y113" s="86">
        <v>0</v>
      </c>
    </row>
    <row r="114" spans="1:25" s="3" customFormat="1" ht="12" customHeight="1" x14ac:dyDescent="0.2">
      <c r="A114" s="77" t="s">
        <v>1434</v>
      </c>
      <c r="B114" s="78" t="s">
        <v>807</v>
      </c>
      <c r="C114" s="79">
        <v>1</v>
      </c>
      <c r="D114" s="80">
        <v>2020</v>
      </c>
      <c r="E114" s="80" t="s">
        <v>779</v>
      </c>
      <c r="F114" s="81" t="s">
        <v>727</v>
      </c>
      <c r="G114" s="93">
        <v>43964</v>
      </c>
      <c r="H114" s="80" t="s">
        <v>794</v>
      </c>
      <c r="I114" s="80" t="s">
        <v>101</v>
      </c>
      <c r="J114" s="83" t="s">
        <v>795</v>
      </c>
      <c r="K114" s="84" t="s">
        <v>796</v>
      </c>
      <c r="L114" s="85" t="s">
        <v>305</v>
      </c>
      <c r="M114" s="86" t="s">
        <v>310</v>
      </c>
      <c r="N114" s="86">
        <v>2</v>
      </c>
      <c r="O114" s="84" t="s">
        <v>784</v>
      </c>
      <c r="P114" s="87" t="s">
        <v>784</v>
      </c>
      <c r="Q114" s="88" t="s">
        <v>785</v>
      </c>
      <c r="R114" s="89">
        <v>44013</v>
      </c>
      <c r="S114" s="89">
        <v>44165</v>
      </c>
      <c r="T114" s="89">
        <v>44139</v>
      </c>
      <c r="U114" s="84" t="s">
        <v>394</v>
      </c>
      <c r="V114" s="84" t="s">
        <v>1332</v>
      </c>
      <c r="W114" s="86" t="s">
        <v>542</v>
      </c>
      <c r="X114" s="86">
        <v>0</v>
      </c>
      <c r="Y114" s="86">
        <v>0</v>
      </c>
    </row>
    <row r="115" spans="1:25" s="3" customFormat="1" ht="12" customHeight="1" x14ac:dyDescent="0.2">
      <c r="A115" s="77" t="s">
        <v>1434</v>
      </c>
      <c r="B115" s="78" t="s">
        <v>838</v>
      </c>
      <c r="C115" s="79">
        <v>1</v>
      </c>
      <c r="D115" s="80">
        <v>2020</v>
      </c>
      <c r="E115" s="80" t="s">
        <v>563</v>
      </c>
      <c r="F115" s="81" t="s">
        <v>836</v>
      </c>
      <c r="G115" s="93">
        <v>43979</v>
      </c>
      <c r="H115" s="80" t="s">
        <v>819</v>
      </c>
      <c r="I115" s="80" t="s">
        <v>820</v>
      </c>
      <c r="J115" s="83" t="s">
        <v>821</v>
      </c>
      <c r="K115" s="84" t="s">
        <v>822</v>
      </c>
      <c r="L115" s="85" t="s">
        <v>305</v>
      </c>
      <c r="M115" s="86" t="s">
        <v>823</v>
      </c>
      <c r="N115" s="86">
        <v>1</v>
      </c>
      <c r="O115" s="84" t="s">
        <v>293</v>
      </c>
      <c r="P115" s="87" t="s">
        <v>840</v>
      </c>
      <c r="Q115" s="88" t="s">
        <v>824</v>
      </c>
      <c r="R115" s="89">
        <v>43959</v>
      </c>
      <c r="S115" s="89">
        <v>44176</v>
      </c>
      <c r="T115" s="89">
        <v>44139</v>
      </c>
      <c r="U115" s="84" t="s">
        <v>390</v>
      </c>
      <c r="V115" s="84" t="s">
        <v>1294</v>
      </c>
      <c r="W115" s="86" t="s">
        <v>542</v>
      </c>
      <c r="X115" s="86">
        <v>0</v>
      </c>
      <c r="Y115" s="86">
        <v>0</v>
      </c>
    </row>
    <row r="116" spans="1:25" s="3" customFormat="1" ht="12" customHeight="1" x14ac:dyDescent="0.2">
      <c r="A116" s="77" t="s">
        <v>1434</v>
      </c>
      <c r="B116" s="78" t="s">
        <v>839</v>
      </c>
      <c r="C116" s="79">
        <v>1</v>
      </c>
      <c r="D116" s="80">
        <v>2020</v>
      </c>
      <c r="E116" s="80" t="s">
        <v>563</v>
      </c>
      <c r="F116" s="81" t="s">
        <v>836</v>
      </c>
      <c r="G116" s="93">
        <v>43979</v>
      </c>
      <c r="H116" s="80" t="s">
        <v>832</v>
      </c>
      <c r="I116" s="80" t="s">
        <v>811</v>
      </c>
      <c r="J116" s="83" t="s">
        <v>833</v>
      </c>
      <c r="K116" s="84" t="s">
        <v>834</v>
      </c>
      <c r="L116" s="85" t="s">
        <v>298</v>
      </c>
      <c r="M116" s="86" t="s">
        <v>835</v>
      </c>
      <c r="N116" s="86">
        <v>1</v>
      </c>
      <c r="O116" s="84" t="s">
        <v>293</v>
      </c>
      <c r="P116" s="87" t="s">
        <v>840</v>
      </c>
      <c r="Q116" s="88" t="s">
        <v>815</v>
      </c>
      <c r="R116" s="89">
        <v>43959</v>
      </c>
      <c r="S116" s="89">
        <v>44165</v>
      </c>
      <c r="T116" s="89">
        <v>44139</v>
      </c>
      <c r="U116" s="84" t="s">
        <v>390</v>
      </c>
      <c r="V116" s="84" t="s">
        <v>1295</v>
      </c>
      <c r="W116" s="86" t="s">
        <v>542</v>
      </c>
      <c r="X116" s="86">
        <v>0</v>
      </c>
      <c r="Y116" s="86">
        <v>0</v>
      </c>
    </row>
    <row r="117" spans="1:25" s="3" customFormat="1" ht="12" customHeight="1" x14ac:dyDescent="0.2">
      <c r="A117" s="77" t="s">
        <v>1434</v>
      </c>
      <c r="B117" s="78" t="s">
        <v>870</v>
      </c>
      <c r="C117" s="79">
        <v>1</v>
      </c>
      <c r="D117" s="80">
        <v>2020</v>
      </c>
      <c r="E117" s="80" t="s">
        <v>779</v>
      </c>
      <c r="F117" s="81" t="s">
        <v>1084</v>
      </c>
      <c r="G117" s="93">
        <v>43948</v>
      </c>
      <c r="H117" s="80" t="s">
        <v>861</v>
      </c>
      <c r="I117" s="80" t="s">
        <v>735</v>
      </c>
      <c r="J117" s="83" t="s">
        <v>862</v>
      </c>
      <c r="K117" s="84" t="s">
        <v>863</v>
      </c>
      <c r="L117" s="85" t="s">
        <v>305</v>
      </c>
      <c r="M117" s="86" t="s">
        <v>871</v>
      </c>
      <c r="N117" s="86" t="s">
        <v>864</v>
      </c>
      <c r="O117" s="84" t="s">
        <v>784</v>
      </c>
      <c r="P117" s="87" t="s">
        <v>784</v>
      </c>
      <c r="Q117" s="88" t="s">
        <v>785</v>
      </c>
      <c r="R117" s="89">
        <v>44027</v>
      </c>
      <c r="S117" s="89">
        <v>44165</v>
      </c>
      <c r="T117" s="89">
        <v>44139</v>
      </c>
      <c r="U117" s="84" t="s">
        <v>394</v>
      </c>
      <c r="V117" s="84" t="s">
        <v>1333</v>
      </c>
      <c r="W117" s="86" t="s">
        <v>542</v>
      </c>
      <c r="X117" s="86">
        <v>0</v>
      </c>
      <c r="Y117" s="86">
        <v>0</v>
      </c>
    </row>
    <row r="118" spans="1:25" s="3" customFormat="1" ht="12" customHeight="1" x14ac:dyDescent="0.2">
      <c r="A118" s="77" t="s">
        <v>1434</v>
      </c>
      <c r="B118" s="78" t="s">
        <v>870</v>
      </c>
      <c r="C118" s="79">
        <v>2</v>
      </c>
      <c r="D118" s="80">
        <v>2020</v>
      </c>
      <c r="E118" s="80" t="s">
        <v>779</v>
      </c>
      <c r="F118" s="81" t="s">
        <v>1084</v>
      </c>
      <c r="G118" s="93">
        <v>43948</v>
      </c>
      <c r="H118" s="80" t="s">
        <v>861</v>
      </c>
      <c r="I118" s="80" t="s">
        <v>735</v>
      </c>
      <c r="J118" s="83" t="s">
        <v>862</v>
      </c>
      <c r="K118" s="84" t="s">
        <v>865</v>
      </c>
      <c r="L118" s="85" t="s">
        <v>305</v>
      </c>
      <c r="M118" s="86" t="s">
        <v>866</v>
      </c>
      <c r="N118" s="86" t="s">
        <v>864</v>
      </c>
      <c r="O118" s="84" t="s">
        <v>784</v>
      </c>
      <c r="P118" s="87" t="s">
        <v>784</v>
      </c>
      <c r="Q118" s="88" t="s">
        <v>785</v>
      </c>
      <c r="R118" s="89">
        <v>44027</v>
      </c>
      <c r="S118" s="89">
        <v>44165</v>
      </c>
      <c r="T118" s="89">
        <v>44139</v>
      </c>
      <c r="U118" s="84" t="s">
        <v>394</v>
      </c>
      <c r="V118" s="84" t="s">
        <v>1334</v>
      </c>
      <c r="W118" s="86" t="s">
        <v>542</v>
      </c>
      <c r="X118" s="86">
        <v>0</v>
      </c>
      <c r="Y118" s="86">
        <v>0</v>
      </c>
    </row>
    <row r="119" spans="1:25" s="3" customFormat="1" ht="12" customHeight="1" x14ac:dyDescent="0.2">
      <c r="A119" s="77" t="s">
        <v>1434</v>
      </c>
      <c r="B119" s="78" t="s">
        <v>940</v>
      </c>
      <c r="C119" s="79">
        <v>1</v>
      </c>
      <c r="D119" s="80">
        <v>2020</v>
      </c>
      <c r="E119" s="80" t="s">
        <v>937</v>
      </c>
      <c r="F119" s="81" t="s">
        <v>727</v>
      </c>
      <c r="G119" s="93">
        <v>43972</v>
      </c>
      <c r="H119" s="80" t="s">
        <v>933</v>
      </c>
      <c r="I119" s="80" t="s">
        <v>929</v>
      </c>
      <c r="J119" s="83" t="s">
        <v>934</v>
      </c>
      <c r="K119" s="84" t="s">
        <v>935</v>
      </c>
      <c r="L119" s="85" t="s">
        <v>305</v>
      </c>
      <c r="M119" s="86" t="s">
        <v>936</v>
      </c>
      <c r="N119" s="86">
        <v>1</v>
      </c>
      <c r="O119" s="84" t="s">
        <v>302</v>
      </c>
      <c r="P119" s="87" t="s">
        <v>303</v>
      </c>
      <c r="Q119" s="88" t="s">
        <v>1103</v>
      </c>
      <c r="R119" s="89">
        <v>44014</v>
      </c>
      <c r="S119" s="89">
        <v>44104</v>
      </c>
      <c r="T119" s="89">
        <v>44144</v>
      </c>
      <c r="U119" s="84" t="s">
        <v>1363</v>
      </c>
      <c r="V119" s="84" t="s">
        <v>1372</v>
      </c>
      <c r="W119" s="86" t="s">
        <v>542</v>
      </c>
      <c r="X119" s="86">
        <v>0</v>
      </c>
      <c r="Y119" s="86">
        <v>0</v>
      </c>
    </row>
    <row r="120" spans="1:25" s="3" customFormat="1" ht="12" customHeight="1" x14ac:dyDescent="0.2">
      <c r="A120" s="77" t="s">
        <v>1434</v>
      </c>
      <c r="B120" s="78" t="s">
        <v>1024</v>
      </c>
      <c r="C120" s="79">
        <v>1</v>
      </c>
      <c r="D120" s="80">
        <v>2020</v>
      </c>
      <c r="E120" s="80" t="s">
        <v>192</v>
      </c>
      <c r="F120" s="81" t="s">
        <v>727</v>
      </c>
      <c r="G120" s="93">
        <v>43972</v>
      </c>
      <c r="H120" s="80" t="s">
        <v>982</v>
      </c>
      <c r="I120" s="80" t="s">
        <v>958</v>
      </c>
      <c r="J120" s="83" t="s">
        <v>983</v>
      </c>
      <c r="K120" s="84" t="s">
        <v>984</v>
      </c>
      <c r="L120" s="85" t="s">
        <v>298</v>
      </c>
      <c r="M120" s="86" t="s">
        <v>985</v>
      </c>
      <c r="N120" s="86">
        <v>1</v>
      </c>
      <c r="O120" s="84" t="s">
        <v>317</v>
      </c>
      <c r="P120" s="87" t="s">
        <v>326</v>
      </c>
      <c r="Q120" s="88" t="s">
        <v>962</v>
      </c>
      <c r="R120" s="89">
        <v>44013</v>
      </c>
      <c r="S120" s="89">
        <v>44134</v>
      </c>
      <c r="T120" s="89">
        <v>44140</v>
      </c>
      <c r="U120" s="84" t="s">
        <v>395</v>
      </c>
      <c r="V120" s="84" t="s">
        <v>1373</v>
      </c>
      <c r="W120" s="86" t="s">
        <v>542</v>
      </c>
      <c r="X120" s="86">
        <v>0</v>
      </c>
      <c r="Y120" s="86">
        <v>0</v>
      </c>
    </row>
    <row r="121" spans="1:25" s="3" customFormat="1" ht="12" customHeight="1" x14ac:dyDescent="0.2">
      <c r="A121" s="77" t="s">
        <v>1434</v>
      </c>
      <c r="B121" s="78" t="s">
        <v>1021</v>
      </c>
      <c r="C121" s="79">
        <v>1</v>
      </c>
      <c r="D121" s="80">
        <v>2020</v>
      </c>
      <c r="E121" s="80" t="s">
        <v>192</v>
      </c>
      <c r="F121" s="81" t="s">
        <v>727</v>
      </c>
      <c r="G121" s="93">
        <v>43972</v>
      </c>
      <c r="H121" s="80" t="s">
        <v>986</v>
      </c>
      <c r="I121" s="80" t="s">
        <v>958</v>
      </c>
      <c r="J121" s="83" t="s">
        <v>987</v>
      </c>
      <c r="K121" s="84" t="s">
        <v>988</v>
      </c>
      <c r="L121" s="85" t="s">
        <v>298</v>
      </c>
      <c r="M121" s="86" t="s">
        <v>985</v>
      </c>
      <c r="N121" s="86">
        <v>1</v>
      </c>
      <c r="O121" s="84" t="s">
        <v>317</v>
      </c>
      <c r="P121" s="87" t="s">
        <v>326</v>
      </c>
      <c r="Q121" s="88" t="s">
        <v>962</v>
      </c>
      <c r="R121" s="89">
        <v>44013</v>
      </c>
      <c r="S121" s="89">
        <v>44134</v>
      </c>
      <c r="T121" s="89">
        <v>44140</v>
      </c>
      <c r="U121" s="84" t="s">
        <v>395</v>
      </c>
      <c r="V121" s="84" t="s">
        <v>1373</v>
      </c>
      <c r="W121" s="86" t="s">
        <v>542</v>
      </c>
      <c r="X121" s="86">
        <v>0</v>
      </c>
      <c r="Y121" s="86">
        <v>0</v>
      </c>
    </row>
    <row r="122" spans="1:25" s="3" customFormat="1" ht="12" customHeight="1" x14ac:dyDescent="0.2">
      <c r="A122" s="77" t="s">
        <v>1434</v>
      </c>
      <c r="B122" s="78" t="s">
        <v>1025</v>
      </c>
      <c r="C122" s="79">
        <v>1</v>
      </c>
      <c r="D122" s="80">
        <v>2020</v>
      </c>
      <c r="E122" s="80" t="s">
        <v>192</v>
      </c>
      <c r="F122" s="81" t="s">
        <v>727</v>
      </c>
      <c r="G122" s="93">
        <v>43972</v>
      </c>
      <c r="H122" s="80" t="s">
        <v>989</v>
      </c>
      <c r="I122" s="80" t="s">
        <v>958</v>
      </c>
      <c r="J122" s="83" t="s">
        <v>1374</v>
      </c>
      <c r="K122" s="84" t="s">
        <v>990</v>
      </c>
      <c r="L122" s="85" t="s">
        <v>305</v>
      </c>
      <c r="M122" s="86" t="s">
        <v>991</v>
      </c>
      <c r="N122" s="86">
        <v>1</v>
      </c>
      <c r="O122" s="84" t="s">
        <v>317</v>
      </c>
      <c r="P122" s="87" t="s">
        <v>326</v>
      </c>
      <c r="Q122" s="88" t="s">
        <v>962</v>
      </c>
      <c r="R122" s="89">
        <v>44013</v>
      </c>
      <c r="S122" s="89">
        <v>44119</v>
      </c>
      <c r="T122" s="89">
        <v>44140</v>
      </c>
      <c r="U122" s="84" t="s">
        <v>395</v>
      </c>
      <c r="V122" s="84" t="s">
        <v>1375</v>
      </c>
      <c r="W122" s="86" t="s">
        <v>542</v>
      </c>
      <c r="X122" s="86">
        <v>0</v>
      </c>
      <c r="Y122" s="86">
        <v>0</v>
      </c>
    </row>
    <row r="123" spans="1:25" s="3" customFormat="1" ht="12" customHeight="1" x14ac:dyDescent="0.2">
      <c r="A123" s="77" t="s">
        <v>1434</v>
      </c>
      <c r="B123" s="78" t="s">
        <v>1026</v>
      </c>
      <c r="C123" s="79">
        <v>1</v>
      </c>
      <c r="D123" s="80">
        <v>2020</v>
      </c>
      <c r="E123" s="80" t="s">
        <v>192</v>
      </c>
      <c r="F123" s="81" t="s">
        <v>727</v>
      </c>
      <c r="G123" s="93">
        <v>43972</v>
      </c>
      <c r="H123" s="80" t="s">
        <v>992</v>
      </c>
      <c r="I123" s="80" t="s">
        <v>958</v>
      </c>
      <c r="J123" s="83" t="s">
        <v>993</v>
      </c>
      <c r="K123" s="84" t="s">
        <v>994</v>
      </c>
      <c r="L123" s="85" t="s">
        <v>305</v>
      </c>
      <c r="M123" s="86" t="s">
        <v>995</v>
      </c>
      <c r="N123" s="86">
        <v>1</v>
      </c>
      <c r="O123" s="84" t="s">
        <v>317</v>
      </c>
      <c r="P123" s="87" t="s">
        <v>326</v>
      </c>
      <c r="Q123" s="88" t="s">
        <v>962</v>
      </c>
      <c r="R123" s="89">
        <v>44013</v>
      </c>
      <c r="S123" s="89">
        <v>44119</v>
      </c>
      <c r="T123" s="89">
        <v>44140</v>
      </c>
      <c r="U123" s="84" t="s">
        <v>395</v>
      </c>
      <c r="V123" s="84" t="s">
        <v>1376</v>
      </c>
      <c r="W123" s="86" t="s">
        <v>542</v>
      </c>
      <c r="X123" s="86">
        <v>0</v>
      </c>
      <c r="Y123" s="86">
        <v>0</v>
      </c>
    </row>
    <row r="124" spans="1:25" s="3" customFormat="1" ht="12" customHeight="1" x14ac:dyDescent="0.2">
      <c r="A124" s="77" t="s">
        <v>1434</v>
      </c>
      <c r="B124" s="78" t="s">
        <v>1074</v>
      </c>
      <c r="C124" s="79">
        <v>1</v>
      </c>
      <c r="D124" s="80">
        <v>2020</v>
      </c>
      <c r="E124" s="80" t="s">
        <v>252</v>
      </c>
      <c r="F124" s="81" t="s">
        <v>1127</v>
      </c>
      <c r="G124" s="93">
        <v>44063</v>
      </c>
      <c r="H124" s="80" t="s">
        <v>1128</v>
      </c>
      <c r="I124" s="80" t="s">
        <v>1129</v>
      </c>
      <c r="J124" s="83" t="s">
        <v>1130</v>
      </c>
      <c r="K124" s="84" t="s">
        <v>1131</v>
      </c>
      <c r="L124" s="85" t="s">
        <v>305</v>
      </c>
      <c r="M124" s="86" t="s">
        <v>1132</v>
      </c>
      <c r="N124" s="86">
        <v>0.8</v>
      </c>
      <c r="O124" s="84" t="s">
        <v>379</v>
      </c>
      <c r="P124" s="87" t="s">
        <v>379</v>
      </c>
      <c r="Q124" s="88" t="s">
        <v>380</v>
      </c>
      <c r="R124" s="89">
        <v>44071</v>
      </c>
      <c r="S124" s="89">
        <v>44165</v>
      </c>
      <c r="T124" s="89">
        <v>44144</v>
      </c>
      <c r="U124" s="84" t="s">
        <v>394</v>
      </c>
      <c r="V124" s="84" t="s">
        <v>1338</v>
      </c>
      <c r="W124" s="86" t="s">
        <v>542</v>
      </c>
      <c r="X124" s="86">
        <v>0</v>
      </c>
      <c r="Y124" s="86">
        <v>0</v>
      </c>
    </row>
    <row r="125" spans="1:25" s="3" customFormat="1" ht="12" customHeight="1" x14ac:dyDescent="0.2">
      <c r="A125" s="77" t="s">
        <v>1434</v>
      </c>
      <c r="B125" s="78" t="s">
        <v>1074</v>
      </c>
      <c r="C125" s="79">
        <v>2</v>
      </c>
      <c r="D125" s="80">
        <v>2020</v>
      </c>
      <c r="E125" s="80" t="s">
        <v>252</v>
      </c>
      <c r="F125" s="81" t="s">
        <v>1127</v>
      </c>
      <c r="G125" s="93">
        <v>44063</v>
      </c>
      <c r="H125" s="80" t="s">
        <v>1128</v>
      </c>
      <c r="I125" s="80" t="s">
        <v>1129</v>
      </c>
      <c r="J125" s="83" t="s">
        <v>1130</v>
      </c>
      <c r="K125" s="84" t="s">
        <v>1146</v>
      </c>
      <c r="L125" s="85" t="s">
        <v>305</v>
      </c>
      <c r="M125" s="86" t="s">
        <v>1133</v>
      </c>
      <c r="N125" s="86">
        <v>17</v>
      </c>
      <c r="O125" s="84" t="s">
        <v>379</v>
      </c>
      <c r="P125" s="87" t="s">
        <v>379</v>
      </c>
      <c r="Q125" s="88" t="s">
        <v>380</v>
      </c>
      <c r="R125" s="89">
        <v>44070</v>
      </c>
      <c r="S125" s="89">
        <v>44165</v>
      </c>
      <c r="T125" s="89">
        <v>44144</v>
      </c>
      <c r="U125" s="84" t="s">
        <v>394</v>
      </c>
      <c r="V125" s="84" t="s">
        <v>1339</v>
      </c>
      <c r="W125" s="86" t="s">
        <v>542</v>
      </c>
      <c r="X125" s="86">
        <v>0</v>
      </c>
      <c r="Y125" s="86">
        <v>0</v>
      </c>
    </row>
    <row r="126" spans="1:25" s="3" customFormat="1" ht="12" customHeight="1" x14ac:dyDescent="0.2">
      <c r="A126" s="77" t="s">
        <v>1434</v>
      </c>
      <c r="B126" s="78" t="s">
        <v>1074</v>
      </c>
      <c r="C126" s="79">
        <v>3</v>
      </c>
      <c r="D126" s="80">
        <v>2020</v>
      </c>
      <c r="E126" s="80" t="s">
        <v>252</v>
      </c>
      <c r="F126" s="81" t="s">
        <v>1127</v>
      </c>
      <c r="G126" s="93">
        <v>44063</v>
      </c>
      <c r="H126" s="80" t="s">
        <v>1128</v>
      </c>
      <c r="I126" s="80" t="s">
        <v>1129</v>
      </c>
      <c r="J126" s="83" t="s">
        <v>1130</v>
      </c>
      <c r="K126" s="84" t="s">
        <v>1134</v>
      </c>
      <c r="L126" s="85" t="s">
        <v>305</v>
      </c>
      <c r="M126" s="86" t="s">
        <v>1135</v>
      </c>
      <c r="N126" s="86">
        <v>1</v>
      </c>
      <c r="O126" s="84" t="s">
        <v>379</v>
      </c>
      <c r="P126" s="87" t="s">
        <v>379</v>
      </c>
      <c r="Q126" s="88" t="s">
        <v>380</v>
      </c>
      <c r="R126" s="89">
        <v>43889</v>
      </c>
      <c r="S126" s="89">
        <v>44196</v>
      </c>
      <c r="T126" s="89">
        <v>44144</v>
      </c>
      <c r="U126" s="84" t="s">
        <v>394</v>
      </c>
      <c r="V126" s="84" t="s">
        <v>1340</v>
      </c>
      <c r="W126" s="86" t="s">
        <v>542</v>
      </c>
      <c r="X126" s="86">
        <v>0</v>
      </c>
      <c r="Y126" s="86">
        <v>0</v>
      </c>
    </row>
    <row r="127" spans="1:25" s="3" customFormat="1" ht="12" customHeight="1" x14ac:dyDescent="0.2">
      <c r="A127" s="77" t="s">
        <v>1434</v>
      </c>
      <c r="B127" s="78" t="s">
        <v>1322</v>
      </c>
      <c r="C127" s="79">
        <v>1</v>
      </c>
      <c r="D127" s="80">
        <v>2020</v>
      </c>
      <c r="E127" s="80" t="s">
        <v>1362</v>
      </c>
      <c r="F127" s="81" t="s">
        <v>1318</v>
      </c>
      <c r="G127" s="93">
        <v>44103</v>
      </c>
      <c r="H127" s="80" t="s">
        <v>1310</v>
      </c>
      <c r="I127" s="80" t="s">
        <v>1307</v>
      </c>
      <c r="J127" s="83" t="s">
        <v>1311</v>
      </c>
      <c r="K127" s="84" t="s">
        <v>1312</v>
      </c>
      <c r="L127" s="85" t="s">
        <v>305</v>
      </c>
      <c r="M127" s="86" t="s">
        <v>1313</v>
      </c>
      <c r="N127" s="86">
        <v>1</v>
      </c>
      <c r="O127" s="84" t="s">
        <v>710</v>
      </c>
      <c r="P127" s="87" t="s">
        <v>710</v>
      </c>
      <c r="Q127" s="88" t="s">
        <v>681</v>
      </c>
      <c r="R127" s="89">
        <v>44117</v>
      </c>
      <c r="S127" s="89">
        <v>44148</v>
      </c>
      <c r="T127" s="89">
        <v>44132</v>
      </c>
      <c r="U127" s="84" t="s">
        <v>394</v>
      </c>
      <c r="V127" s="84" t="s">
        <v>1314</v>
      </c>
      <c r="W127" s="86" t="s">
        <v>542</v>
      </c>
      <c r="X127" s="86">
        <v>0</v>
      </c>
      <c r="Y127" s="86">
        <v>0</v>
      </c>
    </row>
    <row r="128" spans="1:25" s="3" customFormat="1" ht="12" customHeight="1" x14ac:dyDescent="0.2">
      <c r="A128" s="77" t="s">
        <v>1434</v>
      </c>
      <c r="B128" s="78" t="s">
        <v>1433</v>
      </c>
      <c r="C128" s="79">
        <v>1</v>
      </c>
      <c r="D128" s="80">
        <v>2020</v>
      </c>
      <c r="E128" s="80" t="s">
        <v>1378</v>
      </c>
      <c r="F128" s="81" t="s">
        <v>1379</v>
      </c>
      <c r="G128" s="93">
        <v>44091</v>
      </c>
      <c r="H128" s="80" t="s">
        <v>1410</v>
      </c>
      <c r="I128" s="80" t="s">
        <v>1381</v>
      </c>
      <c r="J128" s="83" t="s">
        <v>1405</v>
      </c>
      <c r="K128" s="84" t="s">
        <v>1411</v>
      </c>
      <c r="L128" s="85" t="s">
        <v>305</v>
      </c>
      <c r="M128" s="86" t="s">
        <v>1412</v>
      </c>
      <c r="N128" s="86" t="s">
        <v>1413</v>
      </c>
      <c r="O128" s="84" t="s">
        <v>277</v>
      </c>
      <c r="P128" s="87" t="s">
        <v>1386</v>
      </c>
      <c r="Q128" s="88" t="s">
        <v>1393</v>
      </c>
      <c r="R128" s="89">
        <v>44105</v>
      </c>
      <c r="S128" s="89">
        <v>44135</v>
      </c>
      <c r="T128" s="89">
        <v>44140</v>
      </c>
      <c r="U128" s="84" t="s">
        <v>395</v>
      </c>
      <c r="V128" s="84" t="s">
        <v>1414</v>
      </c>
      <c r="W128" s="86" t="s">
        <v>542</v>
      </c>
      <c r="X128" s="86">
        <v>0</v>
      </c>
      <c r="Y128" s="86">
        <v>0</v>
      </c>
    </row>
    <row r="129" spans="1:25" s="3" customFormat="1" ht="12" customHeight="1" x14ac:dyDescent="0.2">
      <c r="A129" s="77" t="s">
        <v>1434</v>
      </c>
      <c r="B129" s="78" t="s">
        <v>1433</v>
      </c>
      <c r="C129" s="79">
        <v>2</v>
      </c>
      <c r="D129" s="80">
        <v>2020</v>
      </c>
      <c r="E129" s="80" t="s">
        <v>1378</v>
      </c>
      <c r="F129" s="81" t="s">
        <v>1379</v>
      </c>
      <c r="G129" s="93">
        <v>44091</v>
      </c>
      <c r="H129" s="80" t="s">
        <v>1415</v>
      </c>
      <c r="I129" s="80" t="s">
        <v>1381</v>
      </c>
      <c r="J129" s="83" t="s">
        <v>1416</v>
      </c>
      <c r="K129" s="84" t="s">
        <v>1417</v>
      </c>
      <c r="L129" s="85" t="s">
        <v>305</v>
      </c>
      <c r="M129" s="86" t="s">
        <v>1418</v>
      </c>
      <c r="N129" s="86" t="s">
        <v>1419</v>
      </c>
      <c r="O129" s="84" t="s">
        <v>277</v>
      </c>
      <c r="P129" s="87" t="s">
        <v>1386</v>
      </c>
      <c r="Q129" s="88" t="s">
        <v>1393</v>
      </c>
      <c r="R129" s="89">
        <v>44105</v>
      </c>
      <c r="S129" s="89">
        <v>44135</v>
      </c>
      <c r="T129" s="89">
        <v>44140</v>
      </c>
      <c r="U129" s="84" t="s">
        <v>395</v>
      </c>
      <c r="V129" s="84" t="s">
        <v>1420</v>
      </c>
      <c r="W129" s="86" t="s">
        <v>542</v>
      </c>
      <c r="X129" s="86">
        <v>0</v>
      </c>
      <c r="Y129" s="86">
        <v>0</v>
      </c>
    </row>
    <row r="130" spans="1:25" s="3" customFormat="1" ht="12" customHeight="1" x14ac:dyDescent="0.2">
      <c r="A130" s="77" t="s">
        <v>1434</v>
      </c>
      <c r="B130" s="78" t="s">
        <v>1433</v>
      </c>
      <c r="C130" s="79">
        <v>4</v>
      </c>
      <c r="D130" s="80">
        <v>2020</v>
      </c>
      <c r="E130" s="80" t="s">
        <v>1378</v>
      </c>
      <c r="F130" s="81" t="s">
        <v>1379</v>
      </c>
      <c r="G130" s="93">
        <v>44091</v>
      </c>
      <c r="H130" s="80" t="s">
        <v>1426</v>
      </c>
      <c r="I130" s="80" t="s">
        <v>1381</v>
      </c>
      <c r="J130" s="83" t="s">
        <v>1427</v>
      </c>
      <c r="K130" s="84" t="s">
        <v>1428</v>
      </c>
      <c r="L130" s="85" t="s">
        <v>305</v>
      </c>
      <c r="M130" s="86" t="s">
        <v>1424</v>
      </c>
      <c r="N130" s="86" t="s">
        <v>1429</v>
      </c>
      <c r="O130" s="84" t="s">
        <v>277</v>
      </c>
      <c r="P130" s="87" t="s">
        <v>1386</v>
      </c>
      <c r="Q130" s="88" t="s">
        <v>1393</v>
      </c>
      <c r="R130" s="89">
        <v>44105</v>
      </c>
      <c r="S130" s="89">
        <v>44135</v>
      </c>
      <c r="T130" s="89">
        <v>44140</v>
      </c>
      <c r="U130" s="84" t="s">
        <v>395</v>
      </c>
      <c r="V130" s="84" t="s">
        <v>1430</v>
      </c>
      <c r="W130" s="86" t="s">
        <v>542</v>
      </c>
      <c r="X130" s="86">
        <v>0</v>
      </c>
      <c r="Y130" s="86">
        <v>0</v>
      </c>
    </row>
    <row r="131" spans="1:25" s="3" customFormat="1" ht="12" customHeight="1" x14ac:dyDescent="0.2">
      <c r="A131" s="19" t="s">
        <v>1598</v>
      </c>
      <c r="B131" s="20" t="s">
        <v>49</v>
      </c>
      <c r="C131" s="21">
        <v>4</v>
      </c>
      <c r="D131" s="22">
        <v>2019</v>
      </c>
      <c r="E131" s="22" t="s">
        <v>192</v>
      </c>
      <c r="F131" s="23" t="s">
        <v>141</v>
      </c>
      <c r="G131" s="72">
        <v>43418</v>
      </c>
      <c r="H131" s="22" t="s">
        <v>163</v>
      </c>
      <c r="I131" s="22" t="s">
        <v>487</v>
      </c>
      <c r="J131" s="24" t="s">
        <v>164</v>
      </c>
      <c r="K131" s="7" t="s">
        <v>167</v>
      </c>
      <c r="L131" s="25" t="s">
        <v>298</v>
      </c>
      <c r="M131" s="26" t="s">
        <v>333</v>
      </c>
      <c r="N131" s="26">
        <v>1</v>
      </c>
      <c r="O131" s="7" t="s">
        <v>317</v>
      </c>
      <c r="P131" s="27" t="s">
        <v>326</v>
      </c>
      <c r="Q131" s="55" t="s">
        <v>401</v>
      </c>
      <c r="R131" s="56">
        <v>43488</v>
      </c>
      <c r="S131" s="56">
        <v>44165</v>
      </c>
      <c r="T131" s="56">
        <v>44169</v>
      </c>
      <c r="U131" s="7" t="s">
        <v>395</v>
      </c>
      <c r="V131" s="7" t="s">
        <v>1548</v>
      </c>
      <c r="W131" s="26" t="s">
        <v>542</v>
      </c>
      <c r="X131" s="26">
        <v>2</v>
      </c>
      <c r="Y131" s="26">
        <v>0</v>
      </c>
    </row>
    <row r="132" spans="1:25" s="3" customFormat="1" ht="12" customHeight="1" x14ac:dyDescent="0.2">
      <c r="A132" s="19" t="s">
        <v>1598</v>
      </c>
      <c r="B132" s="20" t="s">
        <v>417</v>
      </c>
      <c r="C132" s="21">
        <v>1</v>
      </c>
      <c r="D132" s="22">
        <v>2020</v>
      </c>
      <c r="E132" s="22" t="s">
        <v>176</v>
      </c>
      <c r="F132" s="23" t="s">
        <v>428</v>
      </c>
      <c r="G132" s="72">
        <v>43741</v>
      </c>
      <c r="H132" s="22" t="s">
        <v>498</v>
      </c>
      <c r="I132" s="22" t="s">
        <v>508</v>
      </c>
      <c r="J132" s="24" t="s">
        <v>512</v>
      </c>
      <c r="K132" s="7" t="s">
        <v>412</v>
      </c>
      <c r="L132" s="25" t="s">
        <v>305</v>
      </c>
      <c r="M132" s="26" t="s">
        <v>418</v>
      </c>
      <c r="N132" s="26">
        <v>1</v>
      </c>
      <c r="O132" s="7" t="s">
        <v>302</v>
      </c>
      <c r="P132" s="27" t="s">
        <v>303</v>
      </c>
      <c r="Q132" s="55" t="s">
        <v>1103</v>
      </c>
      <c r="R132" s="56">
        <v>43829</v>
      </c>
      <c r="S132" s="56">
        <v>44104</v>
      </c>
      <c r="T132" s="56">
        <v>44172</v>
      </c>
      <c r="U132" s="7" t="s">
        <v>1363</v>
      </c>
      <c r="V132" s="7" t="s">
        <v>1500</v>
      </c>
      <c r="W132" s="26" t="s">
        <v>542</v>
      </c>
      <c r="X132" s="26">
        <v>1</v>
      </c>
      <c r="Y132" s="26">
        <v>0</v>
      </c>
    </row>
    <row r="133" spans="1:25" s="3" customFormat="1" ht="12" customHeight="1" x14ac:dyDescent="0.2">
      <c r="A133" s="19" t="s">
        <v>1598</v>
      </c>
      <c r="B133" s="20" t="s">
        <v>479</v>
      </c>
      <c r="C133" s="21">
        <v>1</v>
      </c>
      <c r="D133" s="22">
        <v>2020</v>
      </c>
      <c r="E133" s="22" t="s">
        <v>176</v>
      </c>
      <c r="F133" s="23" t="s">
        <v>484</v>
      </c>
      <c r="G133" s="72">
        <v>43782</v>
      </c>
      <c r="H133" s="22" t="s">
        <v>503</v>
      </c>
      <c r="I133" s="22" t="s">
        <v>511</v>
      </c>
      <c r="J133" s="24" t="s">
        <v>516</v>
      </c>
      <c r="K133" s="7" t="s">
        <v>457</v>
      </c>
      <c r="L133" s="25" t="s">
        <v>305</v>
      </c>
      <c r="M133" s="26" t="s">
        <v>458</v>
      </c>
      <c r="N133" s="26" t="s">
        <v>459</v>
      </c>
      <c r="O133" s="7" t="s">
        <v>302</v>
      </c>
      <c r="P133" s="27" t="s">
        <v>460</v>
      </c>
      <c r="Q133" s="55" t="s">
        <v>1104</v>
      </c>
      <c r="R133" s="56">
        <v>43871</v>
      </c>
      <c r="S133" s="56">
        <v>44196</v>
      </c>
      <c r="T133" s="56">
        <v>44172</v>
      </c>
      <c r="U133" s="7" t="s">
        <v>1363</v>
      </c>
      <c r="V133" s="7" t="s">
        <v>1503</v>
      </c>
      <c r="W133" s="26" t="s">
        <v>542</v>
      </c>
      <c r="X133" s="26">
        <v>0</v>
      </c>
      <c r="Y133" s="26">
        <v>0</v>
      </c>
    </row>
    <row r="134" spans="1:25" s="3" customFormat="1" ht="12" customHeight="1" x14ac:dyDescent="0.2">
      <c r="A134" s="19" t="s">
        <v>1598</v>
      </c>
      <c r="B134" s="20" t="s">
        <v>481</v>
      </c>
      <c r="C134" s="21">
        <v>1</v>
      </c>
      <c r="D134" s="22">
        <v>2020</v>
      </c>
      <c r="E134" s="22" t="s">
        <v>176</v>
      </c>
      <c r="F134" s="23" t="s">
        <v>484</v>
      </c>
      <c r="G134" s="72">
        <v>43782</v>
      </c>
      <c r="H134" s="22" t="s">
        <v>506</v>
      </c>
      <c r="I134" s="22" t="s">
        <v>511</v>
      </c>
      <c r="J134" s="24" t="s">
        <v>518</v>
      </c>
      <c r="K134" s="7" t="s">
        <v>474</v>
      </c>
      <c r="L134" s="25" t="s">
        <v>305</v>
      </c>
      <c r="M134" s="26" t="s">
        <v>473</v>
      </c>
      <c r="N134" s="26">
        <v>6</v>
      </c>
      <c r="O134" s="7" t="s">
        <v>302</v>
      </c>
      <c r="P134" s="27" t="s">
        <v>460</v>
      </c>
      <c r="Q134" s="55" t="s">
        <v>1104</v>
      </c>
      <c r="R134" s="56">
        <v>43871</v>
      </c>
      <c r="S134" s="56">
        <v>44196</v>
      </c>
      <c r="T134" s="56">
        <v>44172</v>
      </c>
      <c r="U134" s="7" t="s">
        <v>1363</v>
      </c>
      <c r="V134" s="7" t="s">
        <v>1504</v>
      </c>
      <c r="W134" s="26" t="s">
        <v>542</v>
      </c>
      <c r="X134" s="26">
        <v>1</v>
      </c>
      <c r="Y134" s="26">
        <v>1</v>
      </c>
    </row>
    <row r="135" spans="1:25" s="3" customFormat="1" ht="12" customHeight="1" x14ac:dyDescent="0.2">
      <c r="A135" s="19" t="s">
        <v>1598</v>
      </c>
      <c r="B135" s="20" t="s">
        <v>799</v>
      </c>
      <c r="C135" s="21">
        <v>1</v>
      </c>
      <c r="D135" s="22">
        <v>2020</v>
      </c>
      <c r="E135" s="22" t="s">
        <v>70</v>
      </c>
      <c r="F135" s="23" t="s">
        <v>1086</v>
      </c>
      <c r="G135" s="72">
        <v>43962</v>
      </c>
      <c r="H135" s="22" t="s">
        <v>747</v>
      </c>
      <c r="I135" s="22" t="s">
        <v>748</v>
      </c>
      <c r="J135" s="24" t="s">
        <v>749</v>
      </c>
      <c r="K135" s="7" t="s">
        <v>1435</v>
      </c>
      <c r="L135" s="25" t="s">
        <v>305</v>
      </c>
      <c r="M135" s="26" t="s">
        <v>750</v>
      </c>
      <c r="N135" s="26">
        <v>2</v>
      </c>
      <c r="O135" s="7" t="s">
        <v>277</v>
      </c>
      <c r="P135" s="27" t="s">
        <v>278</v>
      </c>
      <c r="Q135" s="55" t="s">
        <v>751</v>
      </c>
      <c r="R135" s="56">
        <v>43969</v>
      </c>
      <c r="S135" s="56">
        <v>44165</v>
      </c>
      <c r="T135" s="56">
        <v>44174</v>
      </c>
      <c r="U135" s="7" t="s">
        <v>1151</v>
      </c>
      <c r="V135" s="7" t="s">
        <v>1532</v>
      </c>
      <c r="W135" s="26" t="s">
        <v>542</v>
      </c>
      <c r="X135" s="26">
        <v>0</v>
      </c>
      <c r="Y135" s="26">
        <v>0</v>
      </c>
    </row>
    <row r="136" spans="1:25" s="3" customFormat="1" ht="12" customHeight="1" x14ac:dyDescent="0.2">
      <c r="A136" s="19" t="s">
        <v>1598</v>
      </c>
      <c r="B136" s="20" t="s">
        <v>801</v>
      </c>
      <c r="C136" s="21">
        <v>1</v>
      </c>
      <c r="D136" s="22">
        <v>2020</v>
      </c>
      <c r="E136" s="22" t="s">
        <v>758</v>
      </c>
      <c r="F136" s="23" t="s">
        <v>727</v>
      </c>
      <c r="G136" s="72">
        <v>43964</v>
      </c>
      <c r="H136" s="22" t="s">
        <v>1491</v>
      </c>
      <c r="I136" s="22" t="s">
        <v>759</v>
      </c>
      <c r="J136" s="24" t="s">
        <v>760</v>
      </c>
      <c r="K136" s="7" t="s">
        <v>761</v>
      </c>
      <c r="L136" s="25" t="s">
        <v>305</v>
      </c>
      <c r="M136" s="26" t="s">
        <v>762</v>
      </c>
      <c r="N136" s="26">
        <v>3</v>
      </c>
      <c r="O136" s="7" t="s">
        <v>763</v>
      </c>
      <c r="P136" s="27" t="s">
        <v>763</v>
      </c>
      <c r="Q136" s="55" t="s">
        <v>764</v>
      </c>
      <c r="R136" s="56">
        <v>44013</v>
      </c>
      <c r="S136" s="56">
        <v>44165</v>
      </c>
      <c r="T136" s="56">
        <v>44165</v>
      </c>
      <c r="U136" s="7" t="s">
        <v>394</v>
      </c>
      <c r="V136" s="7" t="s">
        <v>1492</v>
      </c>
      <c r="W136" s="26" t="s">
        <v>542</v>
      </c>
      <c r="X136" s="26">
        <v>0</v>
      </c>
      <c r="Y136" s="26">
        <v>0</v>
      </c>
    </row>
    <row r="137" spans="1:25" s="3" customFormat="1" ht="12" customHeight="1" x14ac:dyDescent="0.2">
      <c r="A137" s="19" t="s">
        <v>1598</v>
      </c>
      <c r="B137" s="20" t="s">
        <v>867</v>
      </c>
      <c r="C137" s="21">
        <v>1</v>
      </c>
      <c r="D137" s="22">
        <v>2020</v>
      </c>
      <c r="E137" s="22" t="s">
        <v>70</v>
      </c>
      <c r="F137" s="23" t="s">
        <v>1084</v>
      </c>
      <c r="G137" s="72">
        <v>43948</v>
      </c>
      <c r="H137" s="22" t="s">
        <v>843</v>
      </c>
      <c r="I137" s="22" t="s">
        <v>735</v>
      </c>
      <c r="J137" s="24" t="s">
        <v>844</v>
      </c>
      <c r="K137" s="7" t="s">
        <v>845</v>
      </c>
      <c r="L137" s="25" t="s">
        <v>305</v>
      </c>
      <c r="M137" s="26" t="s">
        <v>846</v>
      </c>
      <c r="N137" s="26">
        <v>1</v>
      </c>
      <c r="O137" s="7" t="s">
        <v>277</v>
      </c>
      <c r="P137" s="27" t="s">
        <v>278</v>
      </c>
      <c r="Q137" s="55" t="s">
        <v>847</v>
      </c>
      <c r="R137" s="56">
        <v>44013</v>
      </c>
      <c r="S137" s="56">
        <v>44165</v>
      </c>
      <c r="T137" s="56">
        <v>44165</v>
      </c>
      <c r="U137" s="7" t="s">
        <v>1151</v>
      </c>
      <c r="V137" s="7" t="s">
        <v>1534</v>
      </c>
      <c r="W137" s="26" t="s">
        <v>542</v>
      </c>
      <c r="X137" s="26">
        <v>0</v>
      </c>
      <c r="Y137" s="26">
        <v>0</v>
      </c>
    </row>
    <row r="138" spans="1:25" s="3" customFormat="1" ht="12" customHeight="1" x14ac:dyDescent="0.2">
      <c r="A138" s="19" t="s">
        <v>1598</v>
      </c>
      <c r="B138" s="20" t="s">
        <v>867</v>
      </c>
      <c r="C138" s="21">
        <v>2</v>
      </c>
      <c r="D138" s="22">
        <v>2020</v>
      </c>
      <c r="E138" s="22" t="s">
        <v>70</v>
      </c>
      <c r="F138" s="23" t="s">
        <v>1084</v>
      </c>
      <c r="G138" s="72">
        <v>43948</v>
      </c>
      <c r="H138" s="22" t="s">
        <v>843</v>
      </c>
      <c r="I138" s="22" t="s">
        <v>735</v>
      </c>
      <c r="J138" s="24" t="s">
        <v>844</v>
      </c>
      <c r="K138" s="7" t="s">
        <v>848</v>
      </c>
      <c r="L138" s="25" t="s">
        <v>305</v>
      </c>
      <c r="M138" s="26" t="s">
        <v>849</v>
      </c>
      <c r="N138" s="26">
        <v>1</v>
      </c>
      <c r="O138" s="7" t="s">
        <v>277</v>
      </c>
      <c r="P138" s="27" t="s">
        <v>278</v>
      </c>
      <c r="Q138" s="55" t="s">
        <v>847</v>
      </c>
      <c r="R138" s="56">
        <v>44013</v>
      </c>
      <c r="S138" s="56">
        <v>44180</v>
      </c>
      <c r="T138" s="56">
        <v>44169</v>
      </c>
      <c r="U138" s="7" t="s">
        <v>1151</v>
      </c>
      <c r="V138" s="7" t="s">
        <v>1535</v>
      </c>
      <c r="W138" s="26" t="s">
        <v>542</v>
      </c>
      <c r="X138" s="26">
        <v>0</v>
      </c>
      <c r="Y138" s="26">
        <v>0</v>
      </c>
    </row>
    <row r="139" spans="1:25" s="3" customFormat="1" ht="12" customHeight="1" x14ac:dyDescent="0.2">
      <c r="A139" s="19" t="s">
        <v>1598</v>
      </c>
      <c r="B139" s="20" t="s">
        <v>868</v>
      </c>
      <c r="C139" s="21">
        <v>1</v>
      </c>
      <c r="D139" s="22">
        <v>2020</v>
      </c>
      <c r="E139" s="22" t="s">
        <v>779</v>
      </c>
      <c r="F139" s="23" t="s">
        <v>1084</v>
      </c>
      <c r="G139" s="72">
        <v>43948</v>
      </c>
      <c r="H139" s="22" t="s">
        <v>850</v>
      </c>
      <c r="I139" s="22" t="s">
        <v>735</v>
      </c>
      <c r="J139" s="24" t="s">
        <v>851</v>
      </c>
      <c r="K139" s="7" t="s">
        <v>852</v>
      </c>
      <c r="L139" s="25" t="s">
        <v>305</v>
      </c>
      <c r="M139" s="26" t="s">
        <v>853</v>
      </c>
      <c r="N139" s="26">
        <v>1</v>
      </c>
      <c r="O139" s="7" t="s">
        <v>784</v>
      </c>
      <c r="P139" s="27" t="s">
        <v>784</v>
      </c>
      <c r="Q139" s="55" t="s">
        <v>785</v>
      </c>
      <c r="R139" s="56">
        <v>44027</v>
      </c>
      <c r="S139" s="56">
        <v>44165</v>
      </c>
      <c r="T139" s="56">
        <v>44165</v>
      </c>
      <c r="U139" s="7" t="s">
        <v>394</v>
      </c>
      <c r="V139" s="7" t="s">
        <v>1493</v>
      </c>
      <c r="W139" s="26" t="s">
        <v>542</v>
      </c>
      <c r="X139" s="26">
        <v>0</v>
      </c>
      <c r="Y139" s="26">
        <v>0</v>
      </c>
    </row>
    <row r="140" spans="1:25" s="3" customFormat="1" ht="12" customHeight="1" x14ac:dyDescent="0.2">
      <c r="A140" s="19" t="s">
        <v>1598</v>
      </c>
      <c r="B140" s="20" t="s">
        <v>868</v>
      </c>
      <c r="C140" s="21">
        <v>2</v>
      </c>
      <c r="D140" s="22">
        <v>2020</v>
      </c>
      <c r="E140" s="22" t="s">
        <v>779</v>
      </c>
      <c r="F140" s="23" t="s">
        <v>1084</v>
      </c>
      <c r="G140" s="72">
        <v>43948</v>
      </c>
      <c r="H140" s="22" t="s">
        <v>850</v>
      </c>
      <c r="I140" s="22" t="s">
        <v>735</v>
      </c>
      <c r="J140" s="24" t="s">
        <v>851</v>
      </c>
      <c r="K140" s="7" t="s">
        <v>854</v>
      </c>
      <c r="L140" s="25" t="s">
        <v>305</v>
      </c>
      <c r="M140" s="26" t="s">
        <v>855</v>
      </c>
      <c r="N140" s="26">
        <v>1</v>
      </c>
      <c r="O140" s="7" t="s">
        <v>784</v>
      </c>
      <c r="P140" s="27" t="s">
        <v>784</v>
      </c>
      <c r="Q140" s="55" t="s">
        <v>785</v>
      </c>
      <c r="R140" s="56">
        <v>44027</v>
      </c>
      <c r="S140" s="56">
        <v>44165</v>
      </c>
      <c r="T140" s="56">
        <v>44165</v>
      </c>
      <c r="U140" s="7" t="s">
        <v>394</v>
      </c>
      <c r="V140" s="7" t="s">
        <v>1494</v>
      </c>
      <c r="W140" s="26" t="s">
        <v>542</v>
      </c>
      <c r="X140" s="26">
        <v>0</v>
      </c>
      <c r="Y140" s="26">
        <v>0</v>
      </c>
    </row>
    <row r="141" spans="1:25" s="3" customFormat="1" ht="12" customHeight="1" x14ac:dyDescent="0.2">
      <c r="A141" s="19" t="s">
        <v>1598</v>
      </c>
      <c r="B141" s="20" t="s">
        <v>869</v>
      </c>
      <c r="C141" s="21">
        <v>1</v>
      </c>
      <c r="D141" s="22">
        <v>2020</v>
      </c>
      <c r="E141" s="22" t="s">
        <v>883</v>
      </c>
      <c r="F141" s="23" t="s">
        <v>1084</v>
      </c>
      <c r="G141" s="72">
        <v>43948</v>
      </c>
      <c r="H141" s="22" t="s">
        <v>856</v>
      </c>
      <c r="I141" s="22" t="s">
        <v>735</v>
      </c>
      <c r="J141" s="24" t="s">
        <v>857</v>
      </c>
      <c r="K141" s="7" t="s">
        <v>858</v>
      </c>
      <c r="L141" s="25" t="s">
        <v>305</v>
      </c>
      <c r="M141" s="26" t="s">
        <v>756</v>
      </c>
      <c r="N141" s="26">
        <v>1</v>
      </c>
      <c r="O141" s="7" t="s">
        <v>277</v>
      </c>
      <c r="P141" s="27" t="s">
        <v>278</v>
      </c>
      <c r="Q141" s="55" t="s">
        <v>847</v>
      </c>
      <c r="R141" s="56">
        <v>44013</v>
      </c>
      <c r="S141" s="56">
        <v>44165</v>
      </c>
      <c r="T141" s="56">
        <v>44174</v>
      </c>
      <c r="U141" s="7" t="s">
        <v>1151</v>
      </c>
      <c r="V141" s="7" t="s">
        <v>1536</v>
      </c>
      <c r="W141" s="26" t="s">
        <v>542</v>
      </c>
      <c r="X141" s="26">
        <v>0</v>
      </c>
      <c r="Y141" s="26">
        <v>0</v>
      </c>
    </row>
    <row r="142" spans="1:25" s="3" customFormat="1" ht="12" customHeight="1" x14ac:dyDescent="0.2">
      <c r="A142" s="19" t="s">
        <v>1598</v>
      </c>
      <c r="B142" s="20" t="s">
        <v>869</v>
      </c>
      <c r="C142" s="21">
        <v>2</v>
      </c>
      <c r="D142" s="22">
        <v>2020</v>
      </c>
      <c r="E142" s="22" t="s">
        <v>883</v>
      </c>
      <c r="F142" s="23" t="s">
        <v>1084</v>
      </c>
      <c r="G142" s="72">
        <v>43948</v>
      </c>
      <c r="H142" s="22" t="s">
        <v>856</v>
      </c>
      <c r="I142" s="22" t="s">
        <v>735</v>
      </c>
      <c r="J142" s="24" t="s">
        <v>857</v>
      </c>
      <c r="K142" s="7" t="s">
        <v>859</v>
      </c>
      <c r="L142" s="25" t="s">
        <v>305</v>
      </c>
      <c r="M142" s="26" t="s">
        <v>860</v>
      </c>
      <c r="N142" s="26">
        <v>1</v>
      </c>
      <c r="O142" s="7" t="s">
        <v>277</v>
      </c>
      <c r="P142" s="27" t="s">
        <v>278</v>
      </c>
      <c r="Q142" s="55" t="s">
        <v>847</v>
      </c>
      <c r="R142" s="56">
        <v>44013</v>
      </c>
      <c r="S142" s="56">
        <v>44165</v>
      </c>
      <c r="T142" s="56">
        <v>44174</v>
      </c>
      <c r="U142" s="7" t="s">
        <v>1151</v>
      </c>
      <c r="V142" s="7" t="s">
        <v>1537</v>
      </c>
      <c r="W142" s="26" t="s">
        <v>542</v>
      </c>
      <c r="X142" s="26">
        <v>0</v>
      </c>
      <c r="Y142" s="26">
        <v>0</v>
      </c>
    </row>
    <row r="143" spans="1:25" s="3" customFormat="1" ht="12" customHeight="1" x14ac:dyDescent="0.2">
      <c r="A143" s="19" t="s">
        <v>1598</v>
      </c>
      <c r="B143" s="20" t="s">
        <v>882</v>
      </c>
      <c r="C143" s="21">
        <v>2</v>
      </c>
      <c r="D143" s="22">
        <v>2020</v>
      </c>
      <c r="E143" s="22" t="s">
        <v>70</v>
      </c>
      <c r="F143" s="23" t="s">
        <v>727</v>
      </c>
      <c r="G143" s="72">
        <v>43972</v>
      </c>
      <c r="H143" s="22" t="s">
        <v>877</v>
      </c>
      <c r="I143" s="22" t="s">
        <v>873</v>
      </c>
      <c r="J143" s="24" t="s">
        <v>878</v>
      </c>
      <c r="K143" s="7" t="s">
        <v>879</v>
      </c>
      <c r="L143" s="25" t="s">
        <v>305</v>
      </c>
      <c r="M143" s="26" t="s">
        <v>880</v>
      </c>
      <c r="N143" s="26" t="s">
        <v>880</v>
      </c>
      <c r="O143" s="7" t="s">
        <v>277</v>
      </c>
      <c r="P143" s="27" t="s">
        <v>278</v>
      </c>
      <c r="Q143" s="55"/>
      <c r="R143" s="56">
        <v>43983</v>
      </c>
      <c r="S143" s="56">
        <v>44155</v>
      </c>
      <c r="T143" s="56">
        <v>44165</v>
      </c>
      <c r="U143" s="7" t="s">
        <v>1151</v>
      </c>
      <c r="V143" s="7" t="s">
        <v>1538</v>
      </c>
      <c r="W143" s="26" t="s">
        <v>542</v>
      </c>
      <c r="X143" s="26">
        <v>0</v>
      </c>
      <c r="Y143" s="26">
        <v>0</v>
      </c>
    </row>
    <row r="144" spans="1:25" s="3" customFormat="1" ht="12" customHeight="1" x14ac:dyDescent="0.2">
      <c r="A144" s="19" t="s">
        <v>1598</v>
      </c>
      <c r="B144" s="20" t="s">
        <v>918</v>
      </c>
      <c r="C144" s="21">
        <v>2</v>
      </c>
      <c r="D144" s="22">
        <v>2020</v>
      </c>
      <c r="E144" s="22" t="s">
        <v>745</v>
      </c>
      <c r="F144" s="23" t="s">
        <v>727</v>
      </c>
      <c r="G144" s="72">
        <v>43972</v>
      </c>
      <c r="H144" s="22" t="s">
        <v>903</v>
      </c>
      <c r="I144" s="22" t="s">
        <v>899</v>
      </c>
      <c r="J144" s="24" t="s">
        <v>904</v>
      </c>
      <c r="K144" s="7" t="s">
        <v>905</v>
      </c>
      <c r="L144" s="25" t="s">
        <v>305</v>
      </c>
      <c r="M144" s="26" t="s">
        <v>552</v>
      </c>
      <c r="N144" s="26">
        <v>1</v>
      </c>
      <c r="O144" s="7" t="s">
        <v>277</v>
      </c>
      <c r="P144" s="27" t="s">
        <v>746</v>
      </c>
      <c r="Q144" s="55" t="s">
        <v>739</v>
      </c>
      <c r="R144" s="56">
        <v>44013</v>
      </c>
      <c r="S144" s="56">
        <v>44165</v>
      </c>
      <c r="T144" s="56">
        <v>44174</v>
      </c>
      <c r="U144" s="7" t="s">
        <v>1151</v>
      </c>
      <c r="V144" s="7" t="s">
        <v>1540</v>
      </c>
      <c r="W144" s="26" t="s">
        <v>542</v>
      </c>
      <c r="X144" s="26">
        <v>0</v>
      </c>
      <c r="Y144" s="26">
        <v>0</v>
      </c>
    </row>
    <row r="145" spans="1:25" s="3" customFormat="1" ht="12" customHeight="1" x14ac:dyDescent="0.2">
      <c r="A145" s="19" t="s">
        <v>1598</v>
      </c>
      <c r="B145" s="20" t="s">
        <v>919</v>
      </c>
      <c r="C145" s="21">
        <v>2</v>
      </c>
      <c r="D145" s="22">
        <v>2020</v>
      </c>
      <c r="E145" s="22" t="s">
        <v>745</v>
      </c>
      <c r="F145" s="23" t="s">
        <v>727</v>
      </c>
      <c r="G145" s="72">
        <v>43972</v>
      </c>
      <c r="H145" s="22" t="s">
        <v>906</v>
      </c>
      <c r="I145" s="22" t="s">
        <v>899</v>
      </c>
      <c r="J145" s="24" t="s">
        <v>907</v>
      </c>
      <c r="K145" s="7" t="s">
        <v>910</v>
      </c>
      <c r="L145" s="25" t="s">
        <v>305</v>
      </c>
      <c r="M145" s="26" t="s">
        <v>911</v>
      </c>
      <c r="N145" s="26">
        <v>1</v>
      </c>
      <c r="O145" s="7" t="s">
        <v>277</v>
      </c>
      <c r="P145" s="27" t="s">
        <v>746</v>
      </c>
      <c r="Q145" s="55" t="s">
        <v>739</v>
      </c>
      <c r="R145" s="56">
        <v>44013</v>
      </c>
      <c r="S145" s="56">
        <v>44150</v>
      </c>
      <c r="T145" s="56">
        <v>44174</v>
      </c>
      <c r="U145" s="7" t="s">
        <v>1151</v>
      </c>
      <c r="V145" s="7" t="s">
        <v>1541</v>
      </c>
      <c r="W145" s="26" t="s">
        <v>542</v>
      </c>
      <c r="X145" s="26">
        <v>1</v>
      </c>
      <c r="Y145" s="26">
        <v>0</v>
      </c>
    </row>
    <row r="146" spans="1:25" s="3" customFormat="1" ht="12" customHeight="1" x14ac:dyDescent="0.2">
      <c r="A146" s="19" t="s">
        <v>1598</v>
      </c>
      <c r="B146" s="20" t="s">
        <v>920</v>
      </c>
      <c r="C146" s="21">
        <v>1</v>
      </c>
      <c r="D146" s="22">
        <v>2020</v>
      </c>
      <c r="E146" s="22" t="s">
        <v>745</v>
      </c>
      <c r="F146" s="23" t="s">
        <v>727</v>
      </c>
      <c r="G146" s="72">
        <v>43972</v>
      </c>
      <c r="H146" s="22" t="s">
        <v>912</v>
      </c>
      <c r="I146" s="22" t="s">
        <v>913</v>
      </c>
      <c r="J146" s="24" t="s">
        <v>914</v>
      </c>
      <c r="K146" s="7" t="s">
        <v>915</v>
      </c>
      <c r="L146" s="25" t="s">
        <v>305</v>
      </c>
      <c r="M146" s="26" t="s">
        <v>552</v>
      </c>
      <c r="N146" s="26">
        <v>1</v>
      </c>
      <c r="O146" s="7" t="s">
        <v>277</v>
      </c>
      <c r="P146" s="27" t="s">
        <v>746</v>
      </c>
      <c r="Q146" s="55" t="s">
        <v>739</v>
      </c>
      <c r="R146" s="56">
        <v>44013</v>
      </c>
      <c r="S146" s="56">
        <v>44165</v>
      </c>
      <c r="T146" s="56">
        <v>44174</v>
      </c>
      <c r="U146" s="7" t="s">
        <v>1151</v>
      </c>
      <c r="V146" s="7" t="s">
        <v>1542</v>
      </c>
      <c r="W146" s="26" t="s">
        <v>542</v>
      </c>
      <c r="X146" s="26">
        <v>1</v>
      </c>
      <c r="Y146" s="26">
        <v>0</v>
      </c>
    </row>
    <row r="147" spans="1:25" s="3" customFormat="1" ht="12" customHeight="1" x14ac:dyDescent="0.2">
      <c r="A147" s="19" t="s">
        <v>1598</v>
      </c>
      <c r="B147" s="20" t="s">
        <v>920</v>
      </c>
      <c r="C147" s="21">
        <v>2</v>
      </c>
      <c r="D147" s="22">
        <v>2020</v>
      </c>
      <c r="E147" s="22" t="s">
        <v>745</v>
      </c>
      <c r="F147" s="23" t="s">
        <v>727</v>
      </c>
      <c r="G147" s="72">
        <v>43972</v>
      </c>
      <c r="H147" s="22" t="s">
        <v>912</v>
      </c>
      <c r="I147" s="22" t="s">
        <v>913</v>
      </c>
      <c r="J147" s="24" t="s">
        <v>914</v>
      </c>
      <c r="K147" s="7" t="s">
        <v>916</v>
      </c>
      <c r="L147" s="25" t="s">
        <v>305</v>
      </c>
      <c r="M147" s="26" t="s">
        <v>917</v>
      </c>
      <c r="N147" s="26">
        <v>1</v>
      </c>
      <c r="O147" s="7" t="s">
        <v>277</v>
      </c>
      <c r="P147" s="27" t="s">
        <v>746</v>
      </c>
      <c r="Q147" s="55" t="s">
        <v>739</v>
      </c>
      <c r="R147" s="56">
        <v>44013</v>
      </c>
      <c r="S147" s="56">
        <v>44165</v>
      </c>
      <c r="T147" s="56">
        <v>44174</v>
      </c>
      <c r="U147" s="7" t="s">
        <v>1151</v>
      </c>
      <c r="V147" s="7" t="s">
        <v>1543</v>
      </c>
      <c r="W147" s="26" t="s">
        <v>542</v>
      </c>
      <c r="X147" s="26">
        <v>1</v>
      </c>
      <c r="Y147" s="26">
        <v>0</v>
      </c>
    </row>
    <row r="148" spans="1:25" s="3" customFormat="1" ht="12" customHeight="1" x14ac:dyDescent="0.2">
      <c r="A148" s="19" t="s">
        <v>1598</v>
      </c>
      <c r="B148" s="20" t="s">
        <v>938</v>
      </c>
      <c r="C148" s="21">
        <v>2</v>
      </c>
      <c r="D148" s="22">
        <v>2020</v>
      </c>
      <c r="E148" s="22" t="s">
        <v>937</v>
      </c>
      <c r="F148" s="23" t="s">
        <v>727</v>
      </c>
      <c r="G148" s="72">
        <v>43972</v>
      </c>
      <c r="H148" s="22" t="s">
        <v>1505</v>
      </c>
      <c r="I148" s="22" t="s">
        <v>922</v>
      </c>
      <c r="J148" s="24" t="s">
        <v>923</v>
      </c>
      <c r="K148" s="7" t="s">
        <v>926</v>
      </c>
      <c r="L148" s="25" t="s">
        <v>305</v>
      </c>
      <c r="M148" s="26" t="s">
        <v>927</v>
      </c>
      <c r="N148" s="26">
        <v>1</v>
      </c>
      <c r="O148" s="7" t="s">
        <v>302</v>
      </c>
      <c r="P148" s="27" t="s">
        <v>303</v>
      </c>
      <c r="Q148" s="55" t="s">
        <v>1103</v>
      </c>
      <c r="R148" s="56">
        <v>44014</v>
      </c>
      <c r="S148" s="56">
        <v>44195</v>
      </c>
      <c r="T148" s="56">
        <v>44172</v>
      </c>
      <c r="U148" s="7" t="s">
        <v>1363</v>
      </c>
      <c r="V148" s="7" t="s">
        <v>1506</v>
      </c>
      <c r="W148" s="26" t="s">
        <v>542</v>
      </c>
      <c r="X148" s="26">
        <v>0</v>
      </c>
      <c r="Y148" s="26">
        <v>0</v>
      </c>
    </row>
    <row r="149" spans="1:25" s="3" customFormat="1" ht="12" customHeight="1" x14ac:dyDescent="0.2">
      <c r="A149" s="19" t="s">
        <v>1598</v>
      </c>
      <c r="B149" s="20" t="s">
        <v>954</v>
      </c>
      <c r="C149" s="21">
        <v>2</v>
      </c>
      <c r="D149" s="22">
        <v>2020</v>
      </c>
      <c r="E149" s="22" t="s">
        <v>937</v>
      </c>
      <c r="F149" s="23" t="s">
        <v>1084</v>
      </c>
      <c r="G149" s="72">
        <v>43948</v>
      </c>
      <c r="H149" s="22" t="s">
        <v>956</v>
      </c>
      <c r="I149" s="22" t="s">
        <v>947</v>
      </c>
      <c r="J149" s="24" t="s">
        <v>948</v>
      </c>
      <c r="K149" s="7" t="s">
        <v>951</v>
      </c>
      <c r="L149" s="25" t="s">
        <v>305</v>
      </c>
      <c r="M149" s="26" t="s">
        <v>952</v>
      </c>
      <c r="N149" s="26">
        <v>1</v>
      </c>
      <c r="O149" s="7" t="s">
        <v>302</v>
      </c>
      <c r="P149" s="27" t="s">
        <v>303</v>
      </c>
      <c r="Q149" s="55" t="s">
        <v>1103</v>
      </c>
      <c r="R149" s="56">
        <v>44014</v>
      </c>
      <c r="S149" s="56">
        <v>44196</v>
      </c>
      <c r="T149" s="56">
        <v>44172</v>
      </c>
      <c r="U149" s="7" t="s">
        <v>1363</v>
      </c>
      <c r="V149" s="7" t="s">
        <v>1508</v>
      </c>
      <c r="W149" s="26" t="s">
        <v>542</v>
      </c>
      <c r="X149" s="26">
        <v>0</v>
      </c>
      <c r="Y149" s="26">
        <v>0</v>
      </c>
    </row>
    <row r="150" spans="1:25" s="3" customFormat="1" ht="12" customHeight="1" x14ac:dyDescent="0.2">
      <c r="A150" s="19" t="s">
        <v>1598</v>
      </c>
      <c r="B150" s="20" t="s">
        <v>1017</v>
      </c>
      <c r="C150" s="21">
        <v>1</v>
      </c>
      <c r="D150" s="22">
        <v>2020</v>
      </c>
      <c r="E150" s="22" t="s">
        <v>192</v>
      </c>
      <c r="F150" s="23" t="s">
        <v>727</v>
      </c>
      <c r="G150" s="72">
        <v>43972</v>
      </c>
      <c r="H150" s="22" t="s">
        <v>957</v>
      </c>
      <c r="I150" s="22" t="s">
        <v>958</v>
      </c>
      <c r="J150" s="24" t="s">
        <v>959</v>
      </c>
      <c r="K150" s="7" t="s">
        <v>960</v>
      </c>
      <c r="L150" s="25" t="s">
        <v>305</v>
      </c>
      <c r="M150" s="26" t="s">
        <v>961</v>
      </c>
      <c r="N150" s="26">
        <v>1</v>
      </c>
      <c r="O150" s="7" t="s">
        <v>317</v>
      </c>
      <c r="P150" s="27" t="s">
        <v>326</v>
      </c>
      <c r="Q150" s="55" t="s">
        <v>962</v>
      </c>
      <c r="R150" s="56">
        <v>44013</v>
      </c>
      <c r="S150" s="56">
        <v>44377</v>
      </c>
      <c r="T150" s="56">
        <v>44169</v>
      </c>
      <c r="U150" s="7" t="s">
        <v>395</v>
      </c>
      <c r="V150" s="7" t="s">
        <v>1549</v>
      </c>
      <c r="W150" s="26" t="s">
        <v>542</v>
      </c>
      <c r="X150" s="26">
        <v>0</v>
      </c>
      <c r="Y150" s="26">
        <v>0</v>
      </c>
    </row>
    <row r="151" spans="1:25" s="3" customFormat="1" ht="12" customHeight="1" x14ac:dyDescent="0.2">
      <c r="A151" s="19" t="s">
        <v>1598</v>
      </c>
      <c r="B151" s="20" t="s">
        <v>1020</v>
      </c>
      <c r="C151" s="21">
        <v>1</v>
      </c>
      <c r="D151" s="22">
        <v>2020</v>
      </c>
      <c r="E151" s="22" t="s">
        <v>192</v>
      </c>
      <c r="F151" s="23" t="s">
        <v>727</v>
      </c>
      <c r="G151" s="72">
        <v>43972</v>
      </c>
      <c r="H151" s="22" t="s">
        <v>996</v>
      </c>
      <c r="I151" s="22" t="s">
        <v>958</v>
      </c>
      <c r="J151" s="24" t="s">
        <v>997</v>
      </c>
      <c r="K151" s="7" t="s">
        <v>998</v>
      </c>
      <c r="L151" s="25" t="s">
        <v>305</v>
      </c>
      <c r="M151" s="26" t="s">
        <v>999</v>
      </c>
      <c r="N151" s="26">
        <v>1</v>
      </c>
      <c r="O151" s="7" t="s">
        <v>317</v>
      </c>
      <c r="P151" s="27" t="s">
        <v>326</v>
      </c>
      <c r="Q151" s="55" t="s">
        <v>962</v>
      </c>
      <c r="R151" s="56">
        <v>44013</v>
      </c>
      <c r="S151" s="56">
        <v>44270</v>
      </c>
      <c r="T151" s="56">
        <v>44169</v>
      </c>
      <c r="U151" s="7" t="s">
        <v>395</v>
      </c>
      <c r="V151" s="7" t="s">
        <v>1602</v>
      </c>
      <c r="W151" s="26" t="s">
        <v>542</v>
      </c>
      <c r="X151" s="26">
        <v>0</v>
      </c>
      <c r="Y151" s="26">
        <v>0</v>
      </c>
    </row>
    <row r="152" spans="1:25" s="3" customFormat="1" ht="12" customHeight="1" x14ac:dyDescent="0.2">
      <c r="A152" s="19" t="s">
        <v>1598</v>
      </c>
      <c r="B152" s="20" t="s">
        <v>1029</v>
      </c>
      <c r="C152" s="21">
        <v>1</v>
      </c>
      <c r="D152" s="22">
        <v>2020</v>
      </c>
      <c r="E152" s="22" t="s">
        <v>192</v>
      </c>
      <c r="F152" s="23" t="s">
        <v>727</v>
      </c>
      <c r="G152" s="72">
        <v>43972</v>
      </c>
      <c r="H152" s="22" t="s">
        <v>1009</v>
      </c>
      <c r="I152" s="22" t="s">
        <v>958</v>
      </c>
      <c r="J152" s="24" t="s">
        <v>1010</v>
      </c>
      <c r="K152" s="7" t="s">
        <v>1011</v>
      </c>
      <c r="L152" s="25" t="s">
        <v>305</v>
      </c>
      <c r="M152" s="26" t="s">
        <v>1012</v>
      </c>
      <c r="N152" s="26">
        <v>1</v>
      </c>
      <c r="O152" s="7" t="s">
        <v>317</v>
      </c>
      <c r="P152" s="27" t="s">
        <v>326</v>
      </c>
      <c r="Q152" s="55" t="s">
        <v>962</v>
      </c>
      <c r="R152" s="56">
        <v>44013</v>
      </c>
      <c r="S152" s="56">
        <v>44150</v>
      </c>
      <c r="T152" s="56">
        <v>44169</v>
      </c>
      <c r="U152" s="7" t="s">
        <v>395</v>
      </c>
      <c r="V152" s="7" t="s">
        <v>1550</v>
      </c>
      <c r="W152" s="26" t="s">
        <v>542</v>
      </c>
      <c r="X152" s="26">
        <v>0</v>
      </c>
      <c r="Y152" s="26">
        <v>0</v>
      </c>
    </row>
    <row r="153" spans="1:25" s="3" customFormat="1" ht="12" customHeight="1" x14ac:dyDescent="0.2">
      <c r="A153" s="19" t="s">
        <v>1598</v>
      </c>
      <c r="B153" s="20" t="s">
        <v>1147</v>
      </c>
      <c r="C153" s="21">
        <v>1</v>
      </c>
      <c r="D153" s="22">
        <v>2020</v>
      </c>
      <c r="E153" s="22" t="s">
        <v>252</v>
      </c>
      <c r="F153" s="23" t="s">
        <v>1127</v>
      </c>
      <c r="G153" s="72">
        <v>44063</v>
      </c>
      <c r="H153" s="22" t="s">
        <v>1136</v>
      </c>
      <c r="I153" s="22" t="s">
        <v>1137</v>
      </c>
      <c r="J153" s="24" t="s">
        <v>1138</v>
      </c>
      <c r="K153" s="7" t="s">
        <v>1139</v>
      </c>
      <c r="L153" s="25" t="s">
        <v>305</v>
      </c>
      <c r="M153" s="26" t="s">
        <v>1140</v>
      </c>
      <c r="N153" s="26">
        <v>1</v>
      </c>
      <c r="O153" s="7" t="s">
        <v>379</v>
      </c>
      <c r="P153" s="27" t="s">
        <v>379</v>
      </c>
      <c r="Q153" s="55" t="s">
        <v>380</v>
      </c>
      <c r="R153" s="56">
        <v>43841</v>
      </c>
      <c r="S153" s="56">
        <v>44196</v>
      </c>
      <c r="T153" s="56">
        <v>44169</v>
      </c>
      <c r="U153" s="7" t="s">
        <v>394</v>
      </c>
      <c r="V153" s="7" t="s">
        <v>1495</v>
      </c>
      <c r="W153" s="26" t="s">
        <v>542</v>
      </c>
      <c r="X153" s="26">
        <v>0</v>
      </c>
      <c r="Y153" s="26">
        <v>0</v>
      </c>
    </row>
    <row r="154" spans="1:25" s="3" customFormat="1" ht="12" customHeight="1" x14ac:dyDescent="0.2">
      <c r="A154" s="19" t="s">
        <v>1598</v>
      </c>
      <c r="B154" s="20" t="s">
        <v>1163</v>
      </c>
      <c r="C154" s="21">
        <v>1</v>
      </c>
      <c r="D154" s="22">
        <v>2020</v>
      </c>
      <c r="E154" s="22" t="s">
        <v>726</v>
      </c>
      <c r="F154" s="23" t="s">
        <v>229</v>
      </c>
      <c r="G154" s="72">
        <v>44067</v>
      </c>
      <c r="H154" s="22" t="s">
        <v>1158</v>
      </c>
      <c r="I154" s="22" t="s">
        <v>101</v>
      </c>
      <c r="J154" s="24" t="s">
        <v>1159</v>
      </c>
      <c r="K154" s="7" t="s">
        <v>1165</v>
      </c>
      <c r="L154" s="25" t="s">
        <v>298</v>
      </c>
      <c r="M154" s="26" t="s">
        <v>1475</v>
      </c>
      <c r="N154" s="26">
        <v>1</v>
      </c>
      <c r="O154" s="7" t="s">
        <v>730</v>
      </c>
      <c r="P154" s="27" t="s">
        <v>730</v>
      </c>
      <c r="Q154" s="55" t="s">
        <v>718</v>
      </c>
      <c r="R154" s="56">
        <v>44075</v>
      </c>
      <c r="S154" s="56">
        <v>44134</v>
      </c>
      <c r="T154" s="56">
        <v>44146</v>
      </c>
      <c r="U154" s="7" t="s">
        <v>1114</v>
      </c>
      <c r="V154" s="7" t="s">
        <v>1474</v>
      </c>
      <c r="W154" s="26" t="s">
        <v>542</v>
      </c>
      <c r="X154" s="26">
        <v>0</v>
      </c>
      <c r="Y154" s="26">
        <v>0</v>
      </c>
    </row>
    <row r="155" spans="1:25" s="3" customFormat="1" ht="12" customHeight="1" x14ac:dyDescent="0.2">
      <c r="A155" s="19" t="s">
        <v>1598</v>
      </c>
      <c r="B155" s="20" t="s">
        <v>1265</v>
      </c>
      <c r="C155" s="21">
        <v>1</v>
      </c>
      <c r="D155" s="22">
        <v>2020</v>
      </c>
      <c r="E155" s="22" t="s">
        <v>176</v>
      </c>
      <c r="F155" s="23" t="s">
        <v>1275</v>
      </c>
      <c r="G155" s="72">
        <v>44098</v>
      </c>
      <c r="H155" s="22" t="s">
        <v>1205</v>
      </c>
      <c r="I155" s="22" t="s">
        <v>1206</v>
      </c>
      <c r="J155" s="24" t="s">
        <v>1207</v>
      </c>
      <c r="K155" s="7" t="s">
        <v>1208</v>
      </c>
      <c r="L155" s="25" t="s">
        <v>305</v>
      </c>
      <c r="M155" s="26" t="s">
        <v>1209</v>
      </c>
      <c r="N155" s="26">
        <v>1</v>
      </c>
      <c r="O155" s="7" t="s">
        <v>379</v>
      </c>
      <c r="P155" s="27" t="s">
        <v>379</v>
      </c>
      <c r="Q155" s="55" t="s">
        <v>1210</v>
      </c>
      <c r="R155" s="56">
        <v>44112</v>
      </c>
      <c r="S155" s="56">
        <v>44165</v>
      </c>
      <c r="T155" s="56">
        <v>44153</v>
      </c>
      <c r="U155" s="7" t="s">
        <v>394</v>
      </c>
      <c r="V155" s="7" t="s">
        <v>1490</v>
      </c>
      <c r="W155" s="26" t="s">
        <v>542</v>
      </c>
      <c r="X155" s="26">
        <v>0</v>
      </c>
      <c r="Y155" s="26">
        <v>0</v>
      </c>
    </row>
    <row r="156" spans="1:25" s="3" customFormat="1" ht="12" customHeight="1" x14ac:dyDescent="0.2">
      <c r="A156" s="19" t="s">
        <v>1598</v>
      </c>
      <c r="B156" s="20" t="s">
        <v>1265</v>
      </c>
      <c r="C156" s="21">
        <v>2</v>
      </c>
      <c r="D156" s="22">
        <v>2020</v>
      </c>
      <c r="E156" s="22" t="s">
        <v>176</v>
      </c>
      <c r="F156" s="23" t="s">
        <v>1275</v>
      </c>
      <c r="G156" s="72">
        <v>44098</v>
      </c>
      <c r="H156" s="22" t="s">
        <v>1205</v>
      </c>
      <c r="I156" s="22" t="s">
        <v>1206</v>
      </c>
      <c r="J156" s="24" t="s">
        <v>1211</v>
      </c>
      <c r="K156" s="7" t="s">
        <v>1212</v>
      </c>
      <c r="L156" s="25" t="s">
        <v>305</v>
      </c>
      <c r="M156" s="26" t="s">
        <v>1213</v>
      </c>
      <c r="N156" s="26">
        <v>1</v>
      </c>
      <c r="O156" s="7" t="s">
        <v>302</v>
      </c>
      <c r="P156" s="27" t="s">
        <v>303</v>
      </c>
      <c r="Q156" s="55" t="s">
        <v>1214</v>
      </c>
      <c r="R156" s="56">
        <v>44105</v>
      </c>
      <c r="S156" s="56">
        <v>44377</v>
      </c>
      <c r="T156" s="56">
        <v>44172</v>
      </c>
      <c r="U156" s="7" t="s">
        <v>1363</v>
      </c>
      <c r="V156" s="7" t="s">
        <v>1513</v>
      </c>
      <c r="W156" s="26" t="s">
        <v>542</v>
      </c>
      <c r="X156" s="26">
        <v>0</v>
      </c>
      <c r="Y156" s="26">
        <v>0</v>
      </c>
    </row>
    <row r="157" spans="1:25" s="3" customFormat="1" ht="12" customHeight="1" x14ac:dyDescent="0.2">
      <c r="A157" s="19" t="s">
        <v>1598</v>
      </c>
      <c r="B157" s="20" t="s">
        <v>1266</v>
      </c>
      <c r="C157" s="21">
        <v>1</v>
      </c>
      <c r="D157" s="22">
        <v>2020</v>
      </c>
      <c r="E157" s="22" t="s">
        <v>176</v>
      </c>
      <c r="F157" s="23" t="s">
        <v>1275</v>
      </c>
      <c r="G157" s="72">
        <v>44098</v>
      </c>
      <c r="H157" s="22" t="s">
        <v>1215</v>
      </c>
      <c r="I157" s="22" t="s">
        <v>1206</v>
      </c>
      <c r="J157" s="24" t="s">
        <v>1216</v>
      </c>
      <c r="K157" s="7" t="s">
        <v>1217</v>
      </c>
      <c r="L157" s="25" t="s">
        <v>305</v>
      </c>
      <c r="M157" s="26" t="s">
        <v>1213</v>
      </c>
      <c r="N157" s="26">
        <v>1</v>
      </c>
      <c r="O157" s="7" t="s">
        <v>302</v>
      </c>
      <c r="P157" s="27" t="s">
        <v>303</v>
      </c>
      <c r="Q157" s="55" t="s">
        <v>1214</v>
      </c>
      <c r="R157" s="56">
        <v>44105</v>
      </c>
      <c r="S157" s="56">
        <v>44377</v>
      </c>
      <c r="T157" s="56">
        <v>44172</v>
      </c>
      <c r="U157" s="7" t="s">
        <v>1363</v>
      </c>
      <c r="V157" s="7" t="s">
        <v>1514</v>
      </c>
      <c r="W157" s="26" t="s">
        <v>542</v>
      </c>
      <c r="X157" s="26">
        <v>0</v>
      </c>
      <c r="Y157" s="26">
        <v>0</v>
      </c>
    </row>
    <row r="158" spans="1:25" s="3" customFormat="1" ht="12" customHeight="1" x14ac:dyDescent="0.2">
      <c r="A158" s="19" t="s">
        <v>1598</v>
      </c>
      <c r="B158" s="20" t="s">
        <v>1267</v>
      </c>
      <c r="C158" s="21">
        <v>2</v>
      </c>
      <c r="D158" s="22">
        <v>2020</v>
      </c>
      <c r="E158" s="22" t="s">
        <v>176</v>
      </c>
      <c r="F158" s="23" t="s">
        <v>1275</v>
      </c>
      <c r="G158" s="72">
        <v>44098</v>
      </c>
      <c r="H158" s="22" t="s">
        <v>1218</v>
      </c>
      <c r="I158" s="22" t="s">
        <v>107</v>
      </c>
      <c r="J158" s="24" t="s">
        <v>1219</v>
      </c>
      <c r="K158" s="7" t="s">
        <v>1223</v>
      </c>
      <c r="L158" s="25" t="s">
        <v>305</v>
      </c>
      <c r="M158" s="26" t="s">
        <v>1224</v>
      </c>
      <c r="N158" s="26">
        <v>1</v>
      </c>
      <c r="O158" s="7" t="s">
        <v>302</v>
      </c>
      <c r="P158" s="27" t="s">
        <v>303</v>
      </c>
      <c r="Q158" s="55" t="s">
        <v>1222</v>
      </c>
      <c r="R158" s="56">
        <v>44105</v>
      </c>
      <c r="S158" s="56">
        <v>44377</v>
      </c>
      <c r="T158" s="56">
        <v>44172</v>
      </c>
      <c r="U158" s="7" t="s">
        <v>1363</v>
      </c>
      <c r="V158" s="7" t="s">
        <v>1515</v>
      </c>
      <c r="W158" s="26" t="s">
        <v>542</v>
      </c>
      <c r="X158" s="26">
        <v>0</v>
      </c>
      <c r="Y158" s="26">
        <v>0</v>
      </c>
    </row>
    <row r="159" spans="1:25" s="3" customFormat="1" ht="12" customHeight="1" x14ac:dyDescent="0.2">
      <c r="A159" s="19" t="s">
        <v>1598</v>
      </c>
      <c r="B159" s="20" t="s">
        <v>1292</v>
      </c>
      <c r="C159" s="21">
        <v>1</v>
      </c>
      <c r="D159" s="22">
        <v>2020</v>
      </c>
      <c r="E159" s="22" t="s">
        <v>1277</v>
      </c>
      <c r="F159" s="23" t="s">
        <v>1127</v>
      </c>
      <c r="G159" s="72">
        <v>44063</v>
      </c>
      <c r="H159" s="22" t="s">
        <v>1278</v>
      </c>
      <c r="I159" s="22" t="s">
        <v>1279</v>
      </c>
      <c r="J159" s="24" t="s">
        <v>1280</v>
      </c>
      <c r="K159" s="7" t="s">
        <v>1281</v>
      </c>
      <c r="L159" s="25" t="s">
        <v>305</v>
      </c>
      <c r="M159" s="26" t="s">
        <v>1282</v>
      </c>
      <c r="N159" s="26">
        <v>1</v>
      </c>
      <c r="O159" s="7" t="s">
        <v>277</v>
      </c>
      <c r="P159" s="27" t="s">
        <v>1283</v>
      </c>
      <c r="Q159" s="55" t="s">
        <v>1293</v>
      </c>
      <c r="R159" s="56">
        <v>44075</v>
      </c>
      <c r="S159" s="56">
        <v>44165</v>
      </c>
      <c r="T159" s="56">
        <v>44165</v>
      </c>
      <c r="U159" s="7" t="s">
        <v>1151</v>
      </c>
      <c r="V159" s="7" t="s">
        <v>1545</v>
      </c>
      <c r="W159" s="26" t="s">
        <v>542</v>
      </c>
      <c r="X159" s="26">
        <v>0</v>
      </c>
      <c r="Y159" s="26">
        <v>0</v>
      </c>
    </row>
    <row r="160" spans="1:25" s="3" customFormat="1" ht="12" customHeight="1" x14ac:dyDescent="0.2">
      <c r="A160" s="19" t="s">
        <v>1598</v>
      </c>
      <c r="B160" s="20" t="s">
        <v>1292</v>
      </c>
      <c r="C160" s="21">
        <v>2</v>
      </c>
      <c r="D160" s="22">
        <v>2020</v>
      </c>
      <c r="E160" s="22" t="s">
        <v>1284</v>
      </c>
      <c r="F160" s="23" t="s">
        <v>1127</v>
      </c>
      <c r="G160" s="72">
        <v>44063</v>
      </c>
      <c r="H160" s="22" t="s">
        <v>1278</v>
      </c>
      <c r="I160" s="22" t="s">
        <v>1279</v>
      </c>
      <c r="J160" s="24" t="s">
        <v>1280</v>
      </c>
      <c r="K160" s="7" t="s">
        <v>1285</v>
      </c>
      <c r="L160" s="25" t="s">
        <v>305</v>
      </c>
      <c r="M160" s="26" t="s">
        <v>1286</v>
      </c>
      <c r="N160" s="26">
        <v>1</v>
      </c>
      <c r="O160" s="7" t="s">
        <v>277</v>
      </c>
      <c r="P160" s="27" t="s">
        <v>746</v>
      </c>
      <c r="Q160" s="55" t="s">
        <v>1287</v>
      </c>
      <c r="R160" s="56">
        <v>44075</v>
      </c>
      <c r="S160" s="56">
        <v>44165</v>
      </c>
      <c r="T160" s="56">
        <v>44174</v>
      </c>
      <c r="U160" s="7" t="s">
        <v>1151</v>
      </c>
      <c r="V160" s="7" t="s">
        <v>1546</v>
      </c>
      <c r="W160" s="26" t="s">
        <v>542</v>
      </c>
      <c r="X160" s="26">
        <v>0</v>
      </c>
      <c r="Y160" s="26">
        <v>0</v>
      </c>
    </row>
    <row r="161" spans="1:25" s="3" customFormat="1" ht="12" customHeight="1" x14ac:dyDescent="0.2">
      <c r="A161" s="19" t="s">
        <v>1598</v>
      </c>
      <c r="B161" s="20" t="s">
        <v>1319</v>
      </c>
      <c r="C161" s="21">
        <v>1</v>
      </c>
      <c r="D161" s="22">
        <v>2020</v>
      </c>
      <c r="E161" s="22" t="s">
        <v>1362</v>
      </c>
      <c r="F161" s="23" t="s">
        <v>1318</v>
      </c>
      <c r="G161" s="72">
        <v>44103</v>
      </c>
      <c r="H161" s="22" t="s">
        <v>1296</v>
      </c>
      <c r="I161" s="22" t="s">
        <v>1297</v>
      </c>
      <c r="J161" s="24" t="s">
        <v>1298</v>
      </c>
      <c r="K161" s="7" t="s">
        <v>1299</v>
      </c>
      <c r="L161" s="25" t="s">
        <v>305</v>
      </c>
      <c r="M161" s="26" t="s">
        <v>1300</v>
      </c>
      <c r="N161" s="26">
        <v>2</v>
      </c>
      <c r="O161" s="7" t="s">
        <v>710</v>
      </c>
      <c r="P161" s="27" t="s">
        <v>710</v>
      </c>
      <c r="Q161" s="55" t="s">
        <v>681</v>
      </c>
      <c r="R161" s="56">
        <v>44117</v>
      </c>
      <c r="S161" s="56">
        <v>44211</v>
      </c>
      <c r="T161" s="56">
        <v>44153</v>
      </c>
      <c r="U161" s="7" t="s">
        <v>394</v>
      </c>
      <c r="V161" s="7" t="s">
        <v>1488</v>
      </c>
      <c r="W161" s="26" t="s">
        <v>542</v>
      </c>
      <c r="X161" s="26">
        <v>0</v>
      </c>
      <c r="Y161" s="26">
        <v>0</v>
      </c>
    </row>
    <row r="162" spans="1:25" s="3" customFormat="1" ht="12" customHeight="1" x14ac:dyDescent="0.2">
      <c r="A162" s="19" t="s">
        <v>1598</v>
      </c>
      <c r="B162" s="20" t="s">
        <v>1431</v>
      </c>
      <c r="C162" s="21">
        <v>4</v>
      </c>
      <c r="D162" s="22">
        <v>2020</v>
      </c>
      <c r="E162" s="22" t="s">
        <v>1378</v>
      </c>
      <c r="F162" s="23" t="s">
        <v>1379</v>
      </c>
      <c r="G162" s="72">
        <v>44091</v>
      </c>
      <c r="H162" s="22" t="s">
        <v>1399</v>
      </c>
      <c r="I162" s="22" t="s">
        <v>1381</v>
      </c>
      <c r="J162" s="24" t="s">
        <v>1400</v>
      </c>
      <c r="K162" s="7" t="s">
        <v>1401</v>
      </c>
      <c r="L162" s="25" t="s">
        <v>305</v>
      </c>
      <c r="M162" s="26" t="s">
        <v>1402</v>
      </c>
      <c r="N162" s="26" t="s">
        <v>1403</v>
      </c>
      <c r="O162" s="7" t="s">
        <v>277</v>
      </c>
      <c r="P162" s="27" t="s">
        <v>1386</v>
      </c>
      <c r="Q162" s="55" t="s">
        <v>1393</v>
      </c>
      <c r="R162" s="56">
        <v>44105</v>
      </c>
      <c r="S162" s="56">
        <v>44165</v>
      </c>
      <c r="T162" s="56">
        <v>44169</v>
      </c>
      <c r="U162" s="7" t="s">
        <v>395</v>
      </c>
      <c r="V162" s="7" t="s">
        <v>1551</v>
      </c>
      <c r="W162" s="26" t="s">
        <v>542</v>
      </c>
      <c r="X162" s="26">
        <v>0</v>
      </c>
      <c r="Y162" s="26">
        <v>0</v>
      </c>
    </row>
    <row r="163" spans="1:25" s="3" customFormat="1" ht="12" customHeight="1" x14ac:dyDescent="0.2">
      <c r="A163" s="19" t="s">
        <v>1598</v>
      </c>
      <c r="B163" s="20" t="s">
        <v>1433</v>
      </c>
      <c r="C163" s="21">
        <v>3</v>
      </c>
      <c r="D163" s="22">
        <v>2020</v>
      </c>
      <c r="E163" s="22" t="s">
        <v>1378</v>
      </c>
      <c r="F163" s="23" t="s">
        <v>1379</v>
      </c>
      <c r="G163" s="72">
        <v>44091</v>
      </c>
      <c r="H163" s="22" t="s">
        <v>1421</v>
      </c>
      <c r="I163" s="22" t="s">
        <v>1381</v>
      </c>
      <c r="J163" s="24" t="s">
        <v>1422</v>
      </c>
      <c r="K163" s="7" t="s">
        <v>1423</v>
      </c>
      <c r="L163" s="25" t="s">
        <v>305</v>
      </c>
      <c r="M163" s="26" t="s">
        <v>1424</v>
      </c>
      <c r="N163" s="26" t="s">
        <v>1425</v>
      </c>
      <c r="O163" s="7" t="s">
        <v>277</v>
      </c>
      <c r="P163" s="27" t="s">
        <v>1386</v>
      </c>
      <c r="Q163" s="55" t="s">
        <v>1393</v>
      </c>
      <c r="R163" s="56">
        <v>44105</v>
      </c>
      <c r="S163" s="56">
        <v>44165</v>
      </c>
      <c r="T163" s="56">
        <v>44169</v>
      </c>
      <c r="U163" s="7" t="s">
        <v>395</v>
      </c>
      <c r="V163" s="7" t="s">
        <v>1551</v>
      </c>
      <c r="W163" s="26" t="s">
        <v>542</v>
      </c>
      <c r="X163" s="26">
        <v>0</v>
      </c>
      <c r="Y163" s="26">
        <v>0</v>
      </c>
    </row>
  </sheetData>
  <autoFilter ref="A2:Y60"/>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
  <sheetViews>
    <sheetView topLeftCell="A92" workbookViewId="0">
      <selection activeCell="A95" sqref="A95"/>
    </sheetView>
  </sheetViews>
  <sheetFormatPr baseColWidth="10" defaultRowHeight="12.75" x14ac:dyDescent="0.2"/>
  <cols>
    <col min="1" max="1" width="8" customWidth="1"/>
    <col min="4" max="4" width="10" customWidth="1"/>
    <col min="7" max="7" width="11.42578125" style="74"/>
    <col min="15" max="15" width="40.28515625" customWidth="1"/>
    <col min="16" max="16" width="29.7109375" customWidth="1"/>
    <col min="17" max="18" width="11.42578125" customWidth="1"/>
    <col min="19" max="19" width="11.42578125" style="73"/>
    <col min="20" max="20" width="11.42578125" style="74"/>
  </cols>
  <sheetData>
    <row r="1" spans="1:26" ht="15.75" x14ac:dyDescent="0.25">
      <c r="A1" s="65" t="s">
        <v>407</v>
      </c>
      <c r="T1" s="74" t="s">
        <v>11</v>
      </c>
    </row>
    <row r="2" spans="1:26" s="9" customFormat="1" ht="49.5" customHeight="1" x14ac:dyDescent="0.2">
      <c r="A2" s="68" t="s">
        <v>521</v>
      </c>
      <c r="B2" s="68" t="s">
        <v>28</v>
      </c>
      <c r="C2" s="68" t="s">
        <v>27</v>
      </c>
      <c r="D2" s="68" t="s">
        <v>26</v>
      </c>
      <c r="E2" s="68" t="s">
        <v>17</v>
      </c>
      <c r="F2" s="68" t="s">
        <v>0</v>
      </c>
      <c r="G2" s="76" t="s">
        <v>8</v>
      </c>
      <c r="H2" s="16" t="s">
        <v>10</v>
      </c>
      <c r="I2" s="68" t="s">
        <v>20</v>
      </c>
      <c r="J2" s="68" t="s">
        <v>19</v>
      </c>
      <c r="K2" s="68" t="s">
        <v>1</v>
      </c>
      <c r="L2" s="68" t="s">
        <v>15</v>
      </c>
      <c r="M2" s="68" t="s">
        <v>2</v>
      </c>
      <c r="N2" s="68" t="s">
        <v>3</v>
      </c>
      <c r="O2" s="68" t="s">
        <v>25</v>
      </c>
      <c r="P2" s="68" t="s">
        <v>4</v>
      </c>
      <c r="Q2" s="53" t="s">
        <v>5</v>
      </c>
      <c r="R2" s="53" t="s">
        <v>6</v>
      </c>
      <c r="S2" s="53" t="s">
        <v>7</v>
      </c>
      <c r="T2" s="75" t="s">
        <v>12</v>
      </c>
      <c r="U2" s="69" t="s">
        <v>18</v>
      </c>
      <c r="V2" s="69" t="s">
        <v>13</v>
      </c>
      <c r="W2" s="69" t="s">
        <v>14</v>
      </c>
      <c r="X2" s="69" t="s">
        <v>399</v>
      </c>
      <c r="Y2" s="90" t="s">
        <v>400</v>
      </c>
      <c r="Z2" s="90" t="s">
        <v>548</v>
      </c>
    </row>
    <row r="3" spans="1:26" s="3" customFormat="1" ht="12" customHeight="1" x14ac:dyDescent="0.2">
      <c r="A3" s="19" t="s">
        <v>522</v>
      </c>
      <c r="B3" s="20" t="s">
        <v>31</v>
      </c>
      <c r="C3" s="21">
        <v>2</v>
      </c>
      <c r="D3" s="22">
        <v>2016</v>
      </c>
      <c r="E3" s="22" t="s">
        <v>70</v>
      </c>
      <c r="F3" s="23" t="s">
        <v>433</v>
      </c>
      <c r="G3" s="57">
        <v>42594</v>
      </c>
      <c r="H3" s="22" t="s">
        <v>80</v>
      </c>
      <c r="I3" s="22" t="s">
        <v>73</v>
      </c>
      <c r="J3" s="24" t="s">
        <v>81</v>
      </c>
      <c r="K3" s="7" t="s">
        <v>82</v>
      </c>
      <c r="L3" s="25" t="s">
        <v>275</v>
      </c>
      <c r="M3" s="26" t="s">
        <v>282</v>
      </c>
      <c r="N3" s="26">
        <v>2</v>
      </c>
      <c r="O3" s="7" t="s">
        <v>277</v>
      </c>
      <c r="P3" s="27" t="s">
        <v>278</v>
      </c>
      <c r="Q3" s="55" t="s">
        <v>279</v>
      </c>
      <c r="R3" s="56">
        <v>42594</v>
      </c>
      <c r="S3" s="67">
        <v>43861</v>
      </c>
      <c r="T3" s="56">
        <v>43868</v>
      </c>
      <c r="U3" s="7" t="s">
        <v>392</v>
      </c>
      <c r="V3" s="7" t="s">
        <v>452</v>
      </c>
      <c r="W3" s="66" t="s">
        <v>453</v>
      </c>
      <c r="X3" s="26">
        <v>5</v>
      </c>
      <c r="Y3" s="26">
        <v>0</v>
      </c>
      <c r="Z3" s="92">
        <f>1/1</f>
        <v>1</v>
      </c>
    </row>
    <row r="4" spans="1:26" s="3" customFormat="1" ht="12" customHeight="1" x14ac:dyDescent="0.2">
      <c r="A4" s="19" t="s">
        <v>522</v>
      </c>
      <c r="B4" s="20" t="s">
        <v>53</v>
      </c>
      <c r="C4" s="21">
        <v>4</v>
      </c>
      <c r="D4" s="22">
        <v>2019</v>
      </c>
      <c r="E4" s="22" t="s">
        <v>176</v>
      </c>
      <c r="F4" s="23" t="s">
        <v>177</v>
      </c>
      <c r="G4" s="57">
        <v>43528</v>
      </c>
      <c r="H4" s="22" t="s">
        <v>182</v>
      </c>
      <c r="I4" s="22" t="s">
        <v>183</v>
      </c>
      <c r="J4" s="24" t="s">
        <v>180</v>
      </c>
      <c r="K4" s="7" t="s">
        <v>184</v>
      </c>
      <c r="L4" s="25" t="s">
        <v>298</v>
      </c>
      <c r="M4" s="26" t="s">
        <v>337</v>
      </c>
      <c r="N4" s="26" t="s">
        <v>338</v>
      </c>
      <c r="O4" s="7" t="s">
        <v>302</v>
      </c>
      <c r="P4" s="27" t="s">
        <v>303</v>
      </c>
      <c r="Q4" s="55" t="s">
        <v>304</v>
      </c>
      <c r="R4" s="56">
        <v>43585</v>
      </c>
      <c r="S4" s="67">
        <v>43861</v>
      </c>
      <c r="T4" s="56">
        <v>43871</v>
      </c>
      <c r="U4" s="7" t="s">
        <v>393</v>
      </c>
      <c r="V4" s="7" t="s">
        <v>456</v>
      </c>
      <c r="W4" s="66" t="s">
        <v>453</v>
      </c>
      <c r="X4" s="26">
        <v>0</v>
      </c>
      <c r="Y4" s="26">
        <v>0</v>
      </c>
      <c r="Z4" s="142">
        <f>1/3</f>
        <v>0.33333333333333331</v>
      </c>
    </row>
    <row r="5" spans="1:26" s="3" customFormat="1" ht="12" customHeight="1" x14ac:dyDescent="0.2">
      <c r="A5" s="19" t="s">
        <v>522</v>
      </c>
      <c r="B5" s="20" t="s">
        <v>53</v>
      </c>
      <c r="C5" s="21">
        <v>5</v>
      </c>
      <c r="D5" s="22">
        <v>2019</v>
      </c>
      <c r="E5" s="22" t="s">
        <v>176</v>
      </c>
      <c r="F5" s="23" t="s">
        <v>177</v>
      </c>
      <c r="G5" s="57">
        <v>43528</v>
      </c>
      <c r="H5" s="22" t="s">
        <v>182</v>
      </c>
      <c r="I5" s="22" t="s">
        <v>185</v>
      </c>
      <c r="J5" s="24" t="s">
        <v>180</v>
      </c>
      <c r="K5" s="7" t="s">
        <v>186</v>
      </c>
      <c r="L5" s="25" t="s">
        <v>298</v>
      </c>
      <c r="M5" s="26" t="s">
        <v>339</v>
      </c>
      <c r="N5" s="26">
        <v>0.6</v>
      </c>
      <c r="O5" s="7" t="s">
        <v>302</v>
      </c>
      <c r="P5" s="27" t="s">
        <v>303</v>
      </c>
      <c r="Q5" s="55" t="s">
        <v>304</v>
      </c>
      <c r="R5" s="56">
        <v>43585</v>
      </c>
      <c r="S5" s="67">
        <v>43861</v>
      </c>
      <c r="T5" s="56">
        <v>43899</v>
      </c>
      <c r="U5" s="7" t="s">
        <v>393</v>
      </c>
      <c r="V5" s="7" t="s">
        <v>544</v>
      </c>
      <c r="W5" s="66" t="s">
        <v>391</v>
      </c>
      <c r="X5" s="26">
        <v>0</v>
      </c>
      <c r="Y5" s="26">
        <v>0</v>
      </c>
      <c r="Z5" s="142"/>
    </row>
    <row r="6" spans="1:26" s="3" customFormat="1" ht="12" customHeight="1" x14ac:dyDescent="0.2">
      <c r="A6" s="19" t="s">
        <v>522</v>
      </c>
      <c r="B6" s="20" t="s">
        <v>52</v>
      </c>
      <c r="C6" s="21">
        <v>3</v>
      </c>
      <c r="D6" s="22">
        <v>2019</v>
      </c>
      <c r="E6" s="22" t="s">
        <v>176</v>
      </c>
      <c r="F6" s="23" t="s">
        <v>177</v>
      </c>
      <c r="G6" s="57">
        <v>43528</v>
      </c>
      <c r="H6" s="22" t="s">
        <v>178</v>
      </c>
      <c r="I6" s="22" t="s">
        <v>179</v>
      </c>
      <c r="J6" s="24" t="s">
        <v>180</v>
      </c>
      <c r="K6" s="7" t="s">
        <v>181</v>
      </c>
      <c r="L6" s="25" t="s">
        <v>298</v>
      </c>
      <c r="M6" s="26" t="s">
        <v>336</v>
      </c>
      <c r="N6" s="26">
        <v>1</v>
      </c>
      <c r="O6" s="7" t="s">
        <v>302</v>
      </c>
      <c r="P6" s="27" t="s">
        <v>303</v>
      </c>
      <c r="Q6" s="55" t="s">
        <v>304</v>
      </c>
      <c r="R6" s="56">
        <v>43585</v>
      </c>
      <c r="S6" s="67">
        <v>43861</v>
      </c>
      <c r="T6" s="56">
        <v>43899</v>
      </c>
      <c r="U6" s="7" t="s">
        <v>393</v>
      </c>
      <c r="V6" s="7" t="s">
        <v>543</v>
      </c>
      <c r="W6" s="66" t="s">
        <v>391</v>
      </c>
      <c r="X6" s="26">
        <v>0</v>
      </c>
      <c r="Y6" s="26">
        <v>0</v>
      </c>
      <c r="Z6" s="142"/>
    </row>
    <row r="7" spans="1:26" s="3" customFormat="1" ht="12" customHeight="1" x14ac:dyDescent="0.2">
      <c r="A7" s="77" t="s">
        <v>547</v>
      </c>
      <c r="B7" s="78" t="s">
        <v>417</v>
      </c>
      <c r="C7" s="79">
        <v>1</v>
      </c>
      <c r="D7" s="80">
        <v>2020</v>
      </c>
      <c r="E7" s="80" t="s">
        <v>176</v>
      </c>
      <c r="F7" s="81" t="s">
        <v>428</v>
      </c>
      <c r="G7" s="82">
        <v>43741</v>
      </c>
      <c r="H7" s="80" t="s">
        <v>498</v>
      </c>
      <c r="I7" s="80" t="s">
        <v>508</v>
      </c>
      <c r="J7" s="83" t="s">
        <v>512</v>
      </c>
      <c r="K7" s="84" t="s">
        <v>412</v>
      </c>
      <c r="L7" s="85" t="s">
        <v>275</v>
      </c>
      <c r="M7" s="86" t="s">
        <v>418</v>
      </c>
      <c r="N7" s="86">
        <v>1</v>
      </c>
      <c r="O7" s="84" t="s">
        <v>302</v>
      </c>
      <c r="P7" s="87" t="s">
        <v>303</v>
      </c>
      <c r="Q7" s="88" t="s">
        <v>423</v>
      </c>
      <c r="R7" s="89">
        <v>43829</v>
      </c>
      <c r="S7" s="67">
        <v>43890</v>
      </c>
      <c r="T7" s="89">
        <v>43899</v>
      </c>
      <c r="U7" s="84" t="s">
        <v>393</v>
      </c>
      <c r="V7" s="84" t="s">
        <v>545</v>
      </c>
      <c r="W7" s="66" t="s">
        <v>391</v>
      </c>
      <c r="X7" s="86">
        <v>0</v>
      </c>
      <c r="Y7" s="86">
        <v>0</v>
      </c>
      <c r="Z7" s="94">
        <f>0/1</f>
        <v>0</v>
      </c>
    </row>
    <row r="8" spans="1:26" s="3" customFormat="1" ht="12" customHeight="1" x14ac:dyDescent="0.2">
      <c r="A8" s="77" t="s">
        <v>547</v>
      </c>
      <c r="B8" s="78" t="s">
        <v>69</v>
      </c>
      <c r="C8" s="79">
        <v>3</v>
      </c>
      <c r="D8" s="80">
        <v>2019</v>
      </c>
      <c r="E8" s="80" t="s">
        <v>192</v>
      </c>
      <c r="F8" s="81" t="s">
        <v>430</v>
      </c>
      <c r="G8" s="82">
        <v>43812</v>
      </c>
      <c r="H8" s="80" t="s">
        <v>272</v>
      </c>
      <c r="I8" s="80" t="s">
        <v>269</v>
      </c>
      <c r="J8" s="83" t="s">
        <v>273</v>
      </c>
      <c r="K8" s="84" t="s">
        <v>274</v>
      </c>
      <c r="L8" s="85" t="s">
        <v>275</v>
      </c>
      <c r="M8" s="86" t="s">
        <v>389</v>
      </c>
      <c r="N8" s="86">
        <v>1</v>
      </c>
      <c r="O8" s="84" t="s">
        <v>317</v>
      </c>
      <c r="P8" s="87" t="s">
        <v>326</v>
      </c>
      <c r="Q8" s="88" t="s">
        <v>388</v>
      </c>
      <c r="R8" s="89">
        <v>43831</v>
      </c>
      <c r="S8" s="67">
        <v>43890</v>
      </c>
      <c r="T8" s="89"/>
      <c r="U8" s="84"/>
      <c r="V8" s="84"/>
      <c r="W8" s="66" t="s">
        <v>391</v>
      </c>
      <c r="X8" s="86">
        <v>0</v>
      </c>
      <c r="Y8" s="86">
        <v>0</v>
      </c>
      <c r="Z8" s="143">
        <f>0/2</f>
        <v>0</v>
      </c>
    </row>
    <row r="9" spans="1:26" s="3" customFormat="1" ht="12" customHeight="1" x14ac:dyDescent="0.2">
      <c r="A9" s="77" t="s">
        <v>547</v>
      </c>
      <c r="B9" s="78" t="s">
        <v>69</v>
      </c>
      <c r="C9" s="79">
        <v>2</v>
      </c>
      <c r="D9" s="80">
        <v>2019</v>
      </c>
      <c r="E9" s="80" t="s">
        <v>192</v>
      </c>
      <c r="F9" s="81" t="s">
        <v>430</v>
      </c>
      <c r="G9" s="82">
        <v>43812</v>
      </c>
      <c r="H9" s="80" t="s">
        <v>268</v>
      </c>
      <c r="I9" s="80" t="s">
        <v>269</v>
      </c>
      <c r="J9" s="83" t="s">
        <v>270</v>
      </c>
      <c r="K9" s="84" t="s">
        <v>271</v>
      </c>
      <c r="L9" s="85" t="s">
        <v>275</v>
      </c>
      <c r="M9" s="86" t="s">
        <v>387</v>
      </c>
      <c r="N9" s="86">
        <v>1</v>
      </c>
      <c r="O9" s="84" t="s">
        <v>317</v>
      </c>
      <c r="P9" s="87" t="s">
        <v>326</v>
      </c>
      <c r="Q9" s="88" t="s">
        <v>388</v>
      </c>
      <c r="R9" s="89">
        <v>43831</v>
      </c>
      <c r="S9" s="67">
        <v>43890</v>
      </c>
      <c r="T9" s="89"/>
      <c r="U9" s="84"/>
      <c r="V9" s="84"/>
      <c r="W9" s="66" t="s">
        <v>391</v>
      </c>
      <c r="X9" s="86">
        <v>0</v>
      </c>
      <c r="Y9" s="91">
        <v>0</v>
      </c>
      <c r="Z9" s="144"/>
    </row>
    <row r="10" spans="1:26" s="3" customFormat="1" ht="12" customHeight="1" x14ac:dyDescent="0.2">
      <c r="A10" s="19" t="s">
        <v>625</v>
      </c>
      <c r="B10" s="20" t="s">
        <v>67</v>
      </c>
      <c r="C10" s="21">
        <v>3</v>
      </c>
      <c r="D10" s="22">
        <v>2019</v>
      </c>
      <c r="E10" s="22" t="s">
        <v>252</v>
      </c>
      <c r="F10" s="23" t="s">
        <v>253</v>
      </c>
      <c r="G10" s="57">
        <v>43777</v>
      </c>
      <c r="H10" s="22" t="s">
        <v>254</v>
      </c>
      <c r="I10" s="22" t="s">
        <v>255</v>
      </c>
      <c r="J10" s="24" t="s">
        <v>256</v>
      </c>
      <c r="K10" s="7" t="s">
        <v>257</v>
      </c>
      <c r="L10" s="25" t="s">
        <v>275</v>
      </c>
      <c r="M10" s="26" t="s">
        <v>377</v>
      </c>
      <c r="N10" s="26" t="s">
        <v>378</v>
      </c>
      <c r="O10" s="7" t="s">
        <v>379</v>
      </c>
      <c r="P10" s="27" t="s">
        <v>379</v>
      </c>
      <c r="Q10" s="55" t="s">
        <v>380</v>
      </c>
      <c r="R10" s="56">
        <v>43800</v>
      </c>
      <c r="S10" s="67">
        <v>43918</v>
      </c>
      <c r="T10" s="56">
        <v>43927</v>
      </c>
      <c r="U10" s="7" t="s">
        <v>394</v>
      </c>
      <c r="V10" s="7" t="s">
        <v>572</v>
      </c>
      <c r="W10" s="66" t="s">
        <v>453</v>
      </c>
      <c r="X10" s="26">
        <v>0</v>
      </c>
      <c r="Y10" s="26">
        <v>0</v>
      </c>
      <c r="Z10" s="145">
        <v>1</v>
      </c>
    </row>
    <row r="11" spans="1:26" s="3" customFormat="1" ht="12" customHeight="1" x14ac:dyDescent="0.2">
      <c r="A11" s="19" t="s">
        <v>625</v>
      </c>
      <c r="B11" s="20" t="s">
        <v>533</v>
      </c>
      <c r="C11" s="21">
        <v>1</v>
      </c>
      <c r="D11" s="22">
        <v>2020</v>
      </c>
      <c r="E11" s="22" t="s">
        <v>534</v>
      </c>
      <c r="F11" s="23" t="s">
        <v>535</v>
      </c>
      <c r="G11" s="57">
        <v>43822</v>
      </c>
      <c r="H11" s="22" t="s">
        <v>523</v>
      </c>
      <c r="I11" s="22" t="s">
        <v>524</v>
      </c>
      <c r="J11" s="24" t="s">
        <v>525</v>
      </c>
      <c r="K11" s="7" t="s">
        <v>526</v>
      </c>
      <c r="L11" s="25" t="s">
        <v>527</v>
      </c>
      <c r="M11" s="26" t="s">
        <v>528</v>
      </c>
      <c r="N11" s="26">
        <v>1</v>
      </c>
      <c r="O11" s="7" t="s">
        <v>379</v>
      </c>
      <c r="P11" s="27" t="s">
        <v>379</v>
      </c>
      <c r="Q11" s="55" t="s">
        <v>380</v>
      </c>
      <c r="R11" s="56">
        <v>43850</v>
      </c>
      <c r="S11" s="67">
        <v>43920</v>
      </c>
      <c r="T11" s="56">
        <v>43927</v>
      </c>
      <c r="U11" s="7" t="s">
        <v>394</v>
      </c>
      <c r="V11" s="7" t="s">
        <v>573</v>
      </c>
      <c r="W11" s="66" t="s">
        <v>453</v>
      </c>
      <c r="X11" s="26">
        <v>0</v>
      </c>
      <c r="Y11" s="26">
        <v>0</v>
      </c>
      <c r="Z11" s="145"/>
    </row>
    <row r="12" spans="1:26" s="3" customFormat="1" ht="12" customHeight="1" x14ac:dyDescent="0.2">
      <c r="A12" s="19" t="s">
        <v>625</v>
      </c>
      <c r="B12" s="20" t="s">
        <v>36</v>
      </c>
      <c r="C12" s="21">
        <v>1</v>
      </c>
      <c r="D12" s="22">
        <v>2018</v>
      </c>
      <c r="E12" s="22" t="s">
        <v>70</v>
      </c>
      <c r="F12" s="23" t="s">
        <v>99</v>
      </c>
      <c r="G12" s="57">
        <v>43263</v>
      </c>
      <c r="H12" s="22" t="s">
        <v>100</v>
      </c>
      <c r="I12" s="22" t="s">
        <v>101</v>
      </c>
      <c r="J12" s="24" t="s">
        <v>102</v>
      </c>
      <c r="K12" s="7" t="s">
        <v>103</v>
      </c>
      <c r="L12" s="25" t="s">
        <v>298</v>
      </c>
      <c r="M12" s="26" t="s">
        <v>299</v>
      </c>
      <c r="N12" s="26" t="s">
        <v>300</v>
      </c>
      <c r="O12" s="7" t="s">
        <v>277</v>
      </c>
      <c r="P12" s="27" t="s">
        <v>278</v>
      </c>
      <c r="Q12" s="55" t="s">
        <v>279</v>
      </c>
      <c r="R12" s="56">
        <v>43304</v>
      </c>
      <c r="S12" s="67">
        <v>43921</v>
      </c>
      <c r="T12" s="56">
        <v>43922</v>
      </c>
      <c r="U12" s="7" t="s">
        <v>392</v>
      </c>
      <c r="V12" s="7" t="s">
        <v>579</v>
      </c>
      <c r="W12" s="66" t="s">
        <v>453</v>
      </c>
      <c r="X12" s="26">
        <v>4</v>
      </c>
      <c r="Y12" s="26">
        <v>1</v>
      </c>
      <c r="Z12" s="137">
        <v>0.33333333333333331</v>
      </c>
    </row>
    <row r="13" spans="1:26" s="3" customFormat="1" ht="12" customHeight="1" x14ac:dyDescent="0.2">
      <c r="A13" s="19" t="s">
        <v>625</v>
      </c>
      <c r="B13" s="20" t="s">
        <v>58</v>
      </c>
      <c r="C13" s="21">
        <v>2</v>
      </c>
      <c r="D13" s="22">
        <v>2019</v>
      </c>
      <c r="E13" s="22" t="s">
        <v>70</v>
      </c>
      <c r="F13" s="23" t="s">
        <v>431</v>
      </c>
      <c r="G13" s="57">
        <v>43586</v>
      </c>
      <c r="H13" s="22" t="s">
        <v>210</v>
      </c>
      <c r="I13" s="22" t="s">
        <v>73</v>
      </c>
      <c r="J13" s="24" t="s">
        <v>211</v>
      </c>
      <c r="K13" s="7" t="s">
        <v>212</v>
      </c>
      <c r="L13" s="25" t="s">
        <v>275</v>
      </c>
      <c r="M13" s="26" t="s">
        <v>352</v>
      </c>
      <c r="N13" s="26" t="s">
        <v>353</v>
      </c>
      <c r="O13" s="7" t="s">
        <v>277</v>
      </c>
      <c r="P13" s="27" t="s">
        <v>278</v>
      </c>
      <c r="Q13" s="55" t="s">
        <v>354</v>
      </c>
      <c r="R13" s="56">
        <v>43626</v>
      </c>
      <c r="S13" s="67">
        <v>43921</v>
      </c>
      <c r="T13" s="56">
        <v>43838</v>
      </c>
      <c r="U13" s="7" t="s">
        <v>392</v>
      </c>
      <c r="V13" s="7" t="s">
        <v>396</v>
      </c>
      <c r="W13" s="66" t="s">
        <v>391</v>
      </c>
      <c r="X13" s="26">
        <v>0</v>
      </c>
      <c r="Y13" s="26">
        <v>0</v>
      </c>
      <c r="Z13" s="138"/>
    </row>
    <row r="14" spans="1:26" s="3" customFormat="1" ht="12" customHeight="1" x14ac:dyDescent="0.2">
      <c r="A14" s="19" t="s">
        <v>625</v>
      </c>
      <c r="B14" s="20" t="s">
        <v>59</v>
      </c>
      <c r="C14" s="21">
        <v>1</v>
      </c>
      <c r="D14" s="22">
        <v>2019</v>
      </c>
      <c r="E14" s="22" t="s">
        <v>70</v>
      </c>
      <c r="F14" s="23" t="s">
        <v>213</v>
      </c>
      <c r="G14" s="57">
        <v>43657</v>
      </c>
      <c r="H14" s="22" t="s">
        <v>214</v>
      </c>
      <c r="I14" s="22"/>
      <c r="J14" s="24" t="s">
        <v>215</v>
      </c>
      <c r="K14" s="7" t="s">
        <v>216</v>
      </c>
      <c r="L14" s="25" t="s">
        <v>298</v>
      </c>
      <c r="M14" s="26" t="s">
        <v>355</v>
      </c>
      <c r="N14" s="26" t="s">
        <v>356</v>
      </c>
      <c r="O14" s="7" t="s">
        <v>277</v>
      </c>
      <c r="P14" s="27" t="s">
        <v>278</v>
      </c>
      <c r="Q14" s="55" t="s">
        <v>357</v>
      </c>
      <c r="R14" s="56">
        <v>43664</v>
      </c>
      <c r="S14" s="67">
        <v>43920</v>
      </c>
      <c r="T14" s="56">
        <v>43838</v>
      </c>
      <c r="U14" s="7" t="s">
        <v>397</v>
      </c>
      <c r="V14" s="7" t="s">
        <v>398</v>
      </c>
      <c r="W14" s="66" t="s">
        <v>391</v>
      </c>
      <c r="X14" s="26">
        <v>1</v>
      </c>
      <c r="Y14" s="26">
        <v>0</v>
      </c>
      <c r="Z14" s="139"/>
    </row>
    <row r="15" spans="1:26" s="3" customFormat="1" ht="12" customHeight="1" x14ac:dyDescent="0.2">
      <c r="A15" s="19" t="s">
        <v>625</v>
      </c>
      <c r="B15" s="20" t="s">
        <v>37</v>
      </c>
      <c r="C15" s="21">
        <v>2</v>
      </c>
      <c r="D15" s="22">
        <v>2018</v>
      </c>
      <c r="E15" s="22" t="s">
        <v>104</v>
      </c>
      <c r="F15" s="23" t="s">
        <v>105</v>
      </c>
      <c r="G15" s="57">
        <v>43364</v>
      </c>
      <c r="H15" s="22" t="s">
        <v>106</v>
      </c>
      <c r="I15" s="22" t="s">
        <v>107</v>
      </c>
      <c r="J15" s="24" t="s">
        <v>108</v>
      </c>
      <c r="K15" s="7" t="s">
        <v>454</v>
      </c>
      <c r="L15" s="25" t="s">
        <v>275</v>
      </c>
      <c r="M15" s="26" t="s">
        <v>455</v>
      </c>
      <c r="N15" s="26">
        <v>0.9</v>
      </c>
      <c r="O15" s="7" t="s">
        <v>302</v>
      </c>
      <c r="P15" s="27" t="s">
        <v>303</v>
      </c>
      <c r="Q15" s="55" t="s">
        <v>304</v>
      </c>
      <c r="R15" s="56">
        <v>43388</v>
      </c>
      <c r="S15" s="67">
        <v>43921</v>
      </c>
      <c r="T15" s="56">
        <v>43928</v>
      </c>
      <c r="U15" s="7" t="s">
        <v>393</v>
      </c>
      <c r="V15" s="7" t="s">
        <v>609</v>
      </c>
      <c r="W15" s="66" t="s">
        <v>391</v>
      </c>
      <c r="X15" s="26">
        <v>1</v>
      </c>
      <c r="Y15" s="26">
        <v>1</v>
      </c>
      <c r="Z15" s="137">
        <f>0/7</f>
        <v>0</v>
      </c>
    </row>
    <row r="16" spans="1:26" s="3" customFormat="1" ht="12" customHeight="1" x14ac:dyDescent="0.2">
      <c r="A16" s="19" t="s">
        <v>625</v>
      </c>
      <c r="B16" s="20" t="s">
        <v>42</v>
      </c>
      <c r="C16" s="21">
        <v>1</v>
      </c>
      <c r="D16" s="22">
        <v>2018</v>
      </c>
      <c r="E16" s="22" t="s">
        <v>117</v>
      </c>
      <c r="F16" s="23" t="s">
        <v>429</v>
      </c>
      <c r="G16" s="57">
        <v>43418</v>
      </c>
      <c r="H16" s="22" t="s">
        <v>126</v>
      </c>
      <c r="I16" s="22" t="s">
        <v>127</v>
      </c>
      <c r="J16" s="24" t="s">
        <v>128</v>
      </c>
      <c r="K16" s="7" t="s">
        <v>129</v>
      </c>
      <c r="L16" s="25" t="s">
        <v>275</v>
      </c>
      <c r="M16" s="26" t="s">
        <v>315</v>
      </c>
      <c r="N16" s="26">
        <v>0.8</v>
      </c>
      <c r="O16" s="7" t="s">
        <v>302</v>
      </c>
      <c r="P16" s="27" t="s">
        <v>303</v>
      </c>
      <c r="Q16" s="55" t="s">
        <v>304</v>
      </c>
      <c r="R16" s="56">
        <v>43466</v>
      </c>
      <c r="S16" s="67">
        <v>43921</v>
      </c>
      <c r="T16" s="56">
        <v>43928</v>
      </c>
      <c r="U16" s="7" t="s">
        <v>393</v>
      </c>
      <c r="V16" s="7" t="s">
        <v>610</v>
      </c>
      <c r="W16" s="66" t="s">
        <v>391</v>
      </c>
      <c r="X16" s="26">
        <v>1</v>
      </c>
      <c r="Y16" s="26">
        <v>0</v>
      </c>
      <c r="Z16" s="138"/>
    </row>
    <row r="17" spans="1:26" s="3" customFormat="1" ht="12" customHeight="1" x14ac:dyDescent="0.2">
      <c r="A17" s="19" t="s">
        <v>625</v>
      </c>
      <c r="B17" s="20" t="s">
        <v>424</v>
      </c>
      <c r="C17" s="21">
        <v>1</v>
      </c>
      <c r="D17" s="22">
        <v>2020</v>
      </c>
      <c r="E17" s="22" t="s">
        <v>176</v>
      </c>
      <c r="F17" s="23" t="s">
        <v>428</v>
      </c>
      <c r="G17" s="57">
        <v>43741</v>
      </c>
      <c r="H17" s="22" t="s">
        <v>499</v>
      </c>
      <c r="I17" s="22" t="s">
        <v>509</v>
      </c>
      <c r="J17" s="24" t="s">
        <v>513</v>
      </c>
      <c r="K17" s="7" t="s">
        <v>413</v>
      </c>
      <c r="L17" s="25" t="s">
        <v>275</v>
      </c>
      <c r="M17" s="26" t="s">
        <v>419</v>
      </c>
      <c r="N17" s="26">
        <v>1</v>
      </c>
      <c r="O17" s="7" t="s">
        <v>302</v>
      </c>
      <c r="P17" s="27" t="s">
        <v>303</v>
      </c>
      <c r="Q17" s="55" t="s">
        <v>423</v>
      </c>
      <c r="R17" s="56">
        <v>43829</v>
      </c>
      <c r="S17" s="67">
        <v>43921</v>
      </c>
      <c r="T17" s="56">
        <v>43928</v>
      </c>
      <c r="U17" s="7" t="s">
        <v>393</v>
      </c>
      <c r="V17" s="7" t="s">
        <v>611</v>
      </c>
      <c r="W17" s="66" t="s">
        <v>391</v>
      </c>
      <c r="X17" s="26">
        <v>0</v>
      </c>
      <c r="Y17" s="26">
        <v>0</v>
      </c>
      <c r="Z17" s="138"/>
    </row>
    <row r="18" spans="1:26" s="3" customFormat="1" ht="12" customHeight="1" x14ac:dyDescent="0.2">
      <c r="A18" s="19" t="s">
        <v>625</v>
      </c>
      <c r="B18" s="20" t="s">
        <v>425</v>
      </c>
      <c r="C18" s="21">
        <v>1</v>
      </c>
      <c r="D18" s="22">
        <v>2020</v>
      </c>
      <c r="E18" s="22" t="s">
        <v>176</v>
      </c>
      <c r="F18" s="23" t="s">
        <v>428</v>
      </c>
      <c r="G18" s="57">
        <v>43741</v>
      </c>
      <c r="H18" s="22" t="s">
        <v>500</v>
      </c>
      <c r="I18" s="22" t="s">
        <v>509</v>
      </c>
      <c r="J18" s="24" t="s">
        <v>513</v>
      </c>
      <c r="K18" s="7" t="s">
        <v>413</v>
      </c>
      <c r="L18" s="25" t="s">
        <v>275</v>
      </c>
      <c r="M18" s="26" t="s">
        <v>419</v>
      </c>
      <c r="N18" s="26">
        <v>1</v>
      </c>
      <c r="O18" s="7" t="s">
        <v>302</v>
      </c>
      <c r="P18" s="27" t="s">
        <v>303</v>
      </c>
      <c r="Q18" s="55" t="s">
        <v>423</v>
      </c>
      <c r="R18" s="56">
        <v>43829</v>
      </c>
      <c r="S18" s="67">
        <v>43921</v>
      </c>
      <c r="T18" s="56">
        <v>43928</v>
      </c>
      <c r="U18" s="7" t="s">
        <v>393</v>
      </c>
      <c r="V18" s="7" t="s">
        <v>612</v>
      </c>
      <c r="W18" s="66" t="s">
        <v>391</v>
      </c>
      <c r="X18" s="26">
        <v>0</v>
      </c>
      <c r="Y18" s="26">
        <v>0</v>
      </c>
      <c r="Z18" s="138"/>
    </row>
    <row r="19" spans="1:26" s="3" customFormat="1" ht="12" customHeight="1" x14ac:dyDescent="0.2">
      <c r="A19" s="19" t="s">
        <v>625</v>
      </c>
      <c r="B19" s="20" t="s">
        <v>426</v>
      </c>
      <c r="C19" s="21">
        <v>1</v>
      </c>
      <c r="D19" s="22">
        <v>2020</v>
      </c>
      <c r="E19" s="22" t="s">
        <v>176</v>
      </c>
      <c r="F19" s="23" t="s">
        <v>428</v>
      </c>
      <c r="G19" s="57">
        <v>43741</v>
      </c>
      <c r="H19" s="22" t="s">
        <v>501</v>
      </c>
      <c r="I19" s="22" t="s">
        <v>509</v>
      </c>
      <c r="J19" s="24" t="s">
        <v>514</v>
      </c>
      <c r="K19" s="7" t="s">
        <v>414</v>
      </c>
      <c r="L19" s="25" t="s">
        <v>275</v>
      </c>
      <c r="M19" s="26" t="s">
        <v>420</v>
      </c>
      <c r="N19" s="26">
        <v>1</v>
      </c>
      <c r="O19" s="7" t="s">
        <v>302</v>
      </c>
      <c r="P19" s="27" t="s">
        <v>303</v>
      </c>
      <c r="Q19" s="55" t="s">
        <v>423</v>
      </c>
      <c r="R19" s="56">
        <v>43829</v>
      </c>
      <c r="S19" s="67">
        <v>43921</v>
      </c>
      <c r="T19" s="56">
        <v>43928</v>
      </c>
      <c r="U19" s="7" t="s">
        <v>393</v>
      </c>
      <c r="V19" s="7" t="s">
        <v>613</v>
      </c>
      <c r="W19" s="66" t="s">
        <v>391</v>
      </c>
      <c r="X19" s="26">
        <v>0</v>
      </c>
      <c r="Y19" s="26">
        <v>0</v>
      </c>
      <c r="Z19" s="138"/>
    </row>
    <row r="20" spans="1:26" s="3" customFormat="1" ht="12" customHeight="1" x14ac:dyDescent="0.2">
      <c r="A20" s="19" t="s">
        <v>625</v>
      </c>
      <c r="B20" s="20" t="s">
        <v>427</v>
      </c>
      <c r="C20" s="21">
        <v>1</v>
      </c>
      <c r="D20" s="22">
        <v>2020</v>
      </c>
      <c r="E20" s="22" t="s">
        <v>176</v>
      </c>
      <c r="F20" s="23" t="s">
        <v>428</v>
      </c>
      <c r="G20" s="57">
        <v>43741</v>
      </c>
      <c r="H20" s="22" t="s">
        <v>502</v>
      </c>
      <c r="I20" s="22" t="s">
        <v>510</v>
      </c>
      <c r="J20" s="24" t="s">
        <v>515</v>
      </c>
      <c r="K20" s="7" t="s">
        <v>415</v>
      </c>
      <c r="L20" s="25" t="s">
        <v>275</v>
      </c>
      <c r="M20" s="26" t="s">
        <v>421</v>
      </c>
      <c r="N20" s="26">
        <v>1</v>
      </c>
      <c r="O20" s="7" t="s">
        <v>302</v>
      </c>
      <c r="P20" s="27" t="s">
        <v>303</v>
      </c>
      <c r="Q20" s="55" t="s">
        <v>423</v>
      </c>
      <c r="R20" s="56">
        <v>43829</v>
      </c>
      <c r="S20" s="67">
        <v>43921</v>
      </c>
      <c r="T20" s="56">
        <v>43899</v>
      </c>
      <c r="U20" s="7" t="s">
        <v>393</v>
      </c>
      <c r="V20" s="7" t="s">
        <v>546</v>
      </c>
      <c r="W20" s="66" t="s">
        <v>391</v>
      </c>
      <c r="X20" s="26">
        <v>0</v>
      </c>
      <c r="Y20" s="26">
        <v>0</v>
      </c>
      <c r="Z20" s="138"/>
    </row>
    <row r="21" spans="1:26" s="3" customFormat="1" ht="12" customHeight="1" x14ac:dyDescent="0.2">
      <c r="A21" s="19" t="s">
        <v>625</v>
      </c>
      <c r="B21" s="20" t="s">
        <v>427</v>
      </c>
      <c r="C21" s="21">
        <v>2</v>
      </c>
      <c r="D21" s="22">
        <v>2020</v>
      </c>
      <c r="E21" s="22" t="s">
        <v>176</v>
      </c>
      <c r="F21" s="23" t="s">
        <v>428</v>
      </c>
      <c r="G21" s="57">
        <v>43741</v>
      </c>
      <c r="H21" s="22" t="s">
        <v>502</v>
      </c>
      <c r="I21" s="22" t="s">
        <v>510</v>
      </c>
      <c r="J21" s="24" t="s">
        <v>515</v>
      </c>
      <c r="K21" s="7" t="s">
        <v>416</v>
      </c>
      <c r="L21" s="25" t="s">
        <v>275</v>
      </c>
      <c r="M21" s="26" t="s">
        <v>422</v>
      </c>
      <c r="N21" s="26">
        <v>0.8</v>
      </c>
      <c r="O21" s="7" t="s">
        <v>302</v>
      </c>
      <c r="P21" s="27" t="s">
        <v>303</v>
      </c>
      <c r="Q21" s="55" t="s">
        <v>423</v>
      </c>
      <c r="R21" s="56">
        <v>43829</v>
      </c>
      <c r="S21" s="67">
        <v>43921</v>
      </c>
      <c r="T21" s="56">
        <v>43928</v>
      </c>
      <c r="U21" s="7" t="s">
        <v>393</v>
      </c>
      <c r="V21" s="7" t="s">
        <v>614</v>
      </c>
      <c r="W21" s="66" t="s">
        <v>391</v>
      </c>
      <c r="X21" s="26">
        <v>0</v>
      </c>
      <c r="Y21" s="26">
        <v>0</v>
      </c>
      <c r="Z21" s="139"/>
    </row>
    <row r="22" spans="1:26" s="3" customFormat="1" ht="12" customHeight="1" x14ac:dyDescent="0.2">
      <c r="A22" s="19" t="s">
        <v>625</v>
      </c>
      <c r="B22" s="20" t="s">
        <v>65</v>
      </c>
      <c r="C22" s="21">
        <v>1</v>
      </c>
      <c r="D22" s="22">
        <v>2019</v>
      </c>
      <c r="E22" s="22" t="s">
        <v>192</v>
      </c>
      <c r="F22" s="23" t="s">
        <v>229</v>
      </c>
      <c r="G22" s="57">
        <v>43714</v>
      </c>
      <c r="H22" s="22" t="s">
        <v>238</v>
      </c>
      <c r="I22" s="22" t="s">
        <v>239</v>
      </c>
      <c r="J22" s="24" t="s">
        <v>240</v>
      </c>
      <c r="K22" s="7" t="s">
        <v>241</v>
      </c>
      <c r="L22" s="25" t="s">
        <v>275</v>
      </c>
      <c r="M22" s="26" t="s">
        <v>366</v>
      </c>
      <c r="N22" s="26">
        <v>1</v>
      </c>
      <c r="O22" s="7" t="s">
        <v>317</v>
      </c>
      <c r="P22" s="27" t="s">
        <v>326</v>
      </c>
      <c r="Q22" s="55" t="s">
        <v>411</v>
      </c>
      <c r="R22" s="56">
        <v>43714</v>
      </c>
      <c r="S22" s="67">
        <v>43920</v>
      </c>
      <c r="T22" s="56">
        <v>43924</v>
      </c>
      <c r="U22" s="7" t="s">
        <v>395</v>
      </c>
      <c r="V22" s="7" t="s">
        <v>619</v>
      </c>
      <c r="W22" s="66" t="s">
        <v>453</v>
      </c>
      <c r="X22" s="26">
        <v>2</v>
      </c>
      <c r="Y22" s="26">
        <v>0</v>
      </c>
      <c r="Z22" s="92">
        <v>1</v>
      </c>
    </row>
    <row r="23" spans="1:26" s="3" customFormat="1" ht="12" customHeight="1" x14ac:dyDescent="0.2">
      <c r="A23" s="77" t="s">
        <v>670</v>
      </c>
      <c r="B23" s="78" t="s">
        <v>30</v>
      </c>
      <c r="C23" s="79">
        <v>1</v>
      </c>
      <c r="D23" s="80">
        <v>2016</v>
      </c>
      <c r="E23" s="80" t="s">
        <v>70</v>
      </c>
      <c r="F23" s="81" t="s">
        <v>71</v>
      </c>
      <c r="G23" s="93">
        <v>42047</v>
      </c>
      <c r="H23" s="80" t="s">
        <v>76</v>
      </c>
      <c r="I23" s="80" t="s">
        <v>77</v>
      </c>
      <c r="J23" s="83" t="s">
        <v>78</v>
      </c>
      <c r="K23" s="84" t="s">
        <v>79</v>
      </c>
      <c r="L23" s="85" t="s">
        <v>275</v>
      </c>
      <c r="M23" s="86" t="s">
        <v>280</v>
      </c>
      <c r="N23" s="86" t="s">
        <v>281</v>
      </c>
      <c r="O23" s="84" t="s">
        <v>277</v>
      </c>
      <c r="P23" s="87" t="s">
        <v>278</v>
      </c>
      <c r="Q23" s="88" t="s">
        <v>279</v>
      </c>
      <c r="R23" s="89">
        <v>42492</v>
      </c>
      <c r="S23" s="67">
        <v>43951</v>
      </c>
      <c r="T23" s="89">
        <v>43927</v>
      </c>
      <c r="U23" s="84" t="s">
        <v>390</v>
      </c>
      <c r="V23" s="84" t="s">
        <v>623</v>
      </c>
      <c r="W23" s="66" t="s">
        <v>391</v>
      </c>
      <c r="X23" s="86">
        <v>5</v>
      </c>
      <c r="Y23" s="86">
        <v>1</v>
      </c>
      <c r="Z23" s="149">
        <f>0/3%</f>
        <v>0</v>
      </c>
    </row>
    <row r="24" spans="1:26" s="3" customFormat="1" ht="12" customHeight="1" x14ac:dyDescent="0.2">
      <c r="A24" s="77" t="s">
        <v>670</v>
      </c>
      <c r="B24" s="78" t="s">
        <v>32</v>
      </c>
      <c r="C24" s="79">
        <v>1</v>
      </c>
      <c r="D24" s="80">
        <v>2016</v>
      </c>
      <c r="E24" s="80" t="s">
        <v>70</v>
      </c>
      <c r="F24" s="81" t="s">
        <v>83</v>
      </c>
      <c r="G24" s="93">
        <v>42724</v>
      </c>
      <c r="H24" s="80" t="s">
        <v>84</v>
      </c>
      <c r="I24" s="80" t="s">
        <v>73</v>
      </c>
      <c r="J24" s="83" t="s">
        <v>85</v>
      </c>
      <c r="K24" s="84" t="s">
        <v>86</v>
      </c>
      <c r="L24" s="85" t="s">
        <v>275</v>
      </c>
      <c r="M24" s="86" t="s">
        <v>283</v>
      </c>
      <c r="N24" s="86" t="s">
        <v>284</v>
      </c>
      <c r="O24" s="84" t="s">
        <v>285</v>
      </c>
      <c r="P24" s="87" t="s">
        <v>286</v>
      </c>
      <c r="Q24" s="88" t="s">
        <v>287</v>
      </c>
      <c r="R24" s="89">
        <v>42781</v>
      </c>
      <c r="S24" s="67">
        <v>43951</v>
      </c>
      <c r="T24" s="89">
        <v>43922</v>
      </c>
      <c r="U24" s="84" t="s">
        <v>392</v>
      </c>
      <c r="V24" s="84" t="s">
        <v>577</v>
      </c>
      <c r="W24" s="66" t="s">
        <v>391</v>
      </c>
      <c r="X24" s="86">
        <v>4</v>
      </c>
      <c r="Y24" s="86">
        <v>0</v>
      </c>
      <c r="Z24" s="149"/>
    </row>
    <row r="25" spans="1:26" s="3" customFormat="1" ht="12" customHeight="1" x14ac:dyDescent="0.2">
      <c r="A25" s="77" t="s">
        <v>670</v>
      </c>
      <c r="B25" s="78" t="s">
        <v>38</v>
      </c>
      <c r="C25" s="79">
        <v>1</v>
      </c>
      <c r="D25" s="80">
        <v>2018</v>
      </c>
      <c r="E25" s="80" t="s">
        <v>70</v>
      </c>
      <c r="F25" s="81" t="s">
        <v>109</v>
      </c>
      <c r="G25" s="93">
        <v>43395</v>
      </c>
      <c r="H25" s="80" t="s">
        <v>110</v>
      </c>
      <c r="I25" s="80" t="s">
        <v>111</v>
      </c>
      <c r="J25" s="83" t="s">
        <v>112</v>
      </c>
      <c r="K25" s="84" t="s">
        <v>113</v>
      </c>
      <c r="L25" s="85" t="s">
        <v>275</v>
      </c>
      <c r="M25" s="86" t="s">
        <v>306</v>
      </c>
      <c r="N25" s="86" t="s">
        <v>307</v>
      </c>
      <c r="O25" s="84" t="s">
        <v>277</v>
      </c>
      <c r="P25" s="87" t="s">
        <v>278</v>
      </c>
      <c r="Q25" s="88" t="s">
        <v>279</v>
      </c>
      <c r="R25" s="89">
        <v>43497</v>
      </c>
      <c r="S25" s="67">
        <v>43951</v>
      </c>
      <c r="T25" s="89">
        <v>43927</v>
      </c>
      <c r="U25" s="84" t="s">
        <v>390</v>
      </c>
      <c r="V25" s="84" t="s">
        <v>624</v>
      </c>
      <c r="W25" s="66" t="s">
        <v>391</v>
      </c>
      <c r="X25" s="86">
        <v>1</v>
      </c>
      <c r="Y25" s="86">
        <v>0</v>
      </c>
      <c r="Z25" s="149"/>
    </row>
    <row r="26" spans="1:26" s="3" customFormat="1" ht="12" customHeight="1" x14ac:dyDescent="0.2">
      <c r="A26" s="77" t="s">
        <v>670</v>
      </c>
      <c r="B26" s="78" t="s">
        <v>533</v>
      </c>
      <c r="C26" s="79">
        <v>2</v>
      </c>
      <c r="D26" s="80">
        <v>2020</v>
      </c>
      <c r="E26" s="80" t="s">
        <v>534</v>
      </c>
      <c r="F26" s="81" t="s">
        <v>535</v>
      </c>
      <c r="G26" s="93">
        <v>43822</v>
      </c>
      <c r="H26" s="80" t="s">
        <v>523</v>
      </c>
      <c r="I26" s="80" t="s">
        <v>524</v>
      </c>
      <c r="J26" s="83" t="s">
        <v>525</v>
      </c>
      <c r="K26" s="84" t="s">
        <v>529</v>
      </c>
      <c r="L26" s="85" t="s">
        <v>298</v>
      </c>
      <c r="M26" s="86" t="s">
        <v>530</v>
      </c>
      <c r="N26" s="86">
        <v>1</v>
      </c>
      <c r="O26" s="84" t="s">
        <v>379</v>
      </c>
      <c r="P26" s="87" t="s">
        <v>379</v>
      </c>
      <c r="Q26" s="88" t="s">
        <v>380</v>
      </c>
      <c r="R26" s="89">
        <v>43905</v>
      </c>
      <c r="S26" s="67">
        <v>43951</v>
      </c>
      <c r="T26" s="89">
        <v>43951</v>
      </c>
      <c r="U26" s="84" t="s">
        <v>394</v>
      </c>
      <c r="V26" s="84" t="s">
        <v>666</v>
      </c>
      <c r="W26" s="66" t="s">
        <v>542</v>
      </c>
      <c r="X26" s="86">
        <v>0</v>
      </c>
      <c r="Y26" s="86">
        <v>0</v>
      </c>
      <c r="Z26" s="96">
        <v>1</v>
      </c>
    </row>
    <row r="27" spans="1:26" s="3" customFormat="1" ht="12" customHeight="1" x14ac:dyDescent="0.2">
      <c r="A27" s="19" t="s">
        <v>842</v>
      </c>
      <c r="B27" s="20" t="s">
        <v>38</v>
      </c>
      <c r="C27" s="21">
        <v>1</v>
      </c>
      <c r="D27" s="22">
        <v>2018</v>
      </c>
      <c r="E27" s="22" t="s">
        <v>70</v>
      </c>
      <c r="F27" s="23" t="s">
        <v>109</v>
      </c>
      <c r="G27" s="57">
        <v>43395</v>
      </c>
      <c r="H27" s="22" t="s">
        <v>110</v>
      </c>
      <c r="I27" s="22" t="s">
        <v>111</v>
      </c>
      <c r="J27" s="24" t="s">
        <v>112</v>
      </c>
      <c r="K27" s="7" t="s">
        <v>113</v>
      </c>
      <c r="L27" s="25" t="s">
        <v>275</v>
      </c>
      <c r="M27" s="26" t="s">
        <v>306</v>
      </c>
      <c r="N27" s="26" t="s">
        <v>307</v>
      </c>
      <c r="O27" s="7" t="s">
        <v>277</v>
      </c>
      <c r="P27" s="27" t="s">
        <v>278</v>
      </c>
      <c r="Q27" s="55" t="s">
        <v>279</v>
      </c>
      <c r="R27" s="56">
        <v>43497</v>
      </c>
      <c r="S27" s="67">
        <v>43981</v>
      </c>
      <c r="T27" s="56">
        <v>43980</v>
      </c>
      <c r="U27" s="7" t="s">
        <v>390</v>
      </c>
      <c r="V27" s="7" t="s">
        <v>841</v>
      </c>
      <c r="W27" s="66" t="s">
        <v>542</v>
      </c>
      <c r="X27" s="26">
        <v>2</v>
      </c>
      <c r="Y27" s="26">
        <v>0</v>
      </c>
      <c r="Z27" s="92">
        <v>1</v>
      </c>
    </row>
    <row r="28" spans="1:26" s="3" customFormat="1" ht="12" customHeight="1" x14ac:dyDescent="0.2">
      <c r="A28" s="19" t="s">
        <v>842</v>
      </c>
      <c r="B28" s="20" t="s">
        <v>56</v>
      </c>
      <c r="C28" s="21">
        <v>1</v>
      </c>
      <c r="D28" s="22">
        <v>2019</v>
      </c>
      <c r="E28" s="22" t="s">
        <v>198</v>
      </c>
      <c r="F28" s="23" t="s">
        <v>199</v>
      </c>
      <c r="G28" s="57">
        <v>43528</v>
      </c>
      <c r="H28" s="22" t="s">
        <v>200</v>
      </c>
      <c r="I28" s="22" t="s">
        <v>201</v>
      </c>
      <c r="J28" s="24" t="s">
        <v>202</v>
      </c>
      <c r="K28" s="7" t="s">
        <v>203</v>
      </c>
      <c r="L28" s="25" t="s">
        <v>298</v>
      </c>
      <c r="M28" s="26" t="s">
        <v>347</v>
      </c>
      <c r="N28" s="26">
        <v>1</v>
      </c>
      <c r="O28" s="7" t="s">
        <v>485</v>
      </c>
      <c r="P28" s="27" t="s">
        <v>348</v>
      </c>
      <c r="Q28" s="55" t="s">
        <v>349</v>
      </c>
      <c r="R28" s="56">
        <v>43600</v>
      </c>
      <c r="S28" s="67">
        <v>43965</v>
      </c>
      <c r="T28" s="56">
        <v>43974</v>
      </c>
      <c r="U28" s="7" t="s">
        <v>392</v>
      </c>
      <c r="V28" s="7" t="s">
        <v>673</v>
      </c>
      <c r="W28" s="66" t="s">
        <v>391</v>
      </c>
      <c r="X28" s="26">
        <v>0</v>
      </c>
      <c r="Y28" s="26">
        <v>0</v>
      </c>
      <c r="Z28" s="146">
        <v>0</v>
      </c>
    </row>
    <row r="29" spans="1:26" s="3" customFormat="1" ht="12" customHeight="1" x14ac:dyDescent="0.2">
      <c r="A29" s="19" t="s">
        <v>842</v>
      </c>
      <c r="B29" s="20" t="s">
        <v>56</v>
      </c>
      <c r="C29" s="21">
        <v>2</v>
      </c>
      <c r="D29" s="22">
        <v>2019</v>
      </c>
      <c r="E29" s="22" t="s">
        <v>198</v>
      </c>
      <c r="F29" s="23" t="s">
        <v>199</v>
      </c>
      <c r="G29" s="57">
        <v>43528</v>
      </c>
      <c r="H29" s="22" t="s">
        <v>200</v>
      </c>
      <c r="I29" s="22" t="s">
        <v>201</v>
      </c>
      <c r="J29" s="24" t="s">
        <v>204</v>
      </c>
      <c r="K29" s="7" t="s">
        <v>205</v>
      </c>
      <c r="L29" s="25" t="s">
        <v>275</v>
      </c>
      <c r="M29" s="26" t="s">
        <v>350</v>
      </c>
      <c r="N29" s="26">
        <v>1</v>
      </c>
      <c r="O29" s="7" t="s">
        <v>485</v>
      </c>
      <c r="P29" s="27" t="s">
        <v>348</v>
      </c>
      <c r="Q29" s="55" t="s">
        <v>349</v>
      </c>
      <c r="R29" s="56">
        <v>43600</v>
      </c>
      <c r="S29" s="67">
        <v>43965</v>
      </c>
      <c r="T29" s="56">
        <v>43974</v>
      </c>
      <c r="U29" s="7" t="s">
        <v>392</v>
      </c>
      <c r="V29" s="7" t="s">
        <v>673</v>
      </c>
      <c r="W29" s="66" t="s">
        <v>391</v>
      </c>
      <c r="X29" s="26">
        <v>0</v>
      </c>
      <c r="Y29" s="26">
        <v>0</v>
      </c>
      <c r="Z29" s="147"/>
    </row>
    <row r="30" spans="1:26" s="3" customFormat="1" ht="12" customHeight="1" x14ac:dyDescent="0.2">
      <c r="A30" s="19" t="s">
        <v>842</v>
      </c>
      <c r="B30" s="20" t="s">
        <v>57</v>
      </c>
      <c r="C30" s="21">
        <v>1</v>
      </c>
      <c r="D30" s="22">
        <v>2019</v>
      </c>
      <c r="E30" s="22" t="s">
        <v>198</v>
      </c>
      <c r="F30" s="23" t="s">
        <v>199</v>
      </c>
      <c r="G30" s="57">
        <v>43528</v>
      </c>
      <c r="H30" s="22" t="s">
        <v>206</v>
      </c>
      <c r="I30" s="22" t="s">
        <v>201</v>
      </c>
      <c r="J30" s="24" t="s">
        <v>207</v>
      </c>
      <c r="K30" s="7" t="s">
        <v>208</v>
      </c>
      <c r="L30" s="25" t="s">
        <v>298</v>
      </c>
      <c r="M30" s="26" t="s">
        <v>350</v>
      </c>
      <c r="N30" s="26">
        <v>1</v>
      </c>
      <c r="O30" s="7" t="s">
        <v>485</v>
      </c>
      <c r="P30" s="27" t="s">
        <v>348</v>
      </c>
      <c r="Q30" s="55" t="s">
        <v>349</v>
      </c>
      <c r="R30" s="56">
        <v>43600</v>
      </c>
      <c r="S30" s="67">
        <v>43965</v>
      </c>
      <c r="T30" s="56">
        <v>43974</v>
      </c>
      <c r="U30" s="7" t="s">
        <v>392</v>
      </c>
      <c r="V30" s="7" t="s">
        <v>673</v>
      </c>
      <c r="W30" s="66" t="s">
        <v>391</v>
      </c>
      <c r="X30" s="26">
        <v>0</v>
      </c>
      <c r="Y30" s="26">
        <v>0</v>
      </c>
      <c r="Z30" s="147"/>
    </row>
    <row r="31" spans="1:26" s="3" customFormat="1" ht="12" customHeight="1" x14ac:dyDescent="0.2">
      <c r="A31" s="19" t="s">
        <v>842</v>
      </c>
      <c r="B31" s="20" t="s">
        <v>57</v>
      </c>
      <c r="C31" s="21">
        <v>2</v>
      </c>
      <c r="D31" s="22">
        <v>2019</v>
      </c>
      <c r="E31" s="22" t="s">
        <v>198</v>
      </c>
      <c r="F31" s="23" t="s">
        <v>199</v>
      </c>
      <c r="G31" s="57">
        <v>43528</v>
      </c>
      <c r="H31" s="22" t="s">
        <v>206</v>
      </c>
      <c r="I31" s="22" t="s">
        <v>201</v>
      </c>
      <c r="J31" s="24" t="s">
        <v>207</v>
      </c>
      <c r="K31" s="7" t="s">
        <v>209</v>
      </c>
      <c r="L31" s="25" t="s">
        <v>275</v>
      </c>
      <c r="M31" s="26" t="s">
        <v>351</v>
      </c>
      <c r="N31" s="26">
        <v>1</v>
      </c>
      <c r="O31" s="7" t="s">
        <v>485</v>
      </c>
      <c r="P31" s="27" t="s">
        <v>348</v>
      </c>
      <c r="Q31" s="55" t="s">
        <v>349</v>
      </c>
      <c r="R31" s="56">
        <v>43600</v>
      </c>
      <c r="S31" s="67">
        <v>43965</v>
      </c>
      <c r="T31" s="56">
        <v>43974</v>
      </c>
      <c r="U31" s="7" t="s">
        <v>392</v>
      </c>
      <c r="V31" s="7" t="s">
        <v>673</v>
      </c>
      <c r="W31" s="66" t="s">
        <v>391</v>
      </c>
      <c r="X31" s="26">
        <v>0</v>
      </c>
      <c r="Y31" s="26">
        <v>0</v>
      </c>
      <c r="Z31" s="148"/>
    </row>
    <row r="32" spans="1:26" s="3" customFormat="1" ht="12" customHeight="1" x14ac:dyDescent="0.2">
      <c r="A32" s="19" t="s">
        <v>842</v>
      </c>
      <c r="B32" s="20" t="s">
        <v>66</v>
      </c>
      <c r="C32" s="21">
        <v>1</v>
      </c>
      <c r="D32" s="22">
        <v>2019</v>
      </c>
      <c r="E32" s="22" t="s">
        <v>242</v>
      </c>
      <c r="F32" s="23" t="s">
        <v>243</v>
      </c>
      <c r="G32" s="57">
        <v>43796</v>
      </c>
      <c r="H32" s="22" t="s">
        <v>244</v>
      </c>
      <c r="I32" s="22" t="s">
        <v>245</v>
      </c>
      <c r="J32" s="24" t="s">
        <v>246</v>
      </c>
      <c r="K32" s="7" t="s">
        <v>247</v>
      </c>
      <c r="L32" s="25" t="s">
        <v>275</v>
      </c>
      <c r="M32" s="26" t="s">
        <v>367</v>
      </c>
      <c r="N32" s="26" t="s">
        <v>368</v>
      </c>
      <c r="O32" s="7" t="s">
        <v>293</v>
      </c>
      <c r="P32" s="27" t="s">
        <v>369</v>
      </c>
      <c r="Q32" s="55" t="s">
        <v>370</v>
      </c>
      <c r="R32" s="56">
        <v>43826</v>
      </c>
      <c r="S32" s="67">
        <v>43978</v>
      </c>
      <c r="T32" s="56">
        <v>43971</v>
      </c>
      <c r="U32" s="7" t="s">
        <v>390</v>
      </c>
      <c r="V32" s="7" t="s">
        <v>671</v>
      </c>
      <c r="W32" s="66" t="s">
        <v>391</v>
      </c>
      <c r="X32" s="26">
        <v>0</v>
      </c>
      <c r="Y32" s="26">
        <v>0</v>
      </c>
      <c r="Z32" s="146">
        <v>0</v>
      </c>
    </row>
    <row r="33" spans="1:26" s="3" customFormat="1" ht="12" customHeight="1" x14ac:dyDescent="0.2">
      <c r="A33" s="19" t="s">
        <v>842</v>
      </c>
      <c r="B33" s="20" t="s">
        <v>66</v>
      </c>
      <c r="C33" s="21">
        <v>2</v>
      </c>
      <c r="D33" s="22">
        <v>2019</v>
      </c>
      <c r="E33" s="22" t="s">
        <v>242</v>
      </c>
      <c r="F33" s="23" t="s">
        <v>243</v>
      </c>
      <c r="G33" s="57">
        <v>43796</v>
      </c>
      <c r="H33" s="22" t="s">
        <v>244</v>
      </c>
      <c r="I33" s="22" t="s">
        <v>245</v>
      </c>
      <c r="J33" s="24" t="s">
        <v>248</v>
      </c>
      <c r="K33" s="7" t="s">
        <v>249</v>
      </c>
      <c r="L33" s="25" t="s">
        <v>275</v>
      </c>
      <c r="M33" s="26" t="s">
        <v>371</v>
      </c>
      <c r="N33" s="26" t="s">
        <v>372</v>
      </c>
      <c r="O33" s="7" t="s">
        <v>293</v>
      </c>
      <c r="P33" s="27" t="s">
        <v>369</v>
      </c>
      <c r="Q33" s="55" t="s">
        <v>373</v>
      </c>
      <c r="R33" s="56">
        <v>43826</v>
      </c>
      <c r="S33" s="67">
        <v>43978</v>
      </c>
      <c r="T33" s="56">
        <v>43971</v>
      </c>
      <c r="U33" s="7" t="s">
        <v>390</v>
      </c>
      <c r="V33" s="7" t="s">
        <v>672</v>
      </c>
      <c r="W33" s="66" t="s">
        <v>391</v>
      </c>
      <c r="X33" s="26">
        <v>0</v>
      </c>
      <c r="Y33" s="26">
        <v>0</v>
      </c>
      <c r="Z33" s="147"/>
    </row>
    <row r="34" spans="1:26" s="3" customFormat="1" ht="12" customHeight="1" x14ac:dyDescent="0.2">
      <c r="A34" s="19" t="s">
        <v>842</v>
      </c>
      <c r="B34" s="20" t="s">
        <v>560</v>
      </c>
      <c r="C34" s="21">
        <v>1</v>
      </c>
      <c r="D34" s="22">
        <v>2020</v>
      </c>
      <c r="E34" s="22" t="s">
        <v>563</v>
      </c>
      <c r="F34" s="23" t="s">
        <v>565</v>
      </c>
      <c r="G34" s="57">
        <v>43901</v>
      </c>
      <c r="H34" s="22" t="s">
        <v>566</v>
      </c>
      <c r="I34" s="22" t="s">
        <v>549</v>
      </c>
      <c r="J34" s="24" t="s">
        <v>550</v>
      </c>
      <c r="K34" s="7" t="s">
        <v>551</v>
      </c>
      <c r="L34" s="25" t="s">
        <v>305</v>
      </c>
      <c r="M34" s="26" t="s">
        <v>552</v>
      </c>
      <c r="N34" s="26">
        <v>1</v>
      </c>
      <c r="O34" s="7" t="s">
        <v>293</v>
      </c>
      <c r="P34" s="27" t="s">
        <v>569</v>
      </c>
      <c r="Q34" s="55" t="s">
        <v>553</v>
      </c>
      <c r="R34" s="56">
        <v>43908</v>
      </c>
      <c r="S34" s="67">
        <v>43980</v>
      </c>
      <c r="T34" s="56">
        <v>43955</v>
      </c>
      <c r="U34" s="7" t="s">
        <v>390</v>
      </c>
      <c r="V34" s="7" t="s">
        <v>665</v>
      </c>
      <c r="W34" s="66" t="s">
        <v>391</v>
      </c>
      <c r="X34" s="26">
        <v>0</v>
      </c>
      <c r="Y34" s="26">
        <v>0</v>
      </c>
      <c r="Z34" s="147"/>
    </row>
    <row r="35" spans="1:26" s="3" customFormat="1" ht="11.25" customHeight="1" x14ac:dyDescent="0.2">
      <c r="A35" s="19" t="s">
        <v>842</v>
      </c>
      <c r="B35" s="20" t="s">
        <v>561</v>
      </c>
      <c r="C35" s="21">
        <v>1</v>
      </c>
      <c r="D35" s="22">
        <v>2020</v>
      </c>
      <c r="E35" s="22" t="s">
        <v>563</v>
      </c>
      <c r="F35" s="23" t="s">
        <v>565</v>
      </c>
      <c r="G35" s="57">
        <v>43901</v>
      </c>
      <c r="H35" s="22" t="s">
        <v>567</v>
      </c>
      <c r="I35" s="22" t="s">
        <v>549</v>
      </c>
      <c r="J35" s="24" t="s">
        <v>554</v>
      </c>
      <c r="K35" s="7" t="s">
        <v>551</v>
      </c>
      <c r="L35" s="25" t="s">
        <v>305</v>
      </c>
      <c r="M35" s="26" t="s">
        <v>552</v>
      </c>
      <c r="N35" s="26">
        <v>1</v>
      </c>
      <c r="O35" s="7" t="s">
        <v>293</v>
      </c>
      <c r="P35" s="27" t="s">
        <v>569</v>
      </c>
      <c r="Q35" s="55" t="s">
        <v>553</v>
      </c>
      <c r="R35" s="56">
        <v>43908</v>
      </c>
      <c r="S35" s="67">
        <v>43980</v>
      </c>
      <c r="T35" s="56">
        <v>43955</v>
      </c>
      <c r="U35" s="7" t="s">
        <v>390</v>
      </c>
      <c r="V35" s="7" t="s">
        <v>665</v>
      </c>
      <c r="W35" s="66" t="s">
        <v>391</v>
      </c>
      <c r="X35" s="26">
        <v>0</v>
      </c>
      <c r="Y35" s="26">
        <v>0</v>
      </c>
      <c r="Z35" s="148"/>
    </row>
    <row r="36" spans="1:26" s="3" customFormat="1" ht="12" customHeight="1" x14ac:dyDescent="0.2">
      <c r="A36" s="19" t="s">
        <v>842</v>
      </c>
      <c r="B36" s="20" t="s">
        <v>660</v>
      </c>
      <c r="C36" s="21">
        <v>1</v>
      </c>
      <c r="D36" s="22">
        <v>2020</v>
      </c>
      <c r="E36" s="22" t="s">
        <v>657</v>
      </c>
      <c r="F36" s="23" t="s">
        <v>663</v>
      </c>
      <c r="G36" s="57">
        <v>43934</v>
      </c>
      <c r="H36" s="22" t="s">
        <v>641</v>
      </c>
      <c r="I36" s="22" t="s">
        <v>627</v>
      </c>
      <c r="J36" s="24" t="s">
        <v>642</v>
      </c>
      <c r="K36" s="7" t="s">
        <v>643</v>
      </c>
      <c r="L36" s="25" t="s">
        <v>305</v>
      </c>
      <c r="M36" s="26" t="s">
        <v>644</v>
      </c>
      <c r="N36" s="26">
        <v>1</v>
      </c>
      <c r="O36" s="7" t="s">
        <v>608</v>
      </c>
      <c r="P36" s="27" t="s">
        <v>664</v>
      </c>
      <c r="Q36" s="55" t="s">
        <v>631</v>
      </c>
      <c r="R36" s="56">
        <v>43955</v>
      </c>
      <c r="S36" s="67">
        <v>43980</v>
      </c>
      <c r="T36" s="56"/>
      <c r="U36" s="7"/>
      <c r="V36" s="7"/>
      <c r="W36" s="66" t="s">
        <v>391</v>
      </c>
      <c r="X36" s="26">
        <v>0</v>
      </c>
      <c r="Y36" s="26">
        <v>0</v>
      </c>
      <c r="Z36" s="140">
        <v>0.5</v>
      </c>
    </row>
    <row r="37" spans="1:26" s="3" customFormat="1" ht="12" customHeight="1" x14ac:dyDescent="0.2">
      <c r="A37" s="19" t="s">
        <v>842</v>
      </c>
      <c r="B37" s="20" t="s">
        <v>662</v>
      </c>
      <c r="C37" s="21">
        <v>1</v>
      </c>
      <c r="D37" s="22">
        <v>2020</v>
      </c>
      <c r="E37" s="22" t="s">
        <v>657</v>
      </c>
      <c r="F37" s="23" t="s">
        <v>663</v>
      </c>
      <c r="G37" s="57">
        <v>43934</v>
      </c>
      <c r="H37" s="22" t="s">
        <v>651</v>
      </c>
      <c r="I37" s="22" t="s">
        <v>627</v>
      </c>
      <c r="J37" s="24" t="s">
        <v>652</v>
      </c>
      <c r="K37" s="7" t="s">
        <v>653</v>
      </c>
      <c r="L37" s="25" t="s">
        <v>305</v>
      </c>
      <c r="M37" s="26" t="s">
        <v>654</v>
      </c>
      <c r="N37" s="26">
        <v>1</v>
      </c>
      <c r="O37" s="7" t="s">
        <v>608</v>
      </c>
      <c r="P37" s="27" t="s">
        <v>664</v>
      </c>
      <c r="Q37" s="55" t="s">
        <v>631</v>
      </c>
      <c r="R37" s="56">
        <v>43955</v>
      </c>
      <c r="S37" s="67">
        <v>43966</v>
      </c>
      <c r="T37" s="56">
        <v>43987</v>
      </c>
      <c r="U37" s="7" t="s">
        <v>732</v>
      </c>
      <c r="V37" s="7" t="s">
        <v>733</v>
      </c>
      <c r="W37" s="66" t="s">
        <v>542</v>
      </c>
      <c r="X37" s="26">
        <v>0</v>
      </c>
      <c r="Y37" s="26">
        <v>0</v>
      </c>
      <c r="Z37" s="141"/>
    </row>
    <row r="38" spans="1:26" s="3" customFormat="1" ht="12" customHeight="1" x14ac:dyDescent="0.2">
      <c r="A38" s="77" t="s">
        <v>1102</v>
      </c>
      <c r="B38" s="78" t="s">
        <v>44</v>
      </c>
      <c r="C38" s="79">
        <v>2</v>
      </c>
      <c r="D38" s="80">
        <v>2019</v>
      </c>
      <c r="E38" s="80" t="s">
        <v>130</v>
      </c>
      <c r="F38" s="81" t="s">
        <v>131</v>
      </c>
      <c r="G38" s="93">
        <v>43434</v>
      </c>
      <c r="H38" s="80" t="s">
        <v>136</v>
      </c>
      <c r="I38" s="80" t="s">
        <v>133</v>
      </c>
      <c r="J38" s="83" t="s">
        <v>137</v>
      </c>
      <c r="K38" s="84" t="s">
        <v>138</v>
      </c>
      <c r="L38" s="85" t="s">
        <v>298</v>
      </c>
      <c r="M38" s="86" t="s">
        <v>320</v>
      </c>
      <c r="N38" s="86">
        <v>0.95</v>
      </c>
      <c r="O38" s="84" t="s">
        <v>317</v>
      </c>
      <c r="P38" s="87" t="s">
        <v>321</v>
      </c>
      <c r="Q38" s="88" t="s">
        <v>322</v>
      </c>
      <c r="R38" s="89">
        <v>43479</v>
      </c>
      <c r="S38" s="67">
        <v>44012</v>
      </c>
      <c r="T38" s="89">
        <v>44018</v>
      </c>
      <c r="U38" s="84" t="s">
        <v>395</v>
      </c>
      <c r="V38" s="84" t="s">
        <v>1077</v>
      </c>
      <c r="W38" s="66" t="s">
        <v>542</v>
      </c>
      <c r="X38" s="86">
        <v>2</v>
      </c>
      <c r="Y38" s="86">
        <v>0</v>
      </c>
      <c r="Z38" s="136">
        <f>4/4</f>
        <v>1</v>
      </c>
    </row>
    <row r="39" spans="1:26" s="3" customFormat="1" ht="12" customHeight="1" x14ac:dyDescent="0.2">
      <c r="A39" s="77" t="s">
        <v>1102</v>
      </c>
      <c r="B39" s="78" t="s">
        <v>44</v>
      </c>
      <c r="C39" s="79">
        <v>4</v>
      </c>
      <c r="D39" s="80">
        <v>2019</v>
      </c>
      <c r="E39" s="80" t="s">
        <v>130</v>
      </c>
      <c r="F39" s="81" t="s">
        <v>131</v>
      </c>
      <c r="G39" s="93">
        <v>43434</v>
      </c>
      <c r="H39" s="80" t="s">
        <v>136</v>
      </c>
      <c r="I39" s="80" t="s">
        <v>133</v>
      </c>
      <c r="J39" s="83" t="s">
        <v>137</v>
      </c>
      <c r="K39" s="84" t="s">
        <v>139</v>
      </c>
      <c r="L39" s="85" t="s">
        <v>298</v>
      </c>
      <c r="M39" s="86" t="s">
        <v>323</v>
      </c>
      <c r="N39" s="86">
        <v>0.7</v>
      </c>
      <c r="O39" s="84" t="s">
        <v>317</v>
      </c>
      <c r="P39" s="87" t="s">
        <v>321</v>
      </c>
      <c r="Q39" s="88" t="s">
        <v>322</v>
      </c>
      <c r="R39" s="89">
        <v>43479</v>
      </c>
      <c r="S39" s="67">
        <v>44012</v>
      </c>
      <c r="T39" s="89">
        <v>44018</v>
      </c>
      <c r="U39" s="84" t="s">
        <v>395</v>
      </c>
      <c r="V39" s="84" t="s">
        <v>1078</v>
      </c>
      <c r="W39" s="66" t="s">
        <v>542</v>
      </c>
      <c r="X39" s="86">
        <v>2</v>
      </c>
      <c r="Y39" s="86">
        <v>0</v>
      </c>
      <c r="Z39" s="136"/>
    </row>
    <row r="40" spans="1:26" s="3" customFormat="1" ht="12" customHeight="1" x14ac:dyDescent="0.2">
      <c r="A40" s="77" t="s">
        <v>1102</v>
      </c>
      <c r="B40" s="78" t="s">
        <v>68</v>
      </c>
      <c r="C40" s="79">
        <v>2</v>
      </c>
      <c r="D40" s="80">
        <v>2019</v>
      </c>
      <c r="E40" s="80" t="s">
        <v>192</v>
      </c>
      <c r="F40" s="81" t="s">
        <v>430</v>
      </c>
      <c r="G40" s="93">
        <v>43812</v>
      </c>
      <c r="H40" s="80" t="s">
        <v>259</v>
      </c>
      <c r="I40" s="80" t="s">
        <v>260</v>
      </c>
      <c r="J40" s="83" t="s">
        <v>263</v>
      </c>
      <c r="K40" s="84" t="s">
        <v>264</v>
      </c>
      <c r="L40" s="85" t="s">
        <v>275</v>
      </c>
      <c r="M40" s="86" t="s">
        <v>383</v>
      </c>
      <c r="N40" s="86">
        <v>1</v>
      </c>
      <c r="O40" s="84" t="s">
        <v>317</v>
      </c>
      <c r="P40" s="87" t="s">
        <v>326</v>
      </c>
      <c r="Q40" s="88" t="s">
        <v>384</v>
      </c>
      <c r="R40" s="89">
        <v>43831</v>
      </c>
      <c r="S40" s="67">
        <v>44012</v>
      </c>
      <c r="T40" s="89">
        <v>44018</v>
      </c>
      <c r="U40" s="84" t="s">
        <v>395</v>
      </c>
      <c r="V40" s="84" t="s">
        <v>1080</v>
      </c>
      <c r="W40" s="66" t="s">
        <v>542</v>
      </c>
      <c r="X40" s="86">
        <v>0</v>
      </c>
      <c r="Y40" s="86">
        <v>0</v>
      </c>
      <c r="Z40" s="136"/>
    </row>
    <row r="41" spans="1:26" s="3" customFormat="1" ht="12" customHeight="1" x14ac:dyDescent="0.2">
      <c r="A41" s="77" t="s">
        <v>1102</v>
      </c>
      <c r="B41" s="78" t="s">
        <v>69</v>
      </c>
      <c r="C41" s="79">
        <v>1</v>
      </c>
      <c r="D41" s="80">
        <v>2019</v>
      </c>
      <c r="E41" s="80" t="s">
        <v>192</v>
      </c>
      <c r="F41" s="81" t="s">
        <v>430</v>
      </c>
      <c r="G41" s="93">
        <v>43812</v>
      </c>
      <c r="H41" s="80" t="s">
        <v>265</v>
      </c>
      <c r="I41" s="80" t="s">
        <v>260</v>
      </c>
      <c r="J41" s="83" t="s">
        <v>266</v>
      </c>
      <c r="K41" s="84" t="s">
        <v>267</v>
      </c>
      <c r="L41" s="85" t="s">
        <v>275</v>
      </c>
      <c r="M41" s="86" t="s">
        <v>385</v>
      </c>
      <c r="N41" s="86">
        <v>1</v>
      </c>
      <c r="O41" s="84" t="s">
        <v>317</v>
      </c>
      <c r="P41" s="87" t="s">
        <v>326</v>
      </c>
      <c r="Q41" s="88" t="s">
        <v>386</v>
      </c>
      <c r="R41" s="89">
        <v>43831</v>
      </c>
      <c r="S41" s="67">
        <v>44012</v>
      </c>
      <c r="T41" s="89">
        <v>44018</v>
      </c>
      <c r="U41" s="84" t="s">
        <v>395</v>
      </c>
      <c r="V41" s="84" t="s">
        <v>1081</v>
      </c>
      <c r="W41" s="66" t="s">
        <v>542</v>
      </c>
      <c r="X41" s="86">
        <v>0</v>
      </c>
      <c r="Y41" s="86">
        <v>0</v>
      </c>
      <c r="Z41" s="136"/>
    </row>
    <row r="42" spans="1:26" s="3" customFormat="1" ht="12" customHeight="1" x14ac:dyDescent="0.2">
      <c r="A42" s="77" t="s">
        <v>1102</v>
      </c>
      <c r="B42" s="78" t="s">
        <v>54</v>
      </c>
      <c r="C42" s="79">
        <v>1</v>
      </c>
      <c r="D42" s="80">
        <v>2019</v>
      </c>
      <c r="E42" s="80" t="s">
        <v>187</v>
      </c>
      <c r="F42" s="81" t="s">
        <v>177</v>
      </c>
      <c r="G42" s="93">
        <v>43528</v>
      </c>
      <c r="H42" s="80" t="s">
        <v>188</v>
      </c>
      <c r="I42" s="80" t="s">
        <v>189</v>
      </c>
      <c r="J42" s="83" t="s">
        <v>190</v>
      </c>
      <c r="K42" s="84" t="s">
        <v>191</v>
      </c>
      <c r="L42" s="85" t="s">
        <v>298</v>
      </c>
      <c r="M42" s="86" t="s">
        <v>340</v>
      </c>
      <c r="N42" s="86" t="s">
        <v>341</v>
      </c>
      <c r="O42" s="84" t="s">
        <v>342</v>
      </c>
      <c r="P42" s="87" t="s">
        <v>343</v>
      </c>
      <c r="Q42" s="88" t="s">
        <v>344</v>
      </c>
      <c r="R42" s="89">
        <v>43556</v>
      </c>
      <c r="S42" s="67">
        <v>44012</v>
      </c>
      <c r="T42" s="89">
        <v>44013</v>
      </c>
      <c r="U42" s="84" t="s">
        <v>394</v>
      </c>
      <c r="V42" s="84" t="s">
        <v>1033</v>
      </c>
      <c r="W42" s="66" t="s">
        <v>542</v>
      </c>
      <c r="X42" s="86">
        <v>1</v>
      </c>
      <c r="Y42" s="86">
        <v>0</v>
      </c>
      <c r="Z42" s="102">
        <f>1/1</f>
        <v>1</v>
      </c>
    </row>
    <row r="43" spans="1:26" s="3" customFormat="1" ht="12" customHeight="1" x14ac:dyDescent="0.2">
      <c r="A43" s="77" t="s">
        <v>1102</v>
      </c>
      <c r="B43" s="78" t="s">
        <v>56</v>
      </c>
      <c r="C43" s="79">
        <v>1</v>
      </c>
      <c r="D43" s="80">
        <v>2019</v>
      </c>
      <c r="E43" s="80" t="s">
        <v>883</v>
      </c>
      <c r="F43" s="81" t="s">
        <v>199</v>
      </c>
      <c r="G43" s="93">
        <v>43528</v>
      </c>
      <c r="H43" s="80" t="s">
        <v>200</v>
      </c>
      <c r="I43" s="80" t="s">
        <v>201</v>
      </c>
      <c r="J43" s="83" t="s">
        <v>202</v>
      </c>
      <c r="K43" s="84" t="s">
        <v>203</v>
      </c>
      <c r="L43" s="85" t="s">
        <v>298</v>
      </c>
      <c r="M43" s="86" t="s">
        <v>347</v>
      </c>
      <c r="N43" s="86">
        <v>1</v>
      </c>
      <c r="O43" s="84" t="s">
        <v>485</v>
      </c>
      <c r="P43" s="87" t="s">
        <v>348</v>
      </c>
      <c r="Q43" s="88" t="s">
        <v>349</v>
      </c>
      <c r="R43" s="89">
        <v>43600</v>
      </c>
      <c r="S43" s="67">
        <v>44012</v>
      </c>
      <c r="T43" s="89">
        <v>44015</v>
      </c>
      <c r="U43" s="84" t="s">
        <v>392</v>
      </c>
      <c r="V43" s="84" t="s">
        <v>1055</v>
      </c>
      <c r="W43" s="66" t="s">
        <v>391</v>
      </c>
      <c r="X43" s="86">
        <v>1</v>
      </c>
      <c r="Y43" s="86">
        <v>0</v>
      </c>
      <c r="Z43" s="136">
        <f>0/5</f>
        <v>0</v>
      </c>
    </row>
    <row r="44" spans="1:26" s="3" customFormat="1" ht="12" customHeight="1" x14ac:dyDescent="0.2">
      <c r="A44" s="77" t="s">
        <v>1102</v>
      </c>
      <c r="B44" s="78" t="s">
        <v>56</v>
      </c>
      <c r="C44" s="79">
        <v>2</v>
      </c>
      <c r="D44" s="80">
        <v>2019</v>
      </c>
      <c r="E44" s="80" t="s">
        <v>883</v>
      </c>
      <c r="F44" s="81" t="s">
        <v>199</v>
      </c>
      <c r="G44" s="93">
        <v>43528</v>
      </c>
      <c r="H44" s="80" t="s">
        <v>200</v>
      </c>
      <c r="I44" s="80" t="s">
        <v>201</v>
      </c>
      <c r="J44" s="83" t="s">
        <v>204</v>
      </c>
      <c r="K44" s="84" t="s">
        <v>205</v>
      </c>
      <c r="L44" s="85" t="s">
        <v>275</v>
      </c>
      <c r="M44" s="86" t="s">
        <v>350</v>
      </c>
      <c r="N44" s="86">
        <v>1</v>
      </c>
      <c r="O44" s="84" t="s">
        <v>485</v>
      </c>
      <c r="P44" s="87" t="s">
        <v>348</v>
      </c>
      <c r="Q44" s="88" t="s">
        <v>349</v>
      </c>
      <c r="R44" s="89">
        <v>43600</v>
      </c>
      <c r="S44" s="67">
        <v>44012</v>
      </c>
      <c r="T44" s="89">
        <v>44015</v>
      </c>
      <c r="U44" s="84" t="s">
        <v>392</v>
      </c>
      <c r="V44" s="84" t="s">
        <v>1056</v>
      </c>
      <c r="W44" s="66" t="s">
        <v>391</v>
      </c>
      <c r="X44" s="86">
        <v>1</v>
      </c>
      <c r="Y44" s="86">
        <v>0</v>
      </c>
      <c r="Z44" s="136"/>
    </row>
    <row r="45" spans="1:26" s="3" customFormat="1" ht="12" customHeight="1" x14ac:dyDescent="0.2">
      <c r="A45" s="77" t="s">
        <v>1102</v>
      </c>
      <c r="B45" s="78" t="s">
        <v>57</v>
      </c>
      <c r="C45" s="79">
        <v>1</v>
      </c>
      <c r="D45" s="80">
        <v>2019</v>
      </c>
      <c r="E45" s="80" t="s">
        <v>883</v>
      </c>
      <c r="F45" s="81" t="s">
        <v>199</v>
      </c>
      <c r="G45" s="93">
        <v>43528</v>
      </c>
      <c r="H45" s="80" t="s">
        <v>206</v>
      </c>
      <c r="I45" s="80" t="s">
        <v>201</v>
      </c>
      <c r="J45" s="83" t="s">
        <v>207</v>
      </c>
      <c r="K45" s="84" t="s">
        <v>208</v>
      </c>
      <c r="L45" s="85" t="s">
        <v>298</v>
      </c>
      <c r="M45" s="86" t="s">
        <v>350</v>
      </c>
      <c r="N45" s="86">
        <v>1</v>
      </c>
      <c r="O45" s="84" t="s">
        <v>485</v>
      </c>
      <c r="P45" s="87" t="s">
        <v>348</v>
      </c>
      <c r="Q45" s="88" t="s">
        <v>349</v>
      </c>
      <c r="R45" s="89">
        <v>43600</v>
      </c>
      <c r="S45" s="67">
        <v>44012</v>
      </c>
      <c r="T45" s="89">
        <v>44015</v>
      </c>
      <c r="U45" s="84" t="s">
        <v>392</v>
      </c>
      <c r="V45" s="84" t="s">
        <v>1055</v>
      </c>
      <c r="W45" s="66" t="s">
        <v>391</v>
      </c>
      <c r="X45" s="86">
        <v>1</v>
      </c>
      <c r="Y45" s="86">
        <v>0</v>
      </c>
      <c r="Z45" s="136"/>
    </row>
    <row r="46" spans="1:26" s="3" customFormat="1" ht="12" customHeight="1" x14ac:dyDescent="0.2">
      <c r="A46" s="77" t="s">
        <v>1102</v>
      </c>
      <c r="B46" s="78" t="s">
        <v>57</v>
      </c>
      <c r="C46" s="79">
        <v>2</v>
      </c>
      <c r="D46" s="80">
        <v>2019</v>
      </c>
      <c r="E46" s="80" t="s">
        <v>883</v>
      </c>
      <c r="F46" s="81" t="s">
        <v>199</v>
      </c>
      <c r="G46" s="93">
        <v>43528</v>
      </c>
      <c r="H46" s="80" t="s">
        <v>206</v>
      </c>
      <c r="I46" s="80" t="s">
        <v>201</v>
      </c>
      <c r="J46" s="83" t="s">
        <v>207</v>
      </c>
      <c r="K46" s="84" t="s">
        <v>209</v>
      </c>
      <c r="L46" s="85" t="s">
        <v>275</v>
      </c>
      <c r="M46" s="86" t="s">
        <v>351</v>
      </c>
      <c r="N46" s="86">
        <v>1</v>
      </c>
      <c r="O46" s="84" t="s">
        <v>485</v>
      </c>
      <c r="P46" s="87" t="s">
        <v>348</v>
      </c>
      <c r="Q46" s="88" t="s">
        <v>349</v>
      </c>
      <c r="R46" s="89">
        <v>43600</v>
      </c>
      <c r="S46" s="67">
        <v>44012</v>
      </c>
      <c r="T46" s="89">
        <v>44015</v>
      </c>
      <c r="U46" s="84" t="s">
        <v>392</v>
      </c>
      <c r="V46" s="84" t="s">
        <v>1055</v>
      </c>
      <c r="W46" s="66" t="s">
        <v>391</v>
      </c>
      <c r="X46" s="86">
        <v>1</v>
      </c>
      <c r="Y46" s="86">
        <v>0</v>
      </c>
      <c r="Z46" s="136"/>
    </row>
    <row r="47" spans="1:26" s="3" customFormat="1" ht="12" customHeight="1" x14ac:dyDescent="0.2">
      <c r="A47" s="77" t="s">
        <v>1102</v>
      </c>
      <c r="B47" s="78" t="s">
        <v>59</v>
      </c>
      <c r="C47" s="79">
        <v>1</v>
      </c>
      <c r="D47" s="80">
        <v>2019</v>
      </c>
      <c r="E47" s="80" t="s">
        <v>70</v>
      </c>
      <c r="F47" s="81" t="s">
        <v>213</v>
      </c>
      <c r="G47" s="93">
        <v>43657</v>
      </c>
      <c r="H47" s="80" t="s">
        <v>214</v>
      </c>
      <c r="I47" s="80"/>
      <c r="J47" s="83" t="s">
        <v>215</v>
      </c>
      <c r="K47" s="84" t="s">
        <v>216</v>
      </c>
      <c r="L47" s="85" t="s">
        <v>298</v>
      </c>
      <c r="M47" s="86" t="s">
        <v>355</v>
      </c>
      <c r="N47" s="86" t="s">
        <v>356</v>
      </c>
      <c r="O47" s="84" t="s">
        <v>277</v>
      </c>
      <c r="P47" s="87" t="s">
        <v>278</v>
      </c>
      <c r="Q47" s="88" t="s">
        <v>357</v>
      </c>
      <c r="R47" s="89">
        <v>43664</v>
      </c>
      <c r="S47" s="67">
        <v>44012</v>
      </c>
      <c r="T47" s="89">
        <v>43974</v>
      </c>
      <c r="U47" s="84" t="s">
        <v>392</v>
      </c>
      <c r="V47" s="84" t="s">
        <v>675</v>
      </c>
      <c r="W47" s="66" t="s">
        <v>391</v>
      </c>
      <c r="X47" s="86">
        <v>1</v>
      </c>
      <c r="Y47" s="86">
        <v>0</v>
      </c>
      <c r="Z47" s="136"/>
    </row>
    <row r="48" spans="1:26" s="3" customFormat="1" ht="12" customHeight="1" x14ac:dyDescent="0.2">
      <c r="A48" s="77" t="s">
        <v>1102</v>
      </c>
      <c r="B48" s="78" t="s">
        <v>562</v>
      </c>
      <c r="C48" s="79">
        <v>1</v>
      </c>
      <c r="D48" s="80">
        <v>2020</v>
      </c>
      <c r="E48" s="80" t="s">
        <v>564</v>
      </c>
      <c r="F48" s="81" t="s">
        <v>565</v>
      </c>
      <c r="G48" s="93">
        <v>43901</v>
      </c>
      <c r="H48" s="80" t="s">
        <v>568</v>
      </c>
      <c r="I48" s="80" t="s">
        <v>555</v>
      </c>
      <c r="J48" s="83" t="s">
        <v>556</v>
      </c>
      <c r="K48" s="84" t="s">
        <v>557</v>
      </c>
      <c r="L48" s="85" t="s">
        <v>558</v>
      </c>
      <c r="M48" s="86" t="s">
        <v>552</v>
      </c>
      <c r="N48" s="86">
        <v>1</v>
      </c>
      <c r="O48" s="84" t="s">
        <v>570</v>
      </c>
      <c r="P48" s="87" t="s">
        <v>570</v>
      </c>
      <c r="Q48" s="88" t="s">
        <v>559</v>
      </c>
      <c r="R48" s="89">
        <v>43903</v>
      </c>
      <c r="S48" s="67">
        <v>44012</v>
      </c>
      <c r="T48" s="89">
        <v>44012</v>
      </c>
      <c r="U48" s="84" t="s">
        <v>394</v>
      </c>
      <c r="V48" s="84" t="s">
        <v>1034</v>
      </c>
      <c r="W48" s="66" t="s">
        <v>542</v>
      </c>
      <c r="X48" s="86">
        <v>0</v>
      </c>
      <c r="Y48" s="86">
        <v>0</v>
      </c>
      <c r="Z48" s="102">
        <f>1/1</f>
        <v>1</v>
      </c>
    </row>
    <row r="49" spans="1:26" s="3" customFormat="1" ht="12" customHeight="1" x14ac:dyDescent="0.2">
      <c r="A49" s="77" t="s">
        <v>1102</v>
      </c>
      <c r="B49" s="78" t="s">
        <v>659</v>
      </c>
      <c r="C49" s="79">
        <v>1</v>
      </c>
      <c r="D49" s="80">
        <v>2020</v>
      </c>
      <c r="E49" s="80" t="s">
        <v>657</v>
      </c>
      <c r="F49" s="81" t="s">
        <v>663</v>
      </c>
      <c r="G49" s="93">
        <v>43934</v>
      </c>
      <c r="H49" s="80" t="s">
        <v>634</v>
      </c>
      <c r="I49" s="80" t="s">
        <v>627</v>
      </c>
      <c r="J49" s="83" t="s">
        <v>635</v>
      </c>
      <c r="K49" s="84" t="s">
        <v>636</v>
      </c>
      <c r="L49" s="85" t="s">
        <v>637</v>
      </c>
      <c r="M49" s="86" t="s">
        <v>638</v>
      </c>
      <c r="N49" s="86">
        <v>1</v>
      </c>
      <c r="O49" s="84" t="s">
        <v>608</v>
      </c>
      <c r="P49" s="87" t="s">
        <v>664</v>
      </c>
      <c r="Q49" s="88" t="s">
        <v>631</v>
      </c>
      <c r="R49" s="89">
        <v>43955</v>
      </c>
      <c r="S49" s="67">
        <v>44012</v>
      </c>
      <c r="T49" s="89">
        <v>44019</v>
      </c>
      <c r="U49" s="84" t="s">
        <v>732</v>
      </c>
      <c r="V49" s="84" t="s">
        <v>1057</v>
      </c>
      <c r="W49" s="66" t="s">
        <v>542</v>
      </c>
      <c r="X49" s="86">
        <v>0</v>
      </c>
      <c r="Y49" s="86">
        <v>0</v>
      </c>
      <c r="Z49" s="136">
        <f>2/2</f>
        <v>1</v>
      </c>
    </row>
    <row r="50" spans="1:26" s="3" customFormat="1" ht="12" customHeight="1" x14ac:dyDescent="0.2">
      <c r="A50" s="77" t="s">
        <v>1102</v>
      </c>
      <c r="B50" s="78" t="s">
        <v>661</v>
      </c>
      <c r="C50" s="79">
        <v>1</v>
      </c>
      <c r="D50" s="80">
        <v>2020</v>
      </c>
      <c r="E50" s="80" t="s">
        <v>657</v>
      </c>
      <c r="F50" s="81" t="s">
        <v>663</v>
      </c>
      <c r="G50" s="93">
        <v>43934</v>
      </c>
      <c r="H50" s="80" t="s">
        <v>645</v>
      </c>
      <c r="I50" s="80" t="s">
        <v>627</v>
      </c>
      <c r="J50" s="83" t="s">
        <v>646</v>
      </c>
      <c r="K50" s="84" t="s">
        <v>647</v>
      </c>
      <c r="L50" s="85" t="s">
        <v>637</v>
      </c>
      <c r="M50" s="86" t="s">
        <v>648</v>
      </c>
      <c r="N50" s="86">
        <v>1</v>
      </c>
      <c r="O50" s="84" t="s">
        <v>608</v>
      </c>
      <c r="P50" s="87" t="s">
        <v>664</v>
      </c>
      <c r="Q50" s="88" t="s">
        <v>631</v>
      </c>
      <c r="R50" s="89">
        <v>43955</v>
      </c>
      <c r="S50" s="67">
        <v>44012</v>
      </c>
      <c r="T50" s="89">
        <v>44000</v>
      </c>
      <c r="U50" s="84" t="s">
        <v>732</v>
      </c>
      <c r="V50" s="84" t="s">
        <v>896</v>
      </c>
      <c r="W50" s="66" t="s">
        <v>542</v>
      </c>
      <c r="X50" s="86">
        <v>0</v>
      </c>
      <c r="Y50" s="86">
        <v>0</v>
      </c>
      <c r="Z50" s="136"/>
    </row>
    <row r="51" spans="1:26" s="3" customFormat="1" ht="12" customHeight="1" x14ac:dyDescent="0.2">
      <c r="A51" s="77" t="s">
        <v>1102</v>
      </c>
      <c r="B51" s="78" t="s">
        <v>800</v>
      </c>
      <c r="C51" s="79">
        <v>1</v>
      </c>
      <c r="D51" s="80">
        <v>2020</v>
      </c>
      <c r="E51" s="80" t="s">
        <v>252</v>
      </c>
      <c r="F51" s="81" t="s">
        <v>727</v>
      </c>
      <c r="G51" s="93">
        <v>43972</v>
      </c>
      <c r="H51" s="80" t="s">
        <v>752</v>
      </c>
      <c r="I51" s="80" t="s">
        <v>753</v>
      </c>
      <c r="J51" s="83" t="s">
        <v>754</v>
      </c>
      <c r="K51" s="84" t="s">
        <v>755</v>
      </c>
      <c r="L51" s="85" t="s">
        <v>298</v>
      </c>
      <c r="M51" s="86" t="s">
        <v>756</v>
      </c>
      <c r="N51" s="86">
        <v>1</v>
      </c>
      <c r="O51" s="84" t="s">
        <v>379</v>
      </c>
      <c r="P51" s="87" t="s">
        <v>379</v>
      </c>
      <c r="Q51" s="88" t="s">
        <v>380</v>
      </c>
      <c r="R51" s="89">
        <v>43979</v>
      </c>
      <c r="S51" s="67">
        <v>44012</v>
      </c>
      <c r="T51" s="89">
        <v>44012</v>
      </c>
      <c r="U51" s="84" t="s">
        <v>394</v>
      </c>
      <c r="V51" s="84" t="s">
        <v>1035</v>
      </c>
      <c r="W51" s="66" t="s">
        <v>542</v>
      </c>
      <c r="X51" s="86">
        <v>0</v>
      </c>
      <c r="Y51" s="86">
        <v>0</v>
      </c>
      <c r="Z51" s="137">
        <f>3/3</f>
        <v>1</v>
      </c>
    </row>
    <row r="52" spans="1:26" s="3" customFormat="1" ht="12" customHeight="1" x14ac:dyDescent="0.2">
      <c r="A52" s="77" t="s">
        <v>1102</v>
      </c>
      <c r="B52" s="78" t="s">
        <v>800</v>
      </c>
      <c r="C52" s="79">
        <v>2</v>
      </c>
      <c r="D52" s="80">
        <v>2020</v>
      </c>
      <c r="E52" s="80" t="s">
        <v>252</v>
      </c>
      <c r="F52" s="81" t="s">
        <v>727</v>
      </c>
      <c r="G52" s="93">
        <v>43972</v>
      </c>
      <c r="H52" s="80" t="s">
        <v>752</v>
      </c>
      <c r="I52" s="80" t="s">
        <v>753</v>
      </c>
      <c r="J52" s="83" t="s">
        <v>754</v>
      </c>
      <c r="K52" s="84" t="s">
        <v>757</v>
      </c>
      <c r="L52" s="85" t="s">
        <v>527</v>
      </c>
      <c r="M52" s="86" t="s">
        <v>756</v>
      </c>
      <c r="N52" s="86">
        <v>1</v>
      </c>
      <c r="O52" s="84" t="s">
        <v>379</v>
      </c>
      <c r="P52" s="87" t="s">
        <v>379</v>
      </c>
      <c r="Q52" s="88" t="s">
        <v>380</v>
      </c>
      <c r="R52" s="89">
        <v>43979</v>
      </c>
      <c r="S52" s="67">
        <v>44012</v>
      </c>
      <c r="T52" s="89">
        <v>44012</v>
      </c>
      <c r="U52" s="84" t="s">
        <v>394</v>
      </c>
      <c r="V52" s="84" t="s">
        <v>1036</v>
      </c>
      <c r="W52" s="66" t="s">
        <v>542</v>
      </c>
      <c r="X52" s="86">
        <v>0</v>
      </c>
      <c r="Y52" s="86">
        <v>0</v>
      </c>
      <c r="Z52" s="138"/>
    </row>
    <row r="53" spans="1:26" s="3" customFormat="1" ht="12" customHeight="1" x14ac:dyDescent="0.2">
      <c r="A53" s="77" t="s">
        <v>1102</v>
      </c>
      <c r="B53" s="78" t="s">
        <v>1051</v>
      </c>
      <c r="C53" s="79">
        <v>1</v>
      </c>
      <c r="D53" s="80">
        <v>2020</v>
      </c>
      <c r="E53" s="80" t="s">
        <v>252</v>
      </c>
      <c r="F53" s="81" t="s">
        <v>1052</v>
      </c>
      <c r="G53" s="93">
        <v>43969</v>
      </c>
      <c r="H53" s="80" t="s">
        <v>1037</v>
      </c>
      <c r="I53" s="80" t="s">
        <v>1038</v>
      </c>
      <c r="J53" s="83" t="s">
        <v>1050</v>
      </c>
      <c r="K53" s="84" t="s">
        <v>1039</v>
      </c>
      <c r="L53" s="85" t="s">
        <v>527</v>
      </c>
      <c r="M53" s="86" t="s">
        <v>1040</v>
      </c>
      <c r="N53" s="86">
        <v>1</v>
      </c>
      <c r="O53" s="84" t="s">
        <v>379</v>
      </c>
      <c r="P53" s="87" t="s">
        <v>379</v>
      </c>
      <c r="Q53" s="88" t="s">
        <v>380</v>
      </c>
      <c r="R53" s="89">
        <v>44001</v>
      </c>
      <c r="S53" s="67">
        <v>44012</v>
      </c>
      <c r="T53" s="89">
        <v>44015</v>
      </c>
      <c r="U53" s="84" t="s">
        <v>394</v>
      </c>
      <c r="V53" s="84" t="s">
        <v>1041</v>
      </c>
      <c r="W53" s="66" t="s">
        <v>542</v>
      </c>
      <c r="X53" s="86">
        <v>0</v>
      </c>
      <c r="Y53" s="86">
        <v>0</v>
      </c>
      <c r="Z53" s="139"/>
    </row>
    <row r="54" spans="1:26" s="3" customFormat="1" ht="12" customHeight="1" x14ac:dyDescent="0.2">
      <c r="A54" s="77" t="s">
        <v>1102</v>
      </c>
      <c r="B54" s="78" t="s">
        <v>1051</v>
      </c>
      <c r="C54" s="79">
        <v>3</v>
      </c>
      <c r="D54" s="80">
        <v>2020</v>
      </c>
      <c r="E54" s="80" t="s">
        <v>252</v>
      </c>
      <c r="F54" s="81" t="s">
        <v>1052</v>
      </c>
      <c r="G54" s="93">
        <v>43969</v>
      </c>
      <c r="H54" s="80" t="s">
        <v>1037</v>
      </c>
      <c r="I54" s="80" t="s">
        <v>1038</v>
      </c>
      <c r="J54" s="83" t="s">
        <v>1050</v>
      </c>
      <c r="K54" s="84" t="s">
        <v>1045</v>
      </c>
      <c r="L54" s="85" t="s">
        <v>527</v>
      </c>
      <c r="M54" s="86" t="s">
        <v>1046</v>
      </c>
      <c r="N54" s="86">
        <v>1</v>
      </c>
      <c r="O54" s="84" t="s">
        <v>1054</v>
      </c>
      <c r="P54" s="87" t="s">
        <v>1054</v>
      </c>
      <c r="Q54" s="88" t="s">
        <v>1047</v>
      </c>
      <c r="R54" s="89">
        <v>44001</v>
      </c>
      <c r="S54" s="67">
        <v>44012</v>
      </c>
      <c r="T54" s="89">
        <v>44015</v>
      </c>
      <c r="U54" s="84" t="s">
        <v>394</v>
      </c>
      <c r="V54" s="84" t="s">
        <v>1048</v>
      </c>
      <c r="W54" s="66" t="s">
        <v>542</v>
      </c>
      <c r="X54" s="86">
        <v>0</v>
      </c>
      <c r="Y54" s="86">
        <v>0</v>
      </c>
      <c r="Z54" s="102">
        <f>1/1</f>
        <v>1</v>
      </c>
    </row>
    <row r="55" spans="1:26" s="3" customFormat="1" ht="12" customHeight="1" x14ac:dyDescent="0.2">
      <c r="A55" s="19" t="s">
        <v>1119</v>
      </c>
      <c r="B55" s="20" t="s">
        <v>67</v>
      </c>
      <c r="C55" s="21">
        <v>4</v>
      </c>
      <c r="D55" s="22">
        <v>2019</v>
      </c>
      <c r="E55" s="22" t="s">
        <v>252</v>
      </c>
      <c r="F55" s="23" t="s">
        <v>253</v>
      </c>
      <c r="G55" s="57">
        <v>43777</v>
      </c>
      <c r="H55" s="22" t="s">
        <v>254</v>
      </c>
      <c r="I55" s="22" t="s">
        <v>255</v>
      </c>
      <c r="J55" s="24" t="s">
        <v>256</v>
      </c>
      <c r="K55" s="7" t="s">
        <v>258</v>
      </c>
      <c r="L55" s="25" t="s">
        <v>275</v>
      </c>
      <c r="M55" s="26" t="s">
        <v>377</v>
      </c>
      <c r="N55" s="26" t="s">
        <v>1106</v>
      </c>
      <c r="O55" s="7" t="s">
        <v>379</v>
      </c>
      <c r="P55" s="27" t="s">
        <v>379</v>
      </c>
      <c r="Q55" s="55" t="s">
        <v>380</v>
      </c>
      <c r="R55" s="56">
        <v>43800</v>
      </c>
      <c r="S55" s="67">
        <v>44042</v>
      </c>
      <c r="T55" s="56">
        <v>44037</v>
      </c>
      <c r="U55" s="7" t="s">
        <v>394</v>
      </c>
      <c r="V55" s="7" t="s">
        <v>1107</v>
      </c>
      <c r="W55" s="66" t="s">
        <v>542</v>
      </c>
      <c r="X55" s="26">
        <v>0</v>
      </c>
      <c r="Y55" s="26">
        <v>0</v>
      </c>
      <c r="Z55" s="102">
        <f>1/1</f>
        <v>1</v>
      </c>
    </row>
    <row r="56" spans="1:26" s="3" customFormat="1" ht="12" customHeight="1" x14ac:dyDescent="0.2">
      <c r="A56" s="19" t="s">
        <v>1119</v>
      </c>
      <c r="B56" s="20" t="s">
        <v>539</v>
      </c>
      <c r="C56" s="21">
        <v>1</v>
      </c>
      <c r="D56" s="22">
        <v>2020</v>
      </c>
      <c r="E56" s="22" t="s">
        <v>252</v>
      </c>
      <c r="F56" s="23" t="s">
        <v>535</v>
      </c>
      <c r="G56" s="57">
        <v>43822</v>
      </c>
      <c r="H56" s="22" t="s">
        <v>536</v>
      </c>
      <c r="I56" s="22" t="s">
        <v>537</v>
      </c>
      <c r="J56" s="24" t="s">
        <v>574</v>
      </c>
      <c r="K56" s="7" t="s">
        <v>575</v>
      </c>
      <c r="L56" s="25" t="s">
        <v>527</v>
      </c>
      <c r="M56" s="26" t="s">
        <v>576</v>
      </c>
      <c r="N56" s="26">
        <v>1</v>
      </c>
      <c r="O56" s="7" t="s">
        <v>540</v>
      </c>
      <c r="P56" s="27" t="s">
        <v>540</v>
      </c>
      <c r="Q56" s="55" t="s">
        <v>538</v>
      </c>
      <c r="R56" s="56">
        <v>43832</v>
      </c>
      <c r="S56" s="67">
        <v>44042</v>
      </c>
      <c r="T56" s="56">
        <v>44037</v>
      </c>
      <c r="U56" s="7" t="s">
        <v>394</v>
      </c>
      <c r="V56" s="7" t="s">
        <v>1108</v>
      </c>
      <c r="W56" s="66" t="s">
        <v>542</v>
      </c>
      <c r="X56" s="26">
        <v>1</v>
      </c>
      <c r="Y56" s="26">
        <v>1</v>
      </c>
      <c r="Z56" s="102">
        <f>1/1</f>
        <v>1</v>
      </c>
    </row>
    <row r="57" spans="1:26" s="3" customFormat="1" ht="12" customHeight="1" x14ac:dyDescent="0.2">
      <c r="A57" s="19" t="s">
        <v>1119</v>
      </c>
      <c r="B57" s="20" t="s">
        <v>728</v>
      </c>
      <c r="C57" s="21">
        <v>1</v>
      </c>
      <c r="D57" s="22">
        <v>2020</v>
      </c>
      <c r="E57" s="22" t="s">
        <v>726</v>
      </c>
      <c r="F57" s="23" t="s">
        <v>229</v>
      </c>
      <c r="G57" s="57">
        <v>43971</v>
      </c>
      <c r="H57" s="22" t="s">
        <v>713</v>
      </c>
      <c r="I57" s="22" t="s">
        <v>714</v>
      </c>
      <c r="J57" s="24" t="s">
        <v>715</v>
      </c>
      <c r="K57" s="7" t="s">
        <v>716</v>
      </c>
      <c r="L57" s="25" t="s">
        <v>527</v>
      </c>
      <c r="M57" s="26" t="s">
        <v>717</v>
      </c>
      <c r="N57" s="26">
        <v>1</v>
      </c>
      <c r="O57" s="7" t="s">
        <v>730</v>
      </c>
      <c r="P57" s="27" t="s">
        <v>730</v>
      </c>
      <c r="Q57" s="55" t="s">
        <v>718</v>
      </c>
      <c r="R57" s="56">
        <v>43983</v>
      </c>
      <c r="S57" s="67">
        <v>44042</v>
      </c>
      <c r="T57" s="56">
        <v>44027</v>
      </c>
      <c r="U57" s="7" t="s">
        <v>1114</v>
      </c>
      <c r="V57" s="7" t="s">
        <v>1115</v>
      </c>
      <c r="W57" s="66" t="s">
        <v>542</v>
      </c>
      <c r="X57" s="26">
        <v>0</v>
      </c>
      <c r="Y57" s="26">
        <v>0</v>
      </c>
      <c r="Z57" s="136">
        <f>1/2</f>
        <v>0.5</v>
      </c>
    </row>
    <row r="58" spans="1:26" s="3" customFormat="1" ht="12" customHeight="1" x14ac:dyDescent="0.2">
      <c r="A58" s="19" t="s">
        <v>1119</v>
      </c>
      <c r="B58" s="20" t="s">
        <v>728</v>
      </c>
      <c r="C58" s="21">
        <v>2</v>
      </c>
      <c r="D58" s="22">
        <v>2020</v>
      </c>
      <c r="E58" s="22" t="s">
        <v>726</v>
      </c>
      <c r="F58" s="23" t="s">
        <v>229</v>
      </c>
      <c r="G58" s="57">
        <v>43971</v>
      </c>
      <c r="H58" s="22" t="s">
        <v>713</v>
      </c>
      <c r="I58" s="22" t="s">
        <v>714</v>
      </c>
      <c r="J58" s="24" t="s">
        <v>715</v>
      </c>
      <c r="K58" s="7" t="s">
        <v>719</v>
      </c>
      <c r="L58" s="25" t="s">
        <v>527</v>
      </c>
      <c r="M58" s="26" t="s">
        <v>720</v>
      </c>
      <c r="N58" s="26">
        <v>1</v>
      </c>
      <c r="O58" s="7" t="s">
        <v>730</v>
      </c>
      <c r="P58" s="27" t="s">
        <v>730</v>
      </c>
      <c r="Q58" s="55" t="s">
        <v>718</v>
      </c>
      <c r="R58" s="56">
        <v>43983</v>
      </c>
      <c r="S58" s="67">
        <v>44042</v>
      </c>
      <c r="T58" s="56">
        <v>44027</v>
      </c>
      <c r="U58" s="7" t="s">
        <v>1114</v>
      </c>
      <c r="V58" s="7" t="s">
        <v>1116</v>
      </c>
      <c r="W58" s="66" t="s">
        <v>391</v>
      </c>
      <c r="X58" s="26">
        <v>0</v>
      </c>
      <c r="Y58" s="26">
        <v>0</v>
      </c>
      <c r="Z58" s="136"/>
    </row>
    <row r="59" spans="1:26" s="3" customFormat="1" ht="12" customHeight="1" x14ac:dyDescent="0.2">
      <c r="A59" s="19" t="s">
        <v>1119</v>
      </c>
      <c r="B59" s="20" t="s">
        <v>1051</v>
      </c>
      <c r="C59" s="21">
        <v>2</v>
      </c>
      <c r="D59" s="22">
        <v>2020</v>
      </c>
      <c r="E59" s="22" t="s">
        <v>252</v>
      </c>
      <c r="F59" s="23" t="s">
        <v>1052</v>
      </c>
      <c r="G59" s="57">
        <v>43969</v>
      </c>
      <c r="H59" s="22" t="s">
        <v>1037</v>
      </c>
      <c r="I59" s="22" t="s">
        <v>1038</v>
      </c>
      <c r="J59" s="24" t="s">
        <v>1050</v>
      </c>
      <c r="K59" s="7" t="s">
        <v>1042</v>
      </c>
      <c r="L59" s="25" t="s">
        <v>527</v>
      </c>
      <c r="M59" s="26" t="s">
        <v>1043</v>
      </c>
      <c r="N59" s="26">
        <v>1</v>
      </c>
      <c r="O59" s="7" t="s">
        <v>1053</v>
      </c>
      <c r="P59" s="27" t="s">
        <v>1053</v>
      </c>
      <c r="Q59" s="55" t="s">
        <v>1044</v>
      </c>
      <c r="R59" s="56">
        <v>44001</v>
      </c>
      <c r="S59" s="67">
        <v>44042</v>
      </c>
      <c r="T59" s="56">
        <v>44027</v>
      </c>
      <c r="U59" s="7" t="s">
        <v>1114</v>
      </c>
      <c r="V59" s="7" t="s">
        <v>1118</v>
      </c>
      <c r="W59" s="66" t="s">
        <v>391</v>
      </c>
      <c r="X59" s="26">
        <v>0</v>
      </c>
      <c r="Y59" s="26">
        <v>0</v>
      </c>
      <c r="Z59" s="102">
        <v>0</v>
      </c>
    </row>
    <row r="60" spans="1:26" s="3" customFormat="1" ht="12" customHeight="1" x14ac:dyDescent="0.2">
      <c r="A60" s="19" t="s">
        <v>1119</v>
      </c>
      <c r="B60" s="20" t="s">
        <v>881</v>
      </c>
      <c r="C60" s="21">
        <v>1</v>
      </c>
      <c r="D60" s="22">
        <v>2020</v>
      </c>
      <c r="E60" s="22" t="s">
        <v>70</v>
      </c>
      <c r="F60" s="23" t="s">
        <v>727</v>
      </c>
      <c r="G60" s="57">
        <v>43972</v>
      </c>
      <c r="H60" s="22" t="s">
        <v>872</v>
      </c>
      <c r="I60" s="22" t="s">
        <v>873</v>
      </c>
      <c r="J60" s="24" t="s">
        <v>874</v>
      </c>
      <c r="K60" s="7" t="s">
        <v>875</v>
      </c>
      <c r="L60" s="25" t="s">
        <v>275</v>
      </c>
      <c r="M60" s="26" t="s">
        <v>876</v>
      </c>
      <c r="N60" s="26" t="s">
        <v>876</v>
      </c>
      <c r="O60" s="7" t="s">
        <v>277</v>
      </c>
      <c r="P60" s="27" t="s">
        <v>278</v>
      </c>
      <c r="Q60" s="55"/>
      <c r="R60" s="56">
        <v>43983</v>
      </c>
      <c r="S60" s="67">
        <v>44042</v>
      </c>
      <c r="T60" s="56"/>
      <c r="U60" s="7"/>
      <c r="V60" s="7"/>
      <c r="W60" s="66" t="s">
        <v>391</v>
      </c>
      <c r="X60" s="26">
        <v>0</v>
      </c>
      <c r="Y60" s="26">
        <v>0</v>
      </c>
      <c r="Z60" s="102">
        <v>0</v>
      </c>
    </row>
    <row r="61" spans="1:26" s="3" customFormat="1" ht="12" customHeight="1" x14ac:dyDescent="0.2">
      <c r="A61" s="19" t="s">
        <v>1119</v>
      </c>
      <c r="B61" s="20" t="s">
        <v>708</v>
      </c>
      <c r="C61" s="21">
        <v>1</v>
      </c>
      <c r="D61" s="22">
        <v>2020</v>
      </c>
      <c r="E61" s="22" t="s">
        <v>705</v>
      </c>
      <c r="F61" s="23" t="s">
        <v>1084</v>
      </c>
      <c r="G61" s="57">
        <v>43948</v>
      </c>
      <c r="H61" s="22" t="s">
        <v>691</v>
      </c>
      <c r="I61" s="22" t="s">
        <v>487</v>
      </c>
      <c r="J61" s="24" t="s">
        <v>692</v>
      </c>
      <c r="K61" s="7" t="s">
        <v>693</v>
      </c>
      <c r="L61" s="25" t="s">
        <v>694</v>
      </c>
      <c r="M61" s="26" t="s">
        <v>695</v>
      </c>
      <c r="N61" s="26">
        <v>1</v>
      </c>
      <c r="O61" s="7" t="s">
        <v>317</v>
      </c>
      <c r="P61" s="27" t="s">
        <v>326</v>
      </c>
      <c r="Q61" s="55" t="s">
        <v>696</v>
      </c>
      <c r="R61" s="56">
        <v>43977</v>
      </c>
      <c r="S61" s="67">
        <v>44043</v>
      </c>
      <c r="T61" s="56">
        <v>44046</v>
      </c>
      <c r="U61" s="7" t="s">
        <v>395</v>
      </c>
      <c r="V61" s="7" t="s">
        <v>1111</v>
      </c>
      <c r="W61" s="66" t="s">
        <v>542</v>
      </c>
      <c r="X61" s="26">
        <v>0</v>
      </c>
      <c r="Y61" s="26">
        <v>0</v>
      </c>
      <c r="Z61" s="136">
        <f>2/2</f>
        <v>1</v>
      </c>
    </row>
    <row r="62" spans="1:26" s="3" customFormat="1" ht="12" customHeight="1" x14ac:dyDescent="0.2">
      <c r="A62" s="19" t="s">
        <v>1119</v>
      </c>
      <c r="B62" s="20" t="s">
        <v>1074</v>
      </c>
      <c r="C62" s="21">
        <v>1</v>
      </c>
      <c r="D62" s="22">
        <v>2020</v>
      </c>
      <c r="E62" s="22" t="s">
        <v>192</v>
      </c>
      <c r="F62" s="23" t="s">
        <v>1083</v>
      </c>
      <c r="G62" s="57">
        <v>43952</v>
      </c>
      <c r="H62" s="22" t="s">
        <v>1064</v>
      </c>
      <c r="I62" s="22" t="s">
        <v>1065</v>
      </c>
      <c r="J62" s="24" t="s">
        <v>1066</v>
      </c>
      <c r="K62" s="7" t="s">
        <v>1067</v>
      </c>
      <c r="L62" s="25" t="s">
        <v>1068</v>
      </c>
      <c r="M62" s="26" t="s">
        <v>1069</v>
      </c>
      <c r="N62" s="26">
        <v>1</v>
      </c>
      <c r="O62" s="7" t="s">
        <v>317</v>
      </c>
      <c r="P62" s="27" t="s">
        <v>326</v>
      </c>
      <c r="Q62" s="55" t="s">
        <v>1070</v>
      </c>
      <c r="R62" s="56">
        <v>43987</v>
      </c>
      <c r="S62" s="67">
        <v>44042</v>
      </c>
      <c r="T62" s="56">
        <v>44046</v>
      </c>
      <c r="U62" s="7" t="s">
        <v>395</v>
      </c>
      <c r="V62" s="7" t="s">
        <v>1112</v>
      </c>
      <c r="W62" s="66" t="s">
        <v>542</v>
      </c>
      <c r="X62" s="26">
        <v>0</v>
      </c>
      <c r="Y62" s="26">
        <v>0</v>
      </c>
      <c r="Z62" s="136"/>
    </row>
    <row r="63" spans="1:26" s="3" customFormat="1" ht="12" customHeight="1" x14ac:dyDescent="0.2">
      <c r="A63" s="77" t="s">
        <v>1172</v>
      </c>
      <c r="B63" s="78" t="s">
        <v>533</v>
      </c>
      <c r="C63" s="79">
        <v>3</v>
      </c>
      <c r="D63" s="80">
        <v>2020</v>
      </c>
      <c r="E63" s="80" t="s">
        <v>252</v>
      </c>
      <c r="F63" s="81" t="s">
        <v>535</v>
      </c>
      <c r="G63" s="93">
        <v>43822</v>
      </c>
      <c r="H63" s="80" t="s">
        <v>523</v>
      </c>
      <c r="I63" s="80" t="s">
        <v>524</v>
      </c>
      <c r="J63" s="83" t="s">
        <v>525</v>
      </c>
      <c r="K63" s="84" t="s">
        <v>531</v>
      </c>
      <c r="L63" s="85" t="s">
        <v>527</v>
      </c>
      <c r="M63" s="86" t="s">
        <v>532</v>
      </c>
      <c r="N63" s="86">
        <v>1</v>
      </c>
      <c r="O63" s="84" t="s">
        <v>379</v>
      </c>
      <c r="P63" s="87" t="s">
        <v>379</v>
      </c>
      <c r="Q63" s="88" t="s">
        <v>380</v>
      </c>
      <c r="R63" s="89">
        <v>43952</v>
      </c>
      <c r="S63" s="67">
        <v>44073</v>
      </c>
      <c r="T63" s="89">
        <v>44070</v>
      </c>
      <c r="U63" s="84" t="s">
        <v>394</v>
      </c>
      <c r="V63" s="84" t="s">
        <v>1126</v>
      </c>
      <c r="W63" s="66" t="s">
        <v>542</v>
      </c>
      <c r="X63" s="86">
        <v>0</v>
      </c>
      <c r="Y63" s="86">
        <v>0</v>
      </c>
      <c r="Z63" s="102">
        <v>1</v>
      </c>
    </row>
    <row r="64" spans="1:26" s="3" customFormat="1" ht="12" customHeight="1" x14ac:dyDescent="0.2">
      <c r="A64" s="77" t="s">
        <v>1172</v>
      </c>
      <c r="B64" s="78" t="s">
        <v>30</v>
      </c>
      <c r="C64" s="79">
        <v>1</v>
      </c>
      <c r="D64" s="80">
        <v>2016</v>
      </c>
      <c r="E64" s="80" t="s">
        <v>70</v>
      </c>
      <c r="F64" s="81" t="s">
        <v>71</v>
      </c>
      <c r="G64" s="93">
        <v>42047</v>
      </c>
      <c r="H64" s="80" t="s">
        <v>76</v>
      </c>
      <c r="I64" s="80" t="s">
        <v>77</v>
      </c>
      <c r="J64" s="83" t="s">
        <v>78</v>
      </c>
      <c r="K64" s="84" t="s">
        <v>79</v>
      </c>
      <c r="L64" s="85" t="s">
        <v>275</v>
      </c>
      <c r="M64" s="86" t="s">
        <v>280</v>
      </c>
      <c r="N64" s="86" t="s">
        <v>281</v>
      </c>
      <c r="O64" s="84" t="s">
        <v>277</v>
      </c>
      <c r="P64" s="87" t="s">
        <v>278</v>
      </c>
      <c r="Q64" s="88" t="s">
        <v>279</v>
      </c>
      <c r="R64" s="89">
        <v>42492</v>
      </c>
      <c r="S64" s="67">
        <v>44073</v>
      </c>
      <c r="T64" s="89">
        <v>44078</v>
      </c>
      <c r="U64" s="84" t="s">
        <v>390</v>
      </c>
      <c r="V64" s="84" t="s">
        <v>1120</v>
      </c>
      <c r="W64" s="66" t="s">
        <v>542</v>
      </c>
      <c r="X64" s="86">
        <v>6</v>
      </c>
      <c r="Y64" s="86">
        <v>1</v>
      </c>
      <c r="Z64" s="137">
        <v>0.5</v>
      </c>
    </row>
    <row r="65" spans="1:26" s="3" customFormat="1" ht="12" customHeight="1" x14ac:dyDescent="0.2">
      <c r="A65" s="77" t="s">
        <v>1172</v>
      </c>
      <c r="B65" s="78" t="s">
        <v>39</v>
      </c>
      <c r="C65" s="79">
        <v>1</v>
      </c>
      <c r="D65" s="80">
        <v>2018</v>
      </c>
      <c r="E65" s="80" t="s">
        <v>70</v>
      </c>
      <c r="F65" s="81" t="s">
        <v>109</v>
      </c>
      <c r="G65" s="93">
        <v>43395</v>
      </c>
      <c r="H65" s="80" t="s">
        <v>114</v>
      </c>
      <c r="I65" s="80" t="s">
        <v>111</v>
      </c>
      <c r="J65" s="83" t="s">
        <v>115</v>
      </c>
      <c r="K65" s="84" t="s">
        <v>116</v>
      </c>
      <c r="L65" s="85" t="s">
        <v>275</v>
      </c>
      <c r="M65" s="86" t="s">
        <v>308</v>
      </c>
      <c r="N65" s="86" t="s">
        <v>309</v>
      </c>
      <c r="O65" s="84" t="s">
        <v>277</v>
      </c>
      <c r="P65" s="87" t="s">
        <v>278</v>
      </c>
      <c r="Q65" s="88" t="s">
        <v>279</v>
      </c>
      <c r="R65" s="89">
        <v>43497</v>
      </c>
      <c r="S65" s="67">
        <v>44073</v>
      </c>
      <c r="T65" s="89">
        <v>44078</v>
      </c>
      <c r="U65" s="84" t="s">
        <v>390</v>
      </c>
      <c r="V65" s="84" t="s">
        <v>1173</v>
      </c>
      <c r="W65" s="66" t="s">
        <v>391</v>
      </c>
      <c r="X65" s="86">
        <v>4</v>
      </c>
      <c r="Y65" s="86">
        <v>0</v>
      </c>
      <c r="Z65" s="138"/>
    </row>
    <row r="66" spans="1:26" s="3" customFormat="1" ht="12" customHeight="1" x14ac:dyDescent="0.2">
      <c r="A66" s="77" t="s">
        <v>1172</v>
      </c>
      <c r="B66" s="78" t="s">
        <v>744</v>
      </c>
      <c r="C66" s="79">
        <v>1</v>
      </c>
      <c r="D66" s="80">
        <v>2020</v>
      </c>
      <c r="E66" s="80" t="s">
        <v>745</v>
      </c>
      <c r="F66" s="81" t="s">
        <v>1084</v>
      </c>
      <c r="G66" s="93">
        <v>43948</v>
      </c>
      <c r="H66" s="80" t="s">
        <v>734</v>
      </c>
      <c r="I66" s="80" t="s">
        <v>735</v>
      </c>
      <c r="J66" s="83" t="s">
        <v>736</v>
      </c>
      <c r="K66" s="84" t="s">
        <v>737</v>
      </c>
      <c r="L66" s="85" t="s">
        <v>305</v>
      </c>
      <c r="M66" s="86" t="s">
        <v>738</v>
      </c>
      <c r="N66" s="86">
        <v>1</v>
      </c>
      <c r="O66" s="84" t="s">
        <v>277</v>
      </c>
      <c r="P66" s="87" t="s">
        <v>746</v>
      </c>
      <c r="Q66" s="88" t="s">
        <v>739</v>
      </c>
      <c r="R66" s="89">
        <v>43991</v>
      </c>
      <c r="S66" s="67">
        <v>44073</v>
      </c>
      <c r="T66" s="89">
        <v>44081</v>
      </c>
      <c r="U66" s="84" t="s">
        <v>1151</v>
      </c>
      <c r="V66" s="84" t="s">
        <v>1152</v>
      </c>
      <c r="W66" s="66" t="s">
        <v>542</v>
      </c>
      <c r="X66" s="86">
        <v>0</v>
      </c>
      <c r="Y66" s="86">
        <v>0</v>
      </c>
      <c r="Z66" s="137">
        <f>2/2</f>
        <v>1</v>
      </c>
    </row>
    <row r="67" spans="1:26" s="3" customFormat="1" ht="12" customHeight="1" x14ac:dyDescent="0.2">
      <c r="A67" s="77" t="s">
        <v>1172</v>
      </c>
      <c r="B67" s="78" t="s">
        <v>894</v>
      </c>
      <c r="C67" s="79">
        <v>1</v>
      </c>
      <c r="D67" s="80">
        <v>2020</v>
      </c>
      <c r="E67" s="80" t="s">
        <v>745</v>
      </c>
      <c r="F67" s="81" t="s">
        <v>1085</v>
      </c>
      <c r="G67" s="93">
        <v>43952</v>
      </c>
      <c r="H67" s="80" t="s">
        <v>884</v>
      </c>
      <c r="I67" s="80" t="s">
        <v>885</v>
      </c>
      <c r="J67" s="83" t="s">
        <v>886</v>
      </c>
      <c r="K67" s="84" t="s">
        <v>887</v>
      </c>
      <c r="L67" s="85" t="s">
        <v>305</v>
      </c>
      <c r="M67" s="86" t="s">
        <v>888</v>
      </c>
      <c r="N67" s="86">
        <v>1</v>
      </c>
      <c r="O67" s="84" t="s">
        <v>277</v>
      </c>
      <c r="P67" s="87" t="s">
        <v>746</v>
      </c>
      <c r="Q67" s="88" t="s">
        <v>889</v>
      </c>
      <c r="R67" s="89">
        <v>44013</v>
      </c>
      <c r="S67" s="67">
        <v>44074</v>
      </c>
      <c r="T67" s="89">
        <v>44081</v>
      </c>
      <c r="U67" s="84" t="s">
        <v>1151</v>
      </c>
      <c r="V67" s="84" t="s">
        <v>1154</v>
      </c>
      <c r="W67" s="66" t="s">
        <v>542</v>
      </c>
      <c r="X67" s="86">
        <v>0</v>
      </c>
      <c r="Y67" s="86">
        <v>0</v>
      </c>
      <c r="Z67" s="139"/>
    </row>
    <row r="68" spans="1:26" s="3" customFormat="1" ht="12" customHeight="1" x14ac:dyDescent="0.2">
      <c r="A68" s="77" t="s">
        <v>1172</v>
      </c>
      <c r="B68" s="78" t="s">
        <v>938</v>
      </c>
      <c r="C68" s="79">
        <v>1</v>
      </c>
      <c r="D68" s="80">
        <v>2020</v>
      </c>
      <c r="E68" s="80" t="s">
        <v>937</v>
      </c>
      <c r="F68" s="81" t="s">
        <v>727</v>
      </c>
      <c r="G68" s="93">
        <v>43972</v>
      </c>
      <c r="H68" s="80" t="s">
        <v>921</v>
      </c>
      <c r="I68" s="80" t="s">
        <v>922</v>
      </c>
      <c r="J68" s="83" t="s">
        <v>923</v>
      </c>
      <c r="K68" s="84" t="s">
        <v>924</v>
      </c>
      <c r="L68" s="85" t="s">
        <v>305</v>
      </c>
      <c r="M68" s="86" t="s">
        <v>925</v>
      </c>
      <c r="N68" s="86">
        <v>1</v>
      </c>
      <c r="O68" s="84" t="s">
        <v>302</v>
      </c>
      <c r="P68" s="87" t="s">
        <v>303</v>
      </c>
      <c r="Q68" s="88" t="s">
        <v>1103</v>
      </c>
      <c r="R68" s="89">
        <v>44014</v>
      </c>
      <c r="S68" s="67">
        <v>44073</v>
      </c>
      <c r="T68" s="89">
        <v>44082</v>
      </c>
      <c r="U68" s="84" t="s">
        <v>393</v>
      </c>
      <c r="V68" s="84" t="s">
        <v>1156</v>
      </c>
      <c r="W68" s="66" t="s">
        <v>542</v>
      </c>
      <c r="X68" s="86">
        <v>0</v>
      </c>
      <c r="Y68" s="86">
        <v>0</v>
      </c>
      <c r="Z68" s="137">
        <f>2/2</f>
        <v>1</v>
      </c>
    </row>
    <row r="69" spans="1:26" s="3" customFormat="1" ht="12" customHeight="1" x14ac:dyDescent="0.2">
      <c r="A69" s="77" t="s">
        <v>1172</v>
      </c>
      <c r="B69" s="78" t="s">
        <v>939</v>
      </c>
      <c r="C69" s="79">
        <v>1</v>
      </c>
      <c r="D69" s="80">
        <v>2020</v>
      </c>
      <c r="E69" s="80" t="s">
        <v>937</v>
      </c>
      <c r="F69" s="81" t="s">
        <v>727</v>
      </c>
      <c r="G69" s="93">
        <v>43972</v>
      </c>
      <c r="H69" s="80" t="s">
        <v>928</v>
      </c>
      <c r="I69" s="80" t="s">
        <v>929</v>
      </c>
      <c r="J69" s="83" t="s">
        <v>930</v>
      </c>
      <c r="K69" s="84" t="s">
        <v>931</v>
      </c>
      <c r="L69" s="85" t="s">
        <v>305</v>
      </c>
      <c r="M69" s="86" t="s">
        <v>932</v>
      </c>
      <c r="N69" s="86">
        <v>1</v>
      </c>
      <c r="O69" s="84" t="s">
        <v>302</v>
      </c>
      <c r="P69" s="87" t="s">
        <v>303</v>
      </c>
      <c r="Q69" s="88" t="s">
        <v>1103</v>
      </c>
      <c r="R69" s="89">
        <v>44014</v>
      </c>
      <c r="S69" s="67">
        <v>44073</v>
      </c>
      <c r="T69" s="89">
        <v>44082</v>
      </c>
      <c r="U69" s="84" t="s">
        <v>393</v>
      </c>
      <c r="V69" s="84" t="s">
        <v>1157</v>
      </c>
      <c r="W69" s="66" t="s">
        <v>542</v>
      </c>
      <c r="X69" s="86">
        <v>0</v>
      </c>
      <c r="Y69" s="86">
        <v>0</v>
      </c>
      <c r="Z69" s="139"/>
    </row>
    <row r="70" spans="1:26" s="3" customFormat="1" ht="12" customHeight="1" x14ac:dyDescent="0.2">
      <c r="A70" s="77" t="s">
        <v>1172</v>
      </c>
      <c r="B70" s="78" t="s">
        <v>604</v>
      </c>
      <c r="C70" s="79">
        <v>1</v>
      </c>
      <c r="D70" s="80">
        <v>2020</v>
      </c>
      <c r="E70" s="80" t="s">
        <v>580</v>
      </c>
      <c r="F70" s="81" t="s">
        <v>229</v>
      </c>
      <c r="G70" s="93">
        <v>43921</v>
      </c>
      <c r="H70" s="80" t="s">
        <v>581</v>
      </c>
      <c r="I70" s="80" t="s">
        <v>582</v>
      </c>
      <c r="J70" s="83" t="s">
        <v>583</v>
      </c>
      <c r="K70" s="84" t="s">
        <v>584</v>
      </c>
      <c r="L70" s="85" t="s">
        <v>298</v>
      </c>
      <c r="M70" s="86" t="s">
        <v>585</v>
      </c>
      <c r="N70" s="86">
        <v>1</v>
      </c>
      <c r="O70" s="84" t="s">
        <v>608</v>
      </c>
      <c r="P70" s="87" t="s">
        <v>615</v>
      </c>
      <c r="Q70" s="88" t="s">
        <v>586</v>
      </c>
      <c r="R70" s="89">
        <v>43917</v>
      </c>
      <c r="S70" s="67">
        <v>44073</v>
      </c>
      <c r="T70" s="89">
        <v>44076</v>
      </c>
      <c r="U70" s="84" t="s">
        <v>732</v>
      </c>
      <c r="V70" s="84" t="s">
        <v>1124</v>
      </c>
      <c r="W70" s="66" t="s">
        <v>542</v>
      </c>
      <c r="X70" s="86">
        <v>0</v>
      </c>
      <c r="Y70" s="86">
        <v>0</v>
      </c>
      <c r="Z70" s="102">
        <v>1</v>
      </c>
    </row>
    <row r="71" spans="1:26" s="3" customFormat="1" ht="12" customHeight="1" x14ac:dyDescent="0.2">
      <c r="A71" s="77" t="s">
        <v>1172</v>
      </c>
      <c r="B71" s="78" t="s">
        <v>1019</v>
      </c>
      <c r="C71" s="79">
        <v>1</v>
      </c>
      <c r="D71" s="80">
        <v>2020</v>
      </c>
      <c r="E71" s="80" t="s">
        <v>192</v>
      </c>
      <c r="F71" s="81" t="s">
        <v>727</v>
      </c>
      <c r="G71" s="93">
        <v>43972</v>
      </c>
      <c r="H71" s="80" t="s">
        <v>967</v>
      </c>
      <c r="I71" s="80" t="s">
        <v>958</v>
      </c>
      <c r="J71" s="83" t="s">
        <v>968</v>
      </c>
      <c r="K71" s="84" t="s">
        <v>969</v>
      </c>
      <c r="L71" s="85" t="s">
        <v>298</v>
      </c>
      <c r="M71" s="86" t="s">
        <v>970</v>
      </c>
      <c r="N71" s="86">
        <v>1</v>
      </c>
      <c r="O71" s="84" t="s">
        <v>317</v>
      </c>
      <c r="P71" s="87" t="s">
        <v>326</v>
      </c>
      <c r="Q71" s="88" t="s">
        <v>962</v>
      </c>
      <c r="R71" s="89">
        <v>44013</v>
      </c>
      <c r="S71" s="67">
        <v>44074</v>
      </c>
      <c r="T71" s="89">
        <v>44081</v>
      </c>
      <c r="U71" s="84" t="s">
        <v>395</v>
      </c>
      <c r="V71" s="84" t="s">
        <v>1164</v>
      </c>
      <c r="W71" s="66" t="s">
        <v>542</v>
      </c>
      <c r="X71" s="86">
        <v>0</v>
      </c>
      <c r="Y71" s="86">
        <v>0</v>
      </c>
      <c r="Z71" s="102">
        <v>1</v>
      </c>
    </row>
    <row r="72" spans="1:26" s="3" customFormat="1" ht="12" customHeight="1" x14ac:dyDescent="0.2">
      <c r="A72" s="19" t="s">
        <v>1196</v>
      </c>
      <c r="B72" s="20" t="s">
        <v>48</v>
      </c>
      <c r="C72" s="21">
        <v>1</v>
      </c>
      <c r="D72" s="22">
        <v>2019</v>
      </c>
      <c r="E72" s="22" t="s">
        <v>91</v>
      </c>
      <c r="F72" s="23" t="s">
        <v>141</v>
      </c>
      <c r="G72" s="57">
        <v>43418</v>
      </c>
      <c r="H72" s="22" t="s">
        <v>160</v>
      </c>
      <c r="I72" s="22" t="s">
        <v>487</v>
      </c>
      <c r="J72" s="24" t="s">
        <v>161</v>
      </c>
      <c r="K72" s="7" t="s">
        <v>162</v>
      </c>
      <c r="L72" s="25" t="s">
        <v>305</v>
      </c>
      <c r="M72" s="26" t="s">
        <v>331</v>
      </c>
      <c r="N72" s="26">
        <v>1</v>
      </c>
      <c r="O72" s="7" t="s">
        <v>317</v>
      </c>
      <c r="P72" s="27" t="s">
        <v>326</v>
      </c>
      <c r="Q72" s="55" t="s">
        <v>401</v>
      </c>
      <c r="R72" s="56">
        <v>43488</v>
      </c>
      <c r="S72" s="67">
        <v>44104</v>
      </c>
      <c r="T72" s="56">
        <v>44109</v>
      </c>
      <c r="U72" s="7" t="s">
        <v>395</v>
      </c>
      <c r="V72" s="7" t="s">
        <v>1191</v>
      </c>
      <c r="W72" s="66" t="s">
        <v>542</v>
      </c>
      <c r="X72" s="26">
        <v>2</v>
      </c>
      <c r="Y72" s="26">
        <v>0</v>
      </c>
      <c r="Z72" s="137">
        <v>1</v>
      </c>
    </row>
    <row r="73" spans="1:26" s="3" customFormat="1" ht="12" customHeight="1" x14ac:dyDescent="0.2">
      <c r="A73" s="19" t="s">
        <v>1196</v>
      </c>
      <c r="B73" s="20" t="s">
        <v>49</v>
      </c>
      <c r="C73" s="21">
        <v>1</v>
      </c>
      <c r="D73" s="22">
        <v>2019</v>
      </c>
      <c r="E73" s="22" t="s">
        <v>91</v>
      </c>
      <c r="F73" s="23" t="s">
        <v>141</v>
      </c>
      <c r="G73" s="57">
        <v>43418</v>
      </c>
      <c r="H73" s="22" t="s">
        <v>163</v>
      </c>
      <c r="I73" s="22" t="s">
        <v>487</v>
      </c>
      <c r="J73" s="24" t="s">
        <v>164</v>
      </c>
      <c r="K73" s="7" t="s">
        <v>165</v>
      </c>
      <c r="L73" s="25" t="s">
        <v>298</v>
      </c>
      <c r="M73" s="26" t="s">
        <v>332</v>
      </c>
      <c r="N73" s="26">
        <v>1</v>
      </c>
      <c r="O73" s="7" t="s">
        <v>317</v>
      </c>
      <c r="P73" s="27" t="s">
        <v>326</v>
      </c>
      <c r="Q73" s="55" t="s">
        <v>401</v>
      </c>
      <c r="R73" s="56">
        <v>43488</v>
      </c>
      <c r="S73" s="67">
        <v>44104</v>
      </c>
      <c r="T73" s="56">
        <v>44109</v>
      </c>
      <c r="U73" s="7" t="s">
        <v>395</v>
      </c>
      <c r="V73" s="7" t="s">
        <v>1192</v>
      </c>
      <c r="W73" s="66" t="s">
        <v>542</v>
      </c>
      <c r="X73" s="26">
        <v>2</v>
      </c>
      <c r="Y73" s="26">
        <v>0</v>
      </c>
      <c r="Z73" s="138"/>
    </row>
    <row r="74" spans="1:26" s="3" customFormat="1" ht="12" customHeight="1" x14ac:dyDescent="0.2">
      <c r="A74" s="19" t="s">
        <v>1196</v>
      </c>
      <c r="B74" s="20" t="s">
        <v>1023</v>
      </c>
      <c r="C74" s="21">
        <v>1</v>
      </c>
      <c r="D74" s="22">
        <v>2020</v>
      </c>
      <c r="E74" s="22" t="s">
        <v>192</v>
      </c>
      <c r="F74" s="23" t="s">
        <v>727</v>
      </c>
      <c r="G74" s="57">
        <v>43972</v>
      </c>
      <c r="H74" s="22" t="s">
        <v>976</v>
      </c>
      <c r="I74" s="22" t="s">
        <v>977</v>
      </c>
      <c r="J74" s="24" t="s">
        <v>978</v>
      </c>
      <c r="K74" s="7" t="s">
        <v>979</v>
      </c>
      <c r="L74" s="25" t="s">
        <v>980</v>
      </c>
      <c r="M74" s="26" t="s">
        <v>981</v>
      </c>
      <c r="N74" s="26">
        <v>1</v>
      </c>
      <c r="O74" s="7" t="s">
        <v>317</v>
      </c>
      <c r="P74" s="27" t="s">
        <v>326</v>
      </c>
      <c r="Q74" s="55" t="s">
        <v>962</v>
      </c>
      <c r="R74" s="56">
        <v>44013</v>
      </c>
      <c r="S74" s="67">
        <v>44104</v>
      </c>
      <c r="T74" s="56">
        <v>44109</v>
      </c>
      <c r="U74" s="7" t="s">
        <v>395</v>
      </c>
      <c r="V74" s="7" t="s">
        <v>1193</v>
      </c>
      <c r="W74" s="66" t="s">
        <v>542</v>
      </c>
      <c r="X74" s="26">
        <v>0</v>
      </c>
      <c r="Y74" s="26">
        <v>0</v>
      </c>
      <c r="Z74" s="138"/>
    </row>
    <row r="75" spans="1:26" s="3" customFormat="1" ht="12" customHeight="1" x14ac:dyDescent="0.2">
      <c r="A75" s="19" t="s">
        <v>1196</v>
      </c>
      <c r="B75" s="20" t="s">
        <v>1030</v>
      </c>
      <c r="C75" s="21">
        <v>1</v>
      </c>
      <c r="D75" s="22">
        <v>2020</v>
      </c>
      <c r="E75" s="22" t="s">
        <v>192</v>
      </c>
      <c r="F75" s="23" t="s">
        <v>727</v>
      </c>
      <c r="G75" s="57">
        <v>43972</v>
      </c>
      <c r="H75" s="22" t="s">
        <v>1013</v>
      </c>
      <c r="I75" s="22" t="s">
        <v>972</v>
      </c>
      <c r="J75" s="24" t="s">
        <v>1014</v>
      </c>
      <c r="K75" s="7" t="s">
        <v>1015</v>
      </c>
      <c r="L75" s="25" t="s">
        <v>298</v>
      </c>
      <c r="M75" s="26" t="s">
        <v>1016</v>
      </c>
      <c r="N75" s="26">
        <v>1</v>
      </c>
      <c r="O75" s="7" t="s">
        <v>317</v>
      </c>
      <c r="P75" s="27" t="s">
        <v>326</v>
      </c>
      <c r="Q75" s="55" t="s">
        <v>962</v>
      </c>
      <c r="R75" s="56">
        <v>44013</v>
      </c>
      <c r="S75" s="67">
        <v>44104</v>
      </c>
      <c r="T75" s="56">
        <v>44109</v>
      </c>
      <c r="U75" s="7" t="s">
        <v>395</v>
      </c>
      <c r="V75" s="7" t="s">
        <v>1194</v>
      </c>
      <c r="W75" s="66" t="s">
        <v>542</v>
      </c>
      <c r="X75" s="26">
        <v>0</v>
      </c>
      <c r="Y75" s="26">
        <v>0</v>
      </c>
      <c r="Z75" s="139"/>
    </row>
    <row r="76" spans="1:26" s="3" customFormat="1" ht="12" customHeight="1" x14ac:dyDescent="0.2">
      <c r="A76" s="19" t="s">
        <v>1196</v>
      </c>
      <c r="B76" s="20" t="s">
        <v>417</v>
      </c>
      <c r="C76" s="21">
        <v>1</v>
      </c>
      <c r="D76" s="22">
        <v>2020</v>
      </c>
      <c r="E76" s="22" t="s">
        <v>176</v>
      </c>
      <c r="F76" s="23" t="s">
        <v>428</v>
      </c>
      <c r="G76" s="57">
        <v>43741</v>
      </c>
      <c r="H76" s="22" t="s">
        <v>498</v>
      </c>
      <c r="I76" s="22" t="s">
        <v>508</v>
      </c>
      <c r="J76" s="24" t="s">
        <v>512</v>
      </c>
      <c r="K76" s="7" t="s">
        <v>412</v>
      </c>
      <c r="L76" s="25" t="s">
        <v>275</v>
      </c>
      <c r="M76" s="26" t="s">
        <v>418</v>
      </c>
      <c r="N76" s="26">
        <v>1</v>
      </c>
      <c r="O76" s="7" t="s">
        <v>302</v>
      </c>
      <c r="P76" s="27" t="s">
        <v>303</v>
      </c>
      <c r="Q76" s="55" t="s">
        <v>1103</v>
      </c>
      <c r="R76" s="56">
        <v>43829</v>
      </c>
      <c r="S76" s="67">
        <v>44104</v>
      </c>
      <c r="T76" s="56">
        <v>44111</v>
      </c>
      <c r="U76" s="7" t="s">
        <v>393</v>
      </c>
      <c r="V76" s="7" t="s">
        <v>1181</v>
      </c>
      <c r="W76" s="66" t="s">
        <v>391</v>
      </c>
      <c r="X76" s="26">
        <v>1</v>
      </c>
      <c r="Y76" s="26">
        <v>0</v>
      </c>
      <c r="Z76" s="137">
        <v>0</v>
      </c>
    </row>
    <row r="77" spans="1:26" s="3" customFormat="1" ht="12" customHeight="1" x14ac:dyDescent="0.2">
      <c r="A77" s="19" t="s">
        <v>1196</v>
      </c>
      <c r="B77" s="20" t="s">
        <v>940</v>
      </c>
      <c r="C77" s="21">
        <v>1</v>
      </c>
      <c r="D77" s="22">
        <v>2020</v>
      </c>
      <c r="E77" s="22" t="s">
        <v>937</v>
      </c>
      <c r="F77" s="23" t="s">
        <v>727</v>
      </c>
      <c r="G77" s="57">
        <v>43972</v>
      </c>
      <c r="H77" s="22" t="s">
        <v>933</v>
      </c>
      <c r="I77" s="22" t="s">
        <v>929</v>
      </c>
      <c r="J77" s="24" t="s">
        <v>934</v>
      </c>
      <c r="K77" s="7" t="s">
        <v>935</v>
      </c>
      <c r="L77" s="25" t="s">
        <v>305</v>
      </c>
      <c r="M77" s="26" t="s">
        <v>936</v>
      </c>
      <c r="N77" s="26">
        <v>1</v>
      </c>
      <c r="O77" s="7" t="s">
        <v>302</v>
      </c>
      <c r="P77" s="27" t="s">
        <v>303</v>
      </c>
      <c r="Q77" s="55" t="s">
        <v>1103</v>
      </c>
      <c r="R77" s="56">
        <v>44014</v>
      </c>
      <c r="S77" s="67">
        <v>44104</v>
      </c>
      <c r="T77" s="56">
        <v>44111</v>
      </c>
      <c r="U77" s="7" t="s">
        <v>393</v>
      </c>
      <c r="V77" s="7" t="s">
        <v>1187</v>
      </c>
      <c r="W77" s="66" t="s">
        <v>391</v>
      </c>
      <c r="X77" s="26">
        <v>0</v>
      </c>
      <c r="Y77" s="26">
        <v>0</v>
      </c>
      <c r="Z77" s="139"/>
    </row>
    <row r="78" spans="1:26" s="3" customFormat="1" ht="12" customHeight="1" x14ac:dyDescent="0.2">
      <c r="A78" s="19" t="s">
        <v>1196</v>
      </c>
      <c r="B78" s="20" t="s">
        <v>658</v>
      </c>
      <c r="C78" s="21">
        <v>1</v>
      </c>
      <c r="D78" s="22">
        <v>2020</v>
      </c>
      <c r="E78" s="22" t="s">
        <v>657</v>
      </c>
      <c r="F78" s="23" t="s">
        <v>663</v>
      </c>
      <c r="G78" s="57">
        <v>43934</v>
      </c>
      <c r="H78" s="22" t="s">
        <v>626</v>
      </c>
      <c r="I78" s="22" t="s">
        <v>627</v>
      </c>
      <c r="J78" s="24" t="s">
        <v>628</v>
      </c>
      <c r="K78" s="7" t="s">
        <v>629</v>
      </c>
      <c r="L78" s="25" t="s">
        <v>305</v>
      </c>
      <c r="M78" s="26" t="s">
        <v>630</v>
      </c>
      <c r="N78" s="26">
        <v>1</v>
      </c>
      <c r="O78" s="7" t="s">
        <v>608</v>
      </c>
      <c r="P78" s="27" t="s">
        <v>664</v>
      </c>
      <c r="Q78" s="55" t="s">
        <v>631</v>
      </c>
      <c r="R78" s="56">
        <v>43955</v>
      </c>
      <c r="S78" s="67">
        <v>44104</v>
      </c>
      <c r="T78" s="56">
        <v>44110</v>
      </c>
      <c r="U78" s="7" t="s">
        <v>1179</v>
      </c>
      <c r="V78" s="7" t="s">
        <v>1180</v>
      </c>
      <c r="W78" s="66" t="s">
        <v>542</v>
      </c>
      <c r="X78" s="26">
        <v>0</v>
      </c>
      <c r="Y78" s="26">
        <v>0</v>
      </c>
      <c r="Z78" s="102">
        <v>1</v>
      </c>
    </row>
    <row r="79" spans="1:26" s="3" customFormat="1" ht="12" customHeight="1" x14ac:dyDescent="0.2">
      <c r="A79" s="19" t="s">
        <v>1196</v>
      </c>
      <c r="B79" s="20" t="s">
        <v>605</v>
      </c>
      <c r="C79" s="21">
        <v>1</v>
      </c>
      <c r="D79" s="22">
        <v>2020</v>
      </c>
      <c r="E79" s="22" t="s">
        <v>580</v>
      </c>
      <c r="F79" s="23" t="s">
        <v>229</v>
      </c>
      <c r="G79" s="57">
        <v>43921</v>
      </c>
      <c r="H79" s="22" t="s">
        <v>587</v>
      </c>
      <c r="I79" s="22" t="s">
        <v>588</v>
      </c>
      <c r="J79" s="24" t="s">
        <v>589</v>
      </c>
      <c r="K79" s="7" t="s">
        <v>590</v>
      </c>
      <c r="L79" s="25" t="s">
        <v>305</v>
      </c>
      <c r="M79" s="26" t="s">
        <v>591</v>
      </c>
      <c r="N79" s="26">
        <v>0.9</v>
      </c>
      <c r="O79" s="7" t="s">
        <v>608</v>
      </c>
      <c r="P79" s="27" t="s">
        <v>615</v>
      </c>
      <c r="Q79" s="55" t="s">
        <v>592</v>
      </c>
      <c r="R79" s="56">
        <v>43917</v>
      </c>
      <c r="S79" s="67">
        <v>44104</v>
      </c>
      <c r="T79" s="56">
        <v>44104</v>
      </c>
      <c r="U79" s="7" t="s">
        <v>732</v>
      </c>
      <c r="V79" s="7" t="s">
        <v>1176</v>
      </c>
      <c r="W79" s="66" t="s">
        <v>542</v>
      </c>
      <c r="X79" s="26">
        <v>0</v>
      </c>
      <c r="Y79" s="26">
        <v>0</v>
      </c>
      <c r="Z79" s="102">
        <v>1</v>
      </c>
    </row>
    <row r="80" spans="1:26" s="3" customFormat="1" ht="12" customHeight="1" x14ac:dyDescent="0.2">
      <c r="A80" s="19" t="s">
        <v>1196</v>
      </c>
      <c r="B80" s="20" t="s">
        <v>480</v>
      </c>
      <c r="C80" s="21">
        <v>2</v>
      </c>
      <c r="D80" s="22">
        <v>2020</v>
      </c>
      <c r="E80" s="22" t="s">
        <v>176</v>
      </c>
      <c r="F80" s="23" t="s">
        <v>484</v>
      </c>
      <c r="G80" s="57">
        <v>43782</v>
      </c>
      <c r="H80" s="22" t="s">
        <v>504</v>
      </c>
      <c r="I80" s="22" t="s">
        <v>511</v>
      </c>
      <c r="J80" s="24" t="s">
        <v>517</v>
      </c>
      <c r="K80" s="7" t="s">
        <v>468</v>
      </c>
      <c r="L80" s="25" t="s">
        <v>298</v>
      </c>
      <c r="M80" s="26" t="s">
        <v>469</v>
      </c>
      <c r="N80" s="26">
        <v>1</v>
      </c>
      <c r="O80" s="7" t="s">
        <v>302</v>
      </c>
      <c r="P80" s="27" t="s">
        <v>460</v>
      </c>
      <c r="Q80" s="55" t="s">
        <v>1104</v>
      </c>
      <c r="R80" s="56">
        <v>43871</v>
      </c>
      <c r="S80" s="67">
        <v>44104</v>
      </c>
      <c r="T80" s="56">
        <v>44111</v>
      </c>
      <c r="U80" s="7" t="s">
        <v>393</v>
      </c>
      <c r="V80" s="7" t="s">
        <v>1182</v>
      </c>
      <c r="W80" s="66" t="s">
        <v>391</v>
      </c>
      <c r="X80" s="26">
        <v>1</v>
      </c>
      <c r="Y80" s="26">
        <v>0</v>
      </c>
      <c r="Z80" s="137">
        <v>0</v>
      </c>
    </row>
    <row r="81" spans="1:26" s="3" customFormat="1" ht="12" customHeight="1" x14ac:dyDescent="0.2">
      <c r="A81" s="19" t="s">
        <v>1196</v>
      </c>
      <c r="B81" s="20" t="s">
        <v>482</v>
      </c>
      <c r="C81" s="21">
        <v>1</v>
      </c>
      <c r="D81" s="22">
        <v>2020</v>
      </c>
      <c r="E81" s="22" t="s">
        <v>176</v>
      </c>
      <c r="F81" s="23" t="s">
        <v>484</v>
      </c>
      <c r="G81" s="57">
        <v>43782</v>
      </c>
      <c r="H81" s="22" t="s">
        <v>505</v>
      </c>
      <c r="I81" s="22" t="s">
        <v>511</v>
      </c>
      <c r="J81" s="24" t="s">
        <v>520</v>
      </c>
      <c r="K81" s="7" t="s">
        <v>470</v>
      </c>
      <c r="L81" s="25" t="s">
        <v>275</v>
      </c>
      <c r="M81" s="26" t="s">
        <v>471</v>
      </c>
      <c r="N81" s="26">
        <v>1</v>
      </c>
      <c r="O81" s="7" t="s">
        <v>302</v>
      </c>
      <c r="P81" s="27" t="s">
        <v>460</v>
      </c>
      <c r="Q81" s="55" t="s">
        <v>1104</v>
      </c>
      <c r="R81" s="56">
        <v>43871</v>
      </c>
      <c r="S81" s="67">
        <v>44104</v>
      </c>
      <c r="T81" s="56">
        <v>44111</v>
      </c>
      <c r="U81" s="7" t="s">
        <v>393</v>
      </c>
      <c r="V81" s="7" t="s">
        <v>1183</v>
      </c>
      <c r="W81" s="66" t="s">
        <v>391</v>
      </c>
      <c r="X81" s="26">
        <v>1</v>
      </c>
      <c r="Y81" s="26">
        <v>0</v>
      </c>
      <c r="Z81" s="138"/>
    </row>
    <row r="82" spans="1:26" s="3" customFormat="1" ht="12" customHeight="1" x14ac:dyDescent="0.2">
      <c r="A82" s="19" t="s">
        <v>1196</v>
      </c>
      <c r="B82" s="20" t="s">
        <v>481</v>
      </c>
      <c r="C82" s="21">
        <v>1</v>
      </c>
      <c r="D82" s="22">
        <v>2020</v>
      </c>
      <c r="E82" s="22" t="s">
        <v>176</v>
      </c>
      <c r="F82" s="23" t="s">
        <v>484</v>
      </c>
      <c r="G82" s="57">
        <v>43782</v>
      </c>
      <c r="H82" s="22" t="s">
        <v>506</v>
      </c>
      <c r="I82" s="22" t="s">
        <v>511</v>
      </c>
      <c r="J82" s="24" t="s">
        <v>518</v>
      </c>
      <c r="K82" s="7" t="s">
        <v>474</v>
      </c>
      <c r="L82" s="25" t="s">
        <v>275</v>
      </c>
      <c r="M82" s="26" t="s">
        <v>473</v>
      </c>
      <c r="N82" s="26">
        <v>6</v>
      </c>
      <c r="O82" s="7" t="s">
        <v>302</v>
      </c>
      <c r="P82" s="27" t="s">
        <v>460</v>
      </c>
      <c r="Q82" s="55" t="s">
        <v>1104</v>
      </c>
      <c r="R82" s="56">
        <v>43871</v>
      </c>
      <c r="S82" s="67">
        <v>44075</v>
      </c>
      <c r="T82" s="56">
        <v>44111</v>
      </c>
      <c r="U82" s="7" t="s">
        <v>393</v>
      </c>
      <c r="V82" s="7" t="s">
        <v>1185</v>
      </c>
      <c r="W82" s="66" t="s">
        <v>391</v>
      </c>
      <c r="X82" s="26">
        <v>0</v>
      </c>
      <c r="Y82" s="26">
        <v>0</v>
      </c>
      <c r="Z82" s="139"/>
    </row>
    <row r="83" spans="1:26" s="3" customFormat="1" ht="12" customHeight="1" x14ac:dyDescent="0.2">
      <c r="A83" s="19" t="s">
        <v>1196</v>
      </c>
      <c r="B83" s="20" t="s">
        <v>918</v>
      </c>
      <c r="C83" s="21">
        <v>1</v>
      </c>
      <c r="D83" s="22">
        <v>2020</v>
      </c>
      <c r="E83" s="22" t="s">
        <v>745</v>
      </c>
      <c r="F83" s="23" t="s">
        <v>727</v>
      </c>
      <c r="G83" s="57">
        <v>43972</v>
      </c>
      <c r="H83" s="22" t="s">
        <v>898</v>
      </c>
      <c r="I83" s="22" t="s">
        <v>899</v>
      </c>
      <c r="J83" s="24" t="s">
        <v>900</v>
      </c>
      <c r="K83" s="7" t="s">
        <v>901</v>
      </c>
      <c r="L83" s="25" t="s">
        <v>305</v>
      </c>
      <c r="M83" s="26" t="s">
        <v>902</v>
      </c>
      <c r="N83" s="26">
        <v>1</v>
      </c>
      <c r="O83" s="7" t="s">
        <v>277</v>
      </c>
      <c r="P83" s="27" t="s">
        <v>746</v>
      </c>
      <c r="Q83" s="55" t="s">
        <v>739</v>
      </c>
      <c r="R83" s="56">
        <v>44013</v>
      </c>
      <c r="S83" s="67">
        <v>44104</v>
      </c>
      <c r="T83" s="56">
        <v>44105</v>
      </c>
      <c r="U83" s="7" t="s">
        <v>1151</v>
      </c>
      <c r="V83" s="7" t="s">
        <v>1189</v>
      </c>
      <c r="W83" s="66" t="s">
        <v>542</v>
      </c>
      <c r="X83" s="26">
        <v>0</v>
      </c>
      <c r="Y83" s="26">
        <v>0</v>
      </c>
      <c r="Z83" s="137">
        <f>2/2</f>
        <v>1</v>
      </c>
    </row>
    <row r="84" spans="1:26" s="3" customFormat="1" ht="12" customHeight="1" x14ac:dyDescent="0.2">
      <c r="A84" s="19" t="s">
        <v>1196</v>
      </c>
      <c r="B84" s="20" t="s">
        <v>919</v>
      </c>
      <c r="C84" s="21">
        <v>1</v>
      </c>
      <c r="D84" s="22">
        <v>2020</v>
      </c>
      <c r="E84" s="22" t="s">
        <v>745</v>
      </c>
      <c r="F84" s="23" t="s">
        <v>727</v>
      </c>
      <c r="G84" s="57">
        <v>43972</v>
      </c>
      <c r="H84" s="22" t="s">
        <v>906</v>
      </c>
      <c r="I84" s="22" t="s">
        <v>899</v>
      </c>
      <c r="J84" s="24" t="s">
        <v>907</v>
      </c>
      <c r="K84" s="7" t="s">
        <v>908</v>
      </c>
      <c r="L84" s="25" t="s">
        <v>305</v>
      </c>
      <c r="M84" s="26" t="s">
        <v>909</v>
      </c>
      <c r="N84" s="26">
        <v>1</v>
      </c>
      <c r="O84" s="7" t="s">
        <v>277</v>
      </c>
      <c r="P84" s="27" t="s">
        <v>746</v>
      </c>
      <c r="Q84" s="55" t="s">
        <v>739</v>
      </c>
      <c r="R84" s="56">
        <v>44013</v>
      </c>
      <c r="S84" s="67">
        <v>44104</v>
      </c>
      <c r="T84" s="56">
        <v>44110</v>
      </c>
      <c r="U84" s="7" t="s">
        <v>1151</v>
      </c>
      <c r="V84" s="7" t="s">
        <v>1190</v>
      </c>
      <c r="W84" s="66" t="s">
        <v>542</v>
      </c>
      <c r="X84" s="26">
        <v>0</v>
      </c>
      <c r="Y84" s="26">
        <v>0</v>
      </c>
      <c r="Z84" s="139"/>
    </row>
    <row r="85" spans="1:26" s="3" customFormat="1" ht="12" customHeight="1" x14ac:dyDescent="0.2">
      <c r="A85" s="19" t="s">
        <v>1196</v>
      </c>
      <c r="B85" s="20" t="s">
        <v>803</v>
      </c>
      <c r="C85" s="21">
        <v>1</v>
      </c>
      <c r="D85" s="22">
        <v>2020</v>
      </c>
      <c r="E85" s="22" t="s">
        <v>187</v>
      </c>
      <c r="F85" s="23" t="s">
        <v>727</v>
      </c>
      <c r="G85" s="57">
        <v>43972</v>
      </c>
      <c r="H85" s="22" t="s">
        <v>773</v>
      </c>
      <c r="I85" s="22" t="s">
        <v>218</v>
      </c>
      <c r="J85" s="24" t="s">
        <v>774</v>
      </c>
      <c r="K85" s="7" t="s">
        <v>775</v>
      </c>
      <c r="L85" s="25" t="s">
        <v>305</v>
      </c>
      <c r="M85" s="26" t="s">
        <v>776</v>
      </c>
      <c r="N85" s="26">
        <v>1</v>
      </c>
      <c r="O85" s="7" t="s">
        <v>809</v>
      </c>
      <c r="P85" s="27" t="s">
        <v>809</v>
      </c>
      <c r="Q85" s="55" t="s">
        <v>769</v>
      </c>
      <c r="R85" s="56">
        <v>43997</v>
      </c>
      <c r="S85" s="67">
        <v>44089</v>
      </c>
      <c r="T85" s="56">
        <v>44091</v>
      </c>
      <c r="U85" s="7" t="s">
        <v>394</v>
      </c>
      <c r="V85" s="7" t="s">
        <v>1174</v>
      </c>
      <c r="W85" s="66" t="s">
        <v>542</v>
      </c>
      <c r="X85" s="26">
        <v>0</v>
      </c>
      <c r="Y85" s="26">
        <v>0</v>
      </c>
      <c r="Z85" s="102">
        <v>1</v>
      </c>
    </row>
    <row r="86" spans="1:26" s="3" customFormat="1" ht="12" customHeight="1" x14ac:dyDescent="0.2">
      <c r="A86" s="77" t="s">
        <v>1434</v>
      </c>
      <c r="B86" s="78" t="s">
        <v>1024</v>
      </c>
      <c r="C86" s="79">
        <v>1</v>
      </c>
      <c r="D86" s="80">
        <v>2020</v>
      </c>
      <c r="E86" s="80" t="s">
        <v>192</v>
      </c>
      <c r="F86" s="81" t="s">
        <v>727</v>
      </c>
      <c r="G86" s="93">
        <v>43972</v>
      </c>
      <c r="H86" s="80" t="s">
        <v>982</v>
      </c>
      <c r="I86" s="80" t="s">
        <v>958</v>
      </c>
      <c r="J86" s="83" t="s">
        <v>983</v>
      </c>
      <c r="K86" s="84" t="s">
        <v>984</v>
      </c>
      <c r="L86" s="85" t="s">
        <v>298</v>
      </c>
      <c r="M86" s="86" t="s">
        <v>985</v>
      </c>
      <c r="N86" s="86">
        <v>1</v>
      </c>
      <c r="O86" s="84" t="s">
        <v>317</v>
      </c>
      <c r="P86" s="87" t="s">
        <v>326</v>
      </c>
      <c r="Q86" s="88" t="s">
        <v>962</v>
      </c>
      <c r="R86" s="89">
        <v>44013</v>
      </c>
      <c r="S86" s="67">
        <v>44134</v>
      </c>
      <c r="T86" s="89">
        <v>44140</v>
      </c>
      <c r="U86" s="84" t="s">
        <v>395</v>
      </c>
      <c r="V86" s="84" t="s">
        <v>1373</v>
      </c>
      <c r="W86" s="66" t="s">
        <v>542</v>
      </c>
      <c r="X86" s="86">
        <v>0</v>
      </c>
      <c r="Y86" s="86">
        <v>0</v>
      </c>
      <c r="Z86" s="150">
        <v>1</v>
      </c>
    </row>
    <row r="87" spans="1:26" s="3" customFormat="1" ht="12" customHeight="1" x14ac:dyDescent="0.2">
      <c r="A87" s="77" t="s">
        <v>1434</v>
      </c>
      <c r="B87" s="78" t="s">
        <v>1021</v>
      </c>
      <c r="C87" s="79">
        <v>1</v>
      </c>
      <c r="D87" s="80">
        <v>2020</v>
      </c>
      <c r="E87" s="80" t="s">
        <v>192</v>
      </c>
      <c r="F87" s="81" t="s">
        <v>727</v>
      </c>
      <c r="G87" s="93">
        <v>43972</v>
      </c>
      <c r="H87" s="80" t="s">
        <v>986</v>
      </c>
      <c r="I87" s="80" t="s">
        <v>958</v>
      </c>
      <c r="J87" s="83" t="s">
        <v>987</v>
      </c>
      <c r="K87" s="84" t="s">
        <v>988</v>
      </c>
      <c r="L87" s="85" t="s">
        <v>298</v>
      </c>
      <c r="M87" s="86" t="s">
        <v>985</v>
      </c>
      <c r="N87" s="86">
        <v>1</v>
      </c>
      <c r="O87" s="84" t="s">
        <v>317</v>
      </c>
      <c r="P87" s="87" t="s">
        <v>326</v>
      </c>
      <c r="Q87" s="88" t="s">
        <v>962</v>
      </c>
      <c r="R87" s="89">
        <v>44013</v>
      </c>
      <c r="S87" s="67">
        <v>44134</v>
      </c>
      <c r="T87" s="89">
        <v>44140</v>
      </c>
      <c r="U87" s="84" t="s">
        <v>395</v>
      </c>
      <c r="V87" s="84" t="s">
        <v>1373</v>
      </c>
      <c r="W87" s="66" t="s">
        <v>542</v>
      </c>
      <c r="X87" s="86">
        <v>0</v>
      </c>
      <c r="Y87" s="86">
        <v>0</v>
      </c>
      <c r="Z87" s="151"/>
    </row>
    <row r="88" spans="1:26" s="3" customFormat="1" ht="12" customHeight="1" x14ac:dyDescent="0.2">
      <c r="A88" s="77" t="s">
        <v>1434</v>
      </c>
      <c r="B88" s="78" t="s">
        <v>1025</v>
      </c>
      <c r="C88" s="79">
        <v>1</v>
      </c>
      <c r="D88" s="80">
        <v>2020</v>
      </c>
      <c r="E88" s="80" t="s">
        <v>192</v>
      </c>
      <c r="F88" s="81" t="s">
        <v>727</v>
      </c>
      <c r="G88" s="93">
        <v>43972</v>
      </c>
      <c r="H88" s="80" t="s">
        <v>989</v>
      </c>
      <c r="I88" s="80" t="s">
        <v>958</v>
      </c>
      <c r="J88" s="83" t="s">
        <v>1374</v>
      </c>
      <c r="K88" s="84" t="s">
        <v>990</v>
      </c>
      <c r="L88" s="85" t="s">
        <v>305</v>
      </c>
      <c r="M88" s="86" t="s">
        <v>991</v>
      </c>
      <c r="N88" s="86">
        <v>1</v>
      </c>
      <c r="O88" s="84" t="s">
        <v>317</v>
      </c>
      <c r="P88" s="87" t="s">
        <v>326</v>
      </c>
      <c r="Q88" s="88" t="s">
        <v>962</v>
      </c>
      <c r="R88" s="89">
        <v>44013</v>
      </c>
      <c r="S88" s="67">
        <v>44119</v>
      </c>
      <c r="T88" s="89">
        <v>44140</v>
      </c>
      <c r="U88" s="84" t="s">
        <v>395</v>
      </c>
      <c r="V88" s="84" t="s">
        <v>1375</v>
      </c>
      <c r="W88" s="66" t="s">
        <v>542</v>
      </c>
      <c r="X88" s="86">
        <v>0</v>
      </c>
      <c r="Y88" s="86">
        <v>0</v>
      </c>
      <c r="Z88" s="151"/>
    </row>
    <row r="89" spans="1:26" s="3" customFormat="1" ht="12" customHeight="1" x14ac:dyDescent="0.2">
      <c r="A89" s="77" t="s">
        <v>1434</v>
      </c>
      <c r="B89" s="78" t="s">
        <v>1026</v>
      </c>
      <c r="C89" s="79">
        <v>1</v>
      </c>
      <c r="D89" s="80">
        <v>2020</v>
      </c>
      <c r="E89" s="80" t="s">
        <v>192</v>
      </c>
      <c r="F89" s="81" t="s">
        <v>727</v>
      </c>
      <c r="G89" s="93">
        <v>43972</v>
      </c>
      <c r="H89" s="80" t="s">
        <v>992</v>
      </c>
      <c r="I89" s="80" t="s">
        <v>958</v>
      </c>
      <c r="J89" s="83" t="s">
        <v>993</v>
      </c>
      <c r="K89" s="84" t="s">
        <v>994</v>
      </c>
      <c r="L89" s="85" t="s">
        <v>305</v>
      </c>
      <c r="M89" s="86" t="s">
        <v>995</v>
      </c>
      <c r="N89" s="86">
        <v>1</v>
      </c>
      <c r="O89" s="84" t="s">
        <v>317</v>
      </c>
      <c r="P89" s="87" t="s">
        <v>326</v>
      </c>
      <c r="Q89" s="88" t="s">
        <v>962</v>
      </c>
      <c r="R89" s="89">
        <v>44013</v>
      </c>
      <c r="S89" s="67">
        <v>44119</v>
      </c>
      <c r="T89" s="89">
        <v>44140</v>
      </c>
      <c r="U89" s="84" t="s">
        <v>395</v>
      </c>
      <c r="V89" s="84" t="s">
        <v>1376</v>
      </c>
      <c r="W89" s="66" t="s">
        <v>542</v>
      </c>
      <c r="X89" s="86">
        <v>0</v>
      </c>
      <c r="Y89" s="86">
        <v>0</v>
      </c>
      <c r="Z89" s="152"/>
    </row>
    <row r="90" spans="1:26" s="3" customFormat="1" ht="12" customHeight="1" x14ac:dyDescent="0.2">
      <c r="A90" s="77" t="s">
        <v>1434</v>
      </c>
      <c r="B90" s="78" t="s">
        <v>1163</v>
      </c>
      <c r="C90" s="79">
        <v>1</v>
      </c>
      <c r="D90" s="80">
        <v>2020</v>
      </c>
      <c r="E90" s="80" t="s">
        <v>726</v>
      </c>
      <c r="F90" s="81" t="s">
        <v>229</v>
      </c>
      <c r="G90" s="93">
        <v>44067</v>
      </c>
      <c r="H90" s="80" t="s">
        <v>1158</v>
      </c>
      <c r="I90" s="80" t="s">
        <v>101</v>
      </c>
      <c r="J90" s="83" t="s">
        <v>1159</v>
      </c>
      <c r="K90" s="84" t="s">
        <v>1165</v>
      </c>
      <c r="L90" s="85" t="s">
        <v>298</v>
      </c>
      <c r="M90" s="86" t="s">
        <v>1160</v>
      </c>
      <c r="N90" s="86">
        <v>1</v>
      </c>
      <c r="O90" s="84" t="s">
        <v>730</v>
      </c>
      <c r="P90" s="87" t="s">
        <v>730</v>
      </c>
      <c r="Q90" s="88" t="s">
        <v>718</v>
      </c>
      <c r="R90" s="89">
        <v>44075</v>
      </c>
      <c r="S90" s="67">
        <v>44134</v>
      </c>
      <c r="T90" s="89"/>
      <c r="U90" s="84"/>
      <c r="V90" s="84"/>
      <c r="W90" s="66" t="s">
        <v>391</v>
      </c>
      <c r="X90" s="86">
        <v>0</v>
      </c>
      <c r="Y90" s="86">
        <v>0</v>
      </c>
      <c r="Z90" s="102">
        <v>0</v>
      </c>
    </row>
    <row r="91" spans="1:26" s="3" customFormat="1" ht="12" customHeight="1" x14ac:dyDescent="0.2">
      <c r="A91" s="77" t="s">
        <v>1434</v>
      </c>
      <c r="B91" s="78" t="s">
        <v>1433</v>
      </c>
      <c r="C91" s="79">
        <v>1</v>
      </c>
      <c r="D91" s="80">
        <v>2020</v>
      </c>
      <c r="E91" s="80" t="s">
        <v>1378</v>
      </c>
      <c r="F91" s="81" t="s">
        <v>1379</v>
      </c>
      <c r="G91" s="93">
        <v>44091</v>
      </c>
      <c r="H91" s="80" t="s">
        <v>1410</v>
      </c>
      <c r="I91" s="80" t="s">
        <v>1381</v>
      </c>
      <c r="J91" s="83" t="s">
        <v>1405</v>
      </c>
      <c r="K91" s="84" t="s">
        <v>1411</v>
      </c>
      <c r="L91" s="85" t="s">
        <v>305</v>
      </c>
      <c r="M91" s="86" t="s">
        <v>1412</v>
      </c>
      <c r="N91" s="86" t="s">
        <v>1413</v>
      </c>
      <c r="O91" s="84" t="s">
        <v>277</v>
      </c>
      <c r="P91" s="87" t="s">
        <v>1386</v>
      </c>
      <c r="Q91" s="88" t="s">
        <v>1393</v>
      </c>
      <c r="R91" s="89">
        <v>44105</v>
      </c>
      <c r="S91" s="67">
        <v>44135</v>
      </c>
      <c r="T91" s="89">
        <v>44140</v>
      </c>
      <c r="U91" s="84" t="s">
        <v>395</v>
      </c>
      <c r="V91" s="84" t="s">
        <v>1414</v>
      </c>
      <c r="W91" s="66" t="s">
        <v>542</v>
      </c>
      <c r="X91" s="86">
        <v>0</v>
      </c>
      <c r="Y91" s="86">
        <v>0</v>
      </c>
      <c r="Z91" s="137">
        <v>1</v>
      </c>
    </row>
    <row r="92" spans="1:26" s="3" customFormat="1" ht="12" customHeight="1" x14ac:dyDescent="0.2">
      <c r="A92" s="77" t="s">
        <v>1434</v>
      </c>
      <c r="B92" s="78" t="s">
        <v>1433</v>
      </c>
      <c r="C92" s="79">
        <v>2</v>
      </c>
      <c r="D92" s="80">
        <v>2020</v>
      </c>
      <c r="E92" s="80" t="s">
        <v>1378</v>
      </c>
      <c r="F92" s="81" t="s">
        <v>1379</v>
      </c>
      <c r="G92" s="93">
        <v>44091</v>
      </c>
      <c r="H92" s="80" t="s">
        <v>1415</v>
      </c>
      <c r="I92" s="80" t="s">
        <v>1381</v>
      </c>
      <c r="J92" s="83" t="s">
        <v>1416</v>
      </c>
      <c r="K92" s="84" t="s">
        <v>1417</v>
      </c>
      <c r="L92" s="85" t="s">
        <v>305</v>
      </c>
      <c r="M92" s="86" t="s">
        <v>1418</v>
      </c>
      <c r="N92" s="86" t="s">
        <v>1419</v>
      </c>
      <c r="O92" s="84" t="s">
        <v>277</v>
      </c>
      <c r="P92" s="87" t="s">
        <v>1386</v>
      </c>
      <c r="Q92" s="88" t="s">
        <v>1393</v>
      </c>
      <c r="R92" s="89">
        <v>44105</v>
      </c>
      <c r="S92" s="67">
        <v>44135</v>
      </c>
      <c r="T92" s="89">
        <v>44140</v>
      </c>
      <c r="U92" s="84" t="s">
        <v>395</v>
      </c>
      <c r="V92" s="84" t="s">
        <v>1420</v>
      </c>
      <c r="W92" s="66" t="s">
        <v>542</v>
      </c>
      <c r="X92" s="86">
        <v>0</v>
      </c>
      <c r="Y92" s="86">
        <v>0</v>
      </c>
      <c r="Z92" s="138"/>
    </row>
    <row r="93" spans="1:26" s="3" customFormat="1" ht="12" customHeight="1" x14ac:dyDescent="0.2">
      <c r="A93" s="77" t="s">
        <v>1434</v>
      </c>
      <c r="B93" s="78" t="s">
        <v>1433</v>
      </c>
      <c r="C93" s="79">
        <v>4</v>
      </c>
      <c r="D93" s="80">
        <v>2020</v>
      </c>
      <c r="E93" s="80" t="s">
        <v>1378</v>
      </c>
      <c r="F93" s="81" t="s">
        <v>1379</v>
      </c>
      <c r="G93" s="93">
        <v>44091</v>
      </c>
      <c r="H93" s="80" t="s">
        <v>1426</v>
      </c>
      <c r="I93" s="80" t="s">
        <v>1381</v>
      </c>
      <c r="J93" s="83" t="s">
        <v>1427</v>
      </c>
      <c r="K93" s="84" t="s">
        <v>1428</v>
      </c>
      <c r="L93" s="85" t="s">
        <v>305</v>
      </c>
      <c r="M93" s="86" t="s">
        <v>1424</v>
      </c>
      <c r="N93" s="86" t="s">
        <v>1429</v>
      </c>
      <c r="O93" s="84" t="s">
        <v>277</v>
      </c>
      <c r="P93" s="87" t="s">
        <v>1386</v>
      </c>
      <c r="Q93" s="88" t="s">
        <v>1393</v>
      </c>
      <c r="R93" s="89">
        <v>44105</v>
      </c>
      <c r="S93" s="67">
        <v>44135</v>
      </c>
      <c r="T93" s="89">
        <v>44140</v>
      </c>
      <c r="U93" s="84" t="s">
        <v>395</v>
      </c>
      <c r="V93" s="84" t="s">
        <v>1430</v>
      </c>
      <c r="W93" s="66" t="s">
        <v>542</v>
      </c>
      <c r="X93" s="86">
        <v>0</v>
      </c>
      <c r="Y93" s="86">
        <v>0</v>
      </c>
      <c r="Z93" s="139"/>
    </row>
    <row r="94" spans="1:26" s="3" customFormat="1" ht="12" customHeight="1" x14ac:dyDescent="0.2">
      <c r="A94" s="19" t="s">
        <v>1598</v>
      </c>
      <c r="B94" s="20" t="s">
        <v>49</v>
      </c>
      <c r="C94" s="21">
        <v>4</v>
      </c>
      <c r="D94" s="22">
        <v>2019</v>
      </c>
      <c r="E94" s="22" t="s">
        <v>192</v>
      </c>
      <c r="F94" s="23" t="s">
        <v>141</v>
      </c>
      <c r="G94" s="57">
        <v>43418</v>
      </c>
      <c r="H94" s="22" t="s">
        <v>163</v>
      </c>
      <c r="I94" s="22" t="s">
        <v>487</v>
      </c>
      <c r="J94" s="24" t="s">
        <v>164</v>
      </c>
      <c r="K94" s="7" t="s">
        <v>167</v>
      </c>
      <c r="L94" s="25" t="s">
        <v>298</v>
      </c>
      <c r="M94" s="26" t="s">
        <v>333</v>
      </c>
      <c r="N94" s="26">
        <v>1</v>
      </c>
      <c r="O94" s="7" t="s">
        <v>317</v>
      </c>
      <c r="P94" s="27" t="s">
        <v>326</v>
      </c>
      <c r="Q94" s="55" t="s">
        <v>401</v>
      </c>
      <c r="R94" s="56">
        <v>43488</v>
      </c>
      <c r="S94" s="67">
        <v>44165</v>
      </c>
      <c r="T94" s="56">
        <v>44169</v>
      </c>
      <c r="U94" s="7" t="s">
        <v>395</v>
      </c>
      <c r="V94" s="7" t="s">
        <v>1548</v>
      </c>
      <c r="W94" s="66" t="s">
        <v>542</v>
      </c>
      <c r="X94" s="26">
        <v>2</v>
      </c>
      <c r="Y94" s="26">
        <v>0</v>
      </c>
      <c r="Z94" s="136">
        <f>2/2</f>
        <v>1</v>
      </c>
    </row>
    <row r="95" spans="1:26" s="3" customFormat="1" ht="12" customHeight="1" x14ac:dyDescent="0.2">
      <c r="A95" s="19" t="s">
        <v>1598</v>
      </c>
      <c r="B95" s="20" t="s">
        <v>1029</v>
      </c>
      <c r="C95" s="21">
        <v>1</v>
      </c>
      <c r="D95" s="22">
        <v>2020</v>
      </c>
      <c r="E95" s="22" t="s">
        <v>192</v>
      </c>
      <c r="F95" s="23" t="s">
        <v>727</v>
      </c>
      <c r="G95" s="57">
        <v>43972</v>
      </c>
      <c r="H95" s="22" t="s">
        <v>1009</v>
      </c>
      <c r="I95" s="22" t="s">
        <v>958</v>
      </c>
      <c r="J95" s="24" t="s">
        <v>1010</v>
      </c>
      <c r="K95" s="7" t="s">
        <v>1011</v>
      </c>
      <c r="L95" s="25" t="s">
        <v>305</v>
      </c>
      <c r="M95" s="26" t="s">
        <v>1012</v>
      </c>
      <c r="N95" s="26">
        <v>1</v>
      </c>
      <c r="O95" s="7" t="s">
        <v>317</v>
      </c>
      <c r="P95" s="27" t="s">
        <v>326</v>
      </c>
      <c r="Q95" s="55" t="s">
        <v>962</v>
      </c>
      <c r="R95" s="56">
        <v>44013</v>
      </c>
      <c r="S95" s="67">
        <v>44150</v>
      </c>
      <c r="T95" s="56">
        <v>44169</v>
      </c>
      <c r="U95" s="7" t="s">
        <v>395</v>
      </c>
      <c r="V95" s="7" t="s">
        <v>1550</v>
      </c>
      <c r="W95" s="66" t="s">
        <v>542</v>
      </c>
      <c r="X95" s="26">
        <v>0</v>
      </c>
      <c r="Y95" s="26">
        <v>0</v>
      </c>
      <c r="Z95" s="136"/>
    </row>
    <row r="96" spans="1:26" s="3" customFormat="1" ht="12" customHeight="1" x14ac:dyDescent="0.2">
      <c r="A96" s="19" t="s">
        <v>1598</v>
      </c>
      <c r="B96" s="20" t="s">
        <v>918</v>
      </c>
      <c r="C96" s="21">
        <v>2</v>
      </c>
      <c r="D96" s="22">
        <v>2020</v>
      </c>
      <c r="E96" s="22" t="s">
        <v>745</v>
      </c>
      <c r="F96" s="23" t="s">
        <v>727</v>
      </c>
      <c r="G96" s="57">
        <v>43972</v>
      </c>
      <c r="H96" s="22" t="s">
        <v>903</v>
      </c>
      <c r="I96" s="22" t="s">
        <v>899</v>
      </c>
      <c r="J96" s="24" t="s">
        <v>904</v>
      </c>
      <c r="K96" s="7" t="s">
        <v>905</v>
      </c>
      <c r="L96" s="25" t="s">
        <v>305</v>
      </c>
      <c r="M96" s="26" t="s">
        <v>552</v>
      </c>
      <c r="N96" s="26">
        <v>1</v>
      </c>
      <c r="O96" s="7" t="s">
        <v>277</v>
      </c>
      <c r="P96" s="27" t="s">
        <v>746</v>
      </c>
      <c r="Q96" s="55" t="s">
        <v>739</v>
      </c>
      <c r="R96" s="56">
        <v>44013</v>
      </c>
      <c r="S96" s="67">
        <v>44165</v>
      </c>
      <c r="T96" s="56">
        <v>44174</v>
      </c>
      <c r="U96" s="7" t="s">
        <v>1151</v>
      </c>
      <c r="V96" s="7" t="s">
        <v>1540</v>
      </c>
      <c r="W96" s="66" t="s">
        <v>542</v>
      </c>
      <c r="X96" s="26">
        <v>0</v>
      </c>
      <c r="Y96" s="26">
        <v>0</v>
      </c>
      <c r="Z96" s="136">
        <f>5/5</f>
        <v>1</v>
      </c>
    </row>
    <row r="97" spans="1:26" s="3" customFormat="1" ht="12" customHeight="1" x14ac:dyDescent="0.2">
      <c r="A97" s="19" t="s">
        <v>1598</v>
      </c>
      <c r="B97" s="20" t="s">
        <v>919</v>
      </c>
      <c r="C97" s="21">
        <v>2</v>
      </c>
      <c r="D97" s="22">
        <v>2020</v>
      </c>
      <c r="E97" s="22" t="s">
        <v>745</v>
      </c>
      <c r="F97" s="23" t="s">
        <v>727</v>
      </c>
      <c r="G97" s="57">
        <v>43972</v>
      </c>
      <c r="H97" s="22" t="s">
        <v>906</v>
      </c>
      <c r="I97" s="22" t="s">
        <v>899</v>
      </c>
      <c r="J97" s="24" t="s">
        <v>907</v>
      </c>
      <c r="K97" s="7" t="s">
        <v>910</v>
      </c>
      <c r="L97" s="25" t="s">
        <v>305</v>
      </c>
      <c r="M97" s="26" t="s">
        <v>911</v>
      </c>
      <c r="N97" s="26">
        <v>1</v>
      </c>
      <c r="O97" s="7" t="s">
        <v>277</v>
      </c>
      <c r="P97" s="27" t="s">
        <v>746</v>
      </c>
      <c r="Q97" s="55" t="s">
        <v>739</v>
      </c>
      <c r="R97" s="56">
        <v>44013</v>
      </c>
      <c r="S97" s="67">
        <v>44150</v>
      </c>
      <c r="T97" s="56">
        <v>44174</v>
      </c>
      <c r="U97" s="7" t="s">
        <v>1151</v>
      </c>
      <c r="V97" s="7" t="s">
        <v>1541</v>
      </c>
      <c r="W97" s="66" t="s">
        <v>542</v>
      </c>
      <c r="X97" s="26">
        <v>1</v>
      </c>
      <c r="Y97" s="26">
        <v>0</v>
      </c>
      <c r="Z97" s="136"/>
    </row>
    <row r="98" spans="1:26" s="3" customFormat="1" ht="12" customHeight="1" x14ac:dyDescent="0.2">
      <c r="A98" s="19" t="s">
        <v>1598</v>
      </c>
      <c r="B98" s="20" t="s">
        <v>920</v>
      </c>
      <c r="C98" s="21">
        <v>1</v>
      </c>
      <c r="D98" s="22">
        <v>2020</v>
      </c>
      <c r="E98" s="22" t="s">
        <v>745</v>
      </c>
      <c r="F98" s="23" t="s">
        <v>727</v>
      </c>
      <c r="G98" s="57">
        <v>43972</v>
      </c>
      <c r="H98" s="22" t="s">
        <v>912</v>
      </c>
      <c r="I98" s="22" t="s">
        <v>913</v>
      </c>
      <c r="J98" s="24" t="s">
        <v>914</v>
      </c>
      <c r="K98" s="7" t="s">
        <v>915</v>
      </c>
      <c r="L98" s="25" t="s">
        <v>305</v>
      </c>
      <c r="M98" s="26" t="s">
        <v>552</v>
      </c>
      <c r="N98" s="26">
        <v>1</v>
      </c>
      <c r="O98" s="7" t="s">
        <v>277</v>
      </c>
      <c r="P98" s="27" t="s">
        <v>746</v>
      </c>
      <c r="Q98" s="55" t="s">
        <v>739</v>
      </c>
      <c r="R98" s="56">
        <v>44013</v>
      </c>
      <c r="S98" s="67">
        <v>44165</v>
      </c>
      <c r="T98" s="56">
        <v>44174</v>
      </c>
      <c r="U98" s="7" t="s">
        <v>1151</v>
      </c>
      <c r="V98" s="7" t="s">
        <v>1542</v>
      </c>
      <c r="W98" s="66" t="s">
        <v>542</v>
      </c>
      <c r="X98" s="26">
        <v>1</v>
      </c>
      <c r="Y98" s="26">
        <v>0</v>
      </c>
      <c r="Z98" s="136"/>
    </row>
    <row r="99" spans="1:26" s="3" customFormat="1" ht="12" customHeight="1" x14ac:dyDescent="0.2">
      <c r="A99" s="19" t="s">
        <v>1598</v>
      </c>
      <c r="B99" s="20" t="s">
        <v>920</v>
      </c>
      <c r="C99" s="21">
        <v>2</v>
      </c>
      <c r="D99" s="22">
        <v>2020</v>
      </c>
      <c r="E99" s="22" t="s">
        <v>745</v>
      </c>
      <c r="F99" s="23" t="s">
        <v>727</v>
      </c>
      <c r="G99" s="57">
        <v>43972</v>
      </c>
      <c r="H99" s="22" t="s">
        <v>912</v>
      </c>
      <c r="I99" s="22" t="s">
        <v>913</v>
      </c>
      <c r="J99" s="24" t="s">
        <v>914</v>
      </c>
      <c r="K99" s="7" t="s">
        <v>916</v>
      </c>
      <c r="L99" s="25" t="s">
        <v>305</v>
      </c>
      <c r="M99" s="26" t="s">
        <v>917</v>
      </c>
      <c r="N99" s="26">
        <v>1</v>
      </c>
      <c r="O99" s="7" t="s">
        <v>277</v>
      </c>
      <c r="P99" s="27" t="s">
        <v>746</v>
      </c>
      <c r="Q99" s="55" t="s">
        <v>739</v>
      </c>
      <c r="R99" s="56">
        <v>44013</v>
      </c>
      <c r="S99" s="67">
        <v>44165</v>
      </c>
      <c r="T99" s="56">
        <v>44174</v>
      </c>
      <c r="U99" s="7" t="s">
        <v>1151</v>
      </c>
      <c r="V99" s="7" t="s">
        <v>1543</v>
      </c>
      <c r="W99" s="66" t="s">
        <v>542</v>
      </c>
      <c r="X99" s="26">
        <v>1</v>
      </c>
      <c r="Y99" s="26">
        <v>0</v>
      </c>
      <c r="Z99" s="136"/>
    </row>
    <row r="100" spans="1:26" s="3" customFormat="1" ht="12" customHeight="1" x14ac:dyDescent="0.2">
      <c r="A100" s="19" t="s">
        <v>1598</v>
      </c>
      <c r="B100" s="20" t="s">
        <v>1292</v>
      </c>
      <c r="C100" s="21">
        <v>2</v>
      </c>
      <c r="D100" s="22">
        <v>2020</v>
      </c>
      <c r="E100" s="22" t="s">
        <v>1284</v>
      </c>
      <c r="F100" s="23" t="s">
        <v>1127</v>
      </c>
      <c r="G100" s="57">
        <v>44063</v>
      </c>
      <c r="H100" s="22" t="s">
        <v>1278</v>
      </c>
      <c r="I100" s="22" t="s">
        <v>1279</v>
      </c>
      <c r="J100" s="24" t="s">
        <v>1280</v>
      </c>
      <c r="K100" s="7" t="s">
        <v>1285</v>
      </c>
      <c r="L100" s="25" t="s">
        <v>305</v>
      </c>
      <c r="M100" s="26" t="s">
        <v>1286</v>
      </c>
      <c r="N100" s="26">
        <v>1</v>
      </c>
      <c r="O100" s="7" t="s">
        <v>277</v>
      </c>
      <c r="P100" s="27" t="s">
        <v>746</v>
      </c>
      <c r="Q100" s="55" t="s">
        <v>1287</v>
      </c>
      <c r="R100" s="56">
        <v>44075</v>
      </c>
      <c r="S100" s="67">
        <v>44165</v>
      </c>
      <c r="T100" s="56">
        <v>44174</v>
      </c>
      <c r="U100" s="7" t="s">
        <v>1151</v>
      </c>
      <c r="V100" s="7" t="s">
        <v>1546</v>
      </c>
      <c r="W100" s="66" t="s">
        <v>542</v>
      </c>
      <c r="X100" s="26">
        <v>0</v>
      </c>
      <c r="Y100" s="26">
        <v>0</v>
      </c>
      <c r="Z100" s="136"/>
    </row>
    <row r="101" spans="1:26" s="3" customFormat="1" ht="12" customHeight="1" x14ac:dyDescent="0.2">
      <c r="A101" s="19" t="s">
        <v>1598</v>
      </c>
      <c r="B101" s="20" t="s">
        <v>1265</v>
      </c>
      <c r="C101" s="21">
        <v>1</v>
      </c>
      <c r="D101" s="22">
        <v>2020</v>
      </c>
      <c r="E101" s="22" t="s">
        <v>176</v>
      </c>
      <c r="F101" s="23" t="s">
        <v>1275</v>
      </c>
      <c r="G101" s="57">
        <v>44098</v>
      </c>
      <c r="H101" s="22" t="s">
        <v>1205</v>
      </c>
      <c r="I101" s="22" t="s">
        <v>1206</v>
      </c>
      <c r="J101" s="24" t="s">
        <v>1207</v>
      </c>
      <c r="K101" s="7" t="s">
        <v>1208</v>
      </c>
      <c r="L101" s="25" t="s">
        <v>305</v>
      </c>
      <c r="M101" s="26" t="s">
        <v>1209</v>
      </c>
      <c r="N101" s="26">
        <v>1</v>
      </c>
      <c r="O101" s="7" t="s">
        <v>379</v>
      </c>
      <c r="P101" s="27" t="s">
        <v>379</v>
      </c>
      <c r="Q101" s="55" t="s">
        <v>1210</v>
      </c>
      <c r="R101" s="56">
        <v>44112</v>
      </c>
      <c r="S101" s="67">
        <v>44165</v>
      </c>
      <c r="T101" s="56">
        <v>44153</v>
      </c>
      <c r="U101" s="7" t="s">
        <v>394</v>
      </c>
      <c r="V101" s="7" t="s">
        <v>1490</v>
      </c>
      <c r="W101" s="66" t="s">
        <v>542</v>
      </c>
      <c r="X101" s="26">
        <v>0</v>
      </c>
      <c r="Y101" s="26">
        <v>0</v>
      </c>
      <c r="Z101" s="122">
        <v>1</v>
      </c>
    </row>
    <row r="102" spans="1:26" s="3" customFormat="1" ht="12" customHeight="1" x14ac:dyDescent="0.2">
      <c r="A102" s="19" t="s">
        <v>1598</v>
      </c>
      <c r="B102" s="20" t="s">
        <v>801</v>
      </c>
      <c r="C102" s="21">
        <v>1</v>
      </c>
      <c r="D102" s="22">
        <v>2020</v>
      </c>
      <c r="E102" s="22" t="s">
        <v>758</v>
      </c>
      <c r="F102" s="23" t="s">
        <v>727</v>
      </c>
      <c r="G102" s="57">
        <v>43964</v>
      </c>
      <c r="H102" s="22" t="s">
        <v>1491</v>
      </c>
      <c r="I102" s="22" t="s">
        <v>759</v>
      </c>
      <c r="J102" s="24" t="s">
        <v>760</v>
      </c>
      <c r="K102" s="7" t="s">
        <v>761</v>
      </c>
      <c r="L102" s="25" t="s">
        <v>305</v>
      </c>
      <c r="M102" s="26" t="s">
        <v>762</v>
      </c>
      <c r="N102" s="26">
        <v>3</v>
      </c>
      <c r="O102" s="7" t="s">
        <v>763</v>
      </c>
      <c r="P102" s="27" t="s">
        <v>763</v>
      </c>
      <c r="Q102" s="55" t="s">
        <v>764</v>
      </c>
      <c r="R102" s="56">
        <v>44013</v>
      </c>
      <c r="S102" s="67">
        <v>44165</v>
      </c>
      <c r="T102" s="56">
        <v>44165</v>
      </c>
      <c r="U102" s="7" t="s">
        <v>394</v>
      </c>
      <c r="V102" s="7" t="s">
        <v>1492</v>
      </c>
      <c r="W102" s="66" t="s">
        <v>542</v>
      </c>
      <c r="X102" s="26">
        <v>0</v>
      </c>
      <c r="Y102" s="26">
        <v>0</v>
      </c>
      <c r="Z102" s="122">
        <v>1</v>
      </c>
    </row>
    <row r="103" spans="1:26" s="3" customFormat="1" ht="12" customHeight="1" x14ac:dyDescent="0.2">
      <c r="A103" s="19" t="s">
        <v>1598</v>
      </c>
      <c r="B103" s="20" t="s">
        <v>1163</v>
      </c>
      <c r="C103" s="21">
        <v>2</v>
      </c>
      <c r="D103" s="22">
        <v>2020</v>
      </c>
      <c r="E103" s="22" t="s">
        <v>726</v>
      </c>
      <c r="F103" s="23" t="s">
        <v>229</v>
      </c>
      <c r="G103" s="57">
        <v>44067</v>
      </c>
      <c r="H103" s="22" t="s">
        <v>1158</v>
      </c>
      <c r="I103" s="22" t="s">
        <v>101</v>
      </c>
      <c r="J103" s="24" t="s">
        <v>1159</v>
      </c>
      <c r="K103" s="7" t="s">
        <v>1161</v>
      </c>
      <c r="L103" s="25" t="s">
        <v>305</v>
      </c>
      <c r="M103" s="26" t="s">
        <v>1162</v>
      </c>
      <c r="N103" s="26">
        <v>1</v>
      </c>
      <c r="O103" s="7" t="s">
        <v>730</v>
      </c>
      <c r="P103" s="27" t="s">
        <v>730</v>
      </c>
      <c r="Q103" s="55" t="s">
        <v>718</v>
      </c>
      <c r="R103" s="56">
        <v>44134</v>
      </c>
      <c r="S103" s="67">
        <v>44165</v>
      </c>
      <c r="T103" s="56"/>
      <c r="U103" s="7"/>
      <c r="V103" s="7"/>
      <c r="W103" s="66" t="s">
        <v>391</v>
      </c>
      <c r="X103" s="26">
        <v>0</v>
      </c>
      <c r="Y103" s="26">
        <v>0</v>
      </c>
      <c r="Z103" s="122">
        <v>0</v>
      </c>
    </row>
    <row r="104" spans="1:26" s="3" customFormat="1" ht="12" customHeight="1" x14ac:dyDescent="0.2">
      <c r="A104" s="19" t="s">
        <v>1598</v>
      </c>
      <c r="B104" s="20" t="s">
        <v>868</v>
      </c>
      <c r="C104" s="21">
        <v>1</v>
      </c>
      <c r="D104" s="22">
        <v>2020</v>
      </c>
      <c r="E104" s="22" t="s">
        <v>779</v>
      </c>
      <c r="F104" s="23" t="s">
        <v>1084</v>
      </c>
      <c r="G104" s="57">
        <v>43948</v>
      </c>
      <c r="H104" s="22" t="s">
        <v>850</v>
      </c>
      <c r="I104" s="22" t="s">
        <v>735</v>
      </c>
      <c r="J104" s="24" t="s">
        <v>851</v>
      </c>
      <c r="K104" s="7" t="s">
        <v>852</v>
      </c>
      <c r="L104" s="25" t="s">
        <v>305</v>
      </c>
      <c r="M104" s="26" t="s">
        <v>853</v>
      </c>
      <c r="N104" s="26">
        <v>1</v>
      </c>
      <c r="O104" s="7" t="s">
        <v>784</v>
      </c>
      <c r="P104" s="27" t="s">
        <v>784</v>
      </c>
      <c r="Q104" s="55" t="s">
        <v>785</v>
      </c>
      <c r="R104" s="56">
        <v>44027</v>
      </c>
      <c r="S104" s="67">
        <v>44165</v>
      </c>
      <c r="T104" s="56">
        <v>44165</v>
      </c>
      <c r="U104" s="7" t="s">
        <v>394</v>
      </c>
      <c r="V104" s="7" t="s">
        <v>1493</v>
      </c>
      <c r="W104" s="66" t="s">
        <v>542</v>
      </c>
      <c r="X104" s="26">
        <v>0</v>
      </c>
      <c r="Y104" s="26">
        <v>0</v>
      </c>
      <c r="Z104" s="136">
        <f>2/2</f>
        <v>1</v>
      </c>
    </row>
    <row r="105" spans="1:26" s="3" customFormat="1" ht="12" customHeight="1" x14ac:dyDescent="0.2">
      <c r="A105" s="19" t="s">
        <v>1598</v>
      </c>
      <c r="B105" s="20" t="s">
        <v>868</v>
      </c>
      <c r="C105" s="21">
        <v>2</v>
      </c>
      <c r="D105" s="22">
        <v>2020</v>
      </c>
      <c r="E105" s="22" t="s">
        <v>779</v>
      </c>
      <c r="F105" s="23" t="s">
        <v>1084</v>
      </c>
      <c r="G105" s="57">
        <v>43948</v>
      </c>
      <c r="H105" s="22" t="s">
        <v>850</v>
      </c>
      <c r="I105" s="22" t="s">
        <v>735</v>
      </c>
      <c r="J105" s="24" t="s">
        <v>851</v>
      </c>
      <c r="K105" s="7" t="s">
        <v>854</v>
      </c>
      <c r="L105" s="25" t="s">
        <v>305</v>
      </c>
      <c r="M105" s="26" t="s">
        <v>855</v>
      </c>
      <c r="N105" s="26">
        <v>1</v>
      </c>
      <c r="O105" s="7" t="s">
        <v>784</v>
      </c>
      <c r="P105" s="27" t="s">
        <v>784</v>
      </c>
      <c r="Q105" s="55" t="s">
        <v>785</v>
      </c>
      <c r="R105" s="56">
        <v>44027</v>
      </c>
      <c r="S105" s="67">
        <v>44165</v>
      </c>
      <c r="T105" s="56">
        <v>44165</v>
      </c>
      <c r="U105" s="7" t="s">
        <v>394</v>
      </c>
      <c r="V105" s="7" t="s">
        <v>1494</v>
      </c>
      <c r="W105" s="66" t="s">
        <v>542</v>
      </c>
      <c r="X105" s="26">
        <v>0</v>
      </c>
      <c r="Y105" s="26">
        <v>0</v>
      </c>
      <c r="Z105" s="136"/>
    </row>
    <row r="106" spans="1:26" s="3" customFormat="1" ht="12" customHeight="1" x14ac:dyDescent="0.2">
      <c r="A106" s="19" t="s">
        <v>1598</v>
      </c>
      <c r="B106" s="20" t="s">
        <v>799</v>
      </c>
      <c r="C106" s="21">
        <v>1</v>
      </c>
      <c r="D106" s="22">
        <v>2020</v>
      </c>
      <c r="E106" s="22" t="s">
        <v>70</v>
      </c>
      <c r="F106" s="23" t="s">
        <v>1086</v>
      </c>
      <c r="G106" s="57">
        <v>43962</v>
      </c>
      <c r="H106" s="22" t="s">
        <v>747</v>
      </c>
      <c r="I106" s="22" t="s">
        <v>748</v>
      </c>
      <c r="J106" s="24" t="s">
        <v>749</v>
      </c>
      <c r="K106" s="7" t="s">
        <v>1435</v>
      </c>
      <c r="L106" s="25" t="s">
        <v>305</v>
      </c>
      <c r="M106" s="26" t="s">
        <v>750</v>
      </c>
      <c r="N106" s="26">
        <v>2</v>
      </c>
      <c r="O106" s="7" t="s">
        <v>277</v>
      </c>
      <c r="P106" s="27" t="s">
        <v>278</v>
      </c>
      <c r="Q106" s="55" t="s">
        <v>751</v>
      </c>
      <c r="R106" s="56">
        <v>43969</v>
      </c>
      <c r="S106" s="67">
        <v>44165</v>
      </c>
      <c r="T106" s="56">
        <v>44174</v>
      </c>
      <c r="U106" s="7" t="s">
        <v>1151</v>
      </c>
      <c r="V106" s="7" t="s">
        <v>1532</v>
      </c>
      <c r="W106" s="66" t="s">
        <v>542</v>
      </c>
      <c r="X106" s="26">
        <v>0</v>
      </c>
      <c r="Y106" s="26">
        <v>0</v>
      </c>
      <c r="Z106" s="136">
        <f>6/6</f>
        <v>1</v>
      </c>
    </row>
    <row r="107" spans="1:26" s="3" customFormat="1" ht="12" customHeight="1" x14ac:dyDescent="0.2">
      <c r="A107" s="19" t="s">
        <v>1598</v>
      </c>
      <c r="B107" s="20" t="s">
        <v>867</v>
      </c>
      <c r="C107" s="21">
        <v>1</v>
      </c>
      <c r="D107" s="22">
        <v>2020</v>
      </c>
      <c r="E107" s="22" t="s">
        <v>70</v>
      </c>
      <c r="F107" s="23" t="s">
        <v>1084</v>
      </c>
      <c r="G107" s="57">
        <v>43948</v>
      </c>
      <c r="H107" s="22" t="s">
        <v>843</v>
      </c>
      <c r="I107" s="22" t="s">
        <v>735</v>
      </c>
      <c r="J107" s="24" t="s">
        <v>844</v>
      </c>
      <c r="K107" s="7" t="s">
        <v>845</v>
      </c>
      <c r="L107" s="25" t="s">
        <v>305</v>
      </c>
      <c r="M107" s="26" t="s">
        <v>846</v>
      </c>
      <c r="N107" s="26">
        <v>1</v>
      </c>
      <c r="O107" s="7" t="s">
        <v>277</v>
      </c>
      <c r="P107" s="27" t="s">
        <v>278</v>
      </c>
      <c r="Q107" s="55" t="s">
        <v>847</v>
      </c>
      <c r="R107" s="56">
        <v>44013</v>
      </c>
      <c r="S107" s="67">
        <v>44165</v>
      </c>
      <c r="T107" s="56">
        <v>44165</v>
      </c>
      <c r="U107" s="7" t="s">
        <v>1151</v>
      </c>
      <c r="V107" s="7" t="s">
        <v>1534</v>
      </c>
      <c r="W107" s="66" t="s">
        <v>542</v>
      </c>
      <c r="X107" s="26">
        <v>0</v>
      </c>
      <c r="Y107" s="26">
        <v>0</v>
      </c>
      <c r="Z107" s="136"/>
    </row>
    <row r="108" spans="1:26" s="3" customFormat="1" ht="12" customHeight="1" x14ac:dyDescent="0.2">
      <c r="A108" s="19" t="s">
        <v>1598</v>
      </c>
      <c r="B108" s="20" t="s">
        <v>869</v>
      </c>
      <c r="C108" s="21">
        <v>1</v>
      </c>
      <c r="D108" s="22">
        <v>2020</v>
      </c>
      <c r="E108" s="22" t="s">
        <v>883</v>
      </c>
      <c r="F108" s="23" t="s">
        <v>1084</v>
      </c>
      <c r="G108" s="57">
        <v>43948</v>
      </c>
      <c r="H108" s="22" t="s">
        <v>856</v>
      </c>
      <c r="I108" s="22" t="s">
        <v>735</v>
      </c>
      <c r="J108" s="24" t="s">
        <v>857</v>
      </c>
      <c r="K108" s="7" t="s">
        <v>858</v>
      </c>
      <c r="L108" s="25" t="s">
        <v>305</v>
      </c>
      <c r="M108" s="26" t="s">
        <v>756</v>
      </c>
      <c r="N108" s="26">
        <v>1</v>
      </c>
      <c r="O108" s="7" t="s">
        <v>277</v>
      </c>
      <c r="P108" s="27" t="s">
        <v>278</v>
      </c>
      <c r="Q108" s="55" t="s">
        <v>847</v>
      </c>
      <c r="R108" s="56">
        <v>44013</v>
      </c>
      <c r="S108" s="67">
        <v>44165</v>
      </c>
      <c r="T108" s="56">
        <v>44174</v>
      </c>
      <c r="U108" s="7" t="s">
        <v>1151</v>
      </c>
      <c r="V108" s="7" t="s">
        <v>1536</v>
      </c>
      <c r="W108" s="66" t="s">
        <v>542</v>
      </c>
      <c r="X108" s="26">
        <v>0</v>
      </c>
      <c r="Y108" s="26">
        <v>0</v>
      </c>
      <c r="Z108" s="136"/>
    </row>
    <row r="109" spans="1:26" s="3" customFormat="1" ht="12" customHeight="1" x14ac:dyDescent="0.2">
      <c r="A109" s="19" t="s">
        <v>1598</v>
      </c>
      <c r="B109" s="20" t="s">
        <v>869</v>
      </c>
      <c r="C109" s="21">
        <v>2</v>
      </c>
      <c r="D109" s="22">
        <v>2020</v>
      </c>
      <c r="E109" s="22" t="s">
        <v>883</v>
      </c>
      <c r="F109" s="23" t="s">
        <v>1084</v>
      </c>
      <c r="G109" s="57">
        <v>43948</v>
      </c>
      <c r="H109" s="22" t="s">
        <v>856</v>
      </c>
      <c r="I109" s="22" t="s">
        <v>735</v>
      </c>
      <c r="J109" s="24" t="s">
        <v>857</v>
      </c>
      <c r="K109" s="7" t="s">
        <v>859</v>
      </c>
      <c r="L109" s="25" t="s">
        <v>305</v>
      </c>
      <c r="M109" s="26" t="s">
        <v>860</v>
      </c>
      <c r="N109" s="26">
        <v>1</v>
      </c>
      <c r="O109" s="7" t="s">
        <v>277</v>
      </c>
      <c r="P109" s="27" t="s">
        <v>278</v>
      </c>
      <c r="Q109" s="55" t="s">
        <v>847</v>
      </c>
      <c r="R109" s="56">
        <v>44013</v>
      </c>
      <c r="S109" s="67">
        <v>44165</v>
      </c>
      <c r="T109" s="56">
        <v>44174</v>
      </c>
      <c r="U109" s="7" t="s">
        <v>1151</v>
      </c>
      <c r="V109" s="7" t="s">
        <v>1537</v>
      </c>
      <c r="W109" s="66" t="s">
        <v>542</v>
      </c>
      <c r="X109" s="26">
        <v>0</v>
      </c>
      <c r="Y109" s="26">
        <v>0</v>
      </c>
      <c r="Z109" s="136"/>
    </row>
    <row r="110" spans="1:26" s="3" customFormat="1" ht="12" customHeight="1" x14ac:dyDescent="0.2">
      <c r="A110" s="19" t="s">
        <v>1598</v>
      </c>
      <c r="B110" s="20" t="s">
        <v>882</v>
      </c>
      <c r="C110" s="21">
        <v>2</v>
      </c>
      <c r="D110" s="22">
        <v>2020</v>
      </c>
      <c r="E110" s="22" t="s">
        <v>70</v>
      </c>
      <c r="F110" s="23" t="s">
        <v>727</v>
      </c>
      <c r="G110" s="57">
        <v>43972</v>
      </c>
      <c r="H110" s="22" t="s">
        <v>877</v>
      </c>
      <c r="I110" s="22" t="s">
        <v>873</v>
      </c>
      <c r="J110" s="24" t="s">
        <v>878</v>
      </c>
      <c r="K110" s="7" t="s">
        <v>879</v>
      </c>
      <c r="L110" s="25" t="s">
        <v>305</v>
      </c>
      <c r="M110" s="26" t="s">
        <v>880</v>
      </c>
      <c r="N110" s="26" t="s">
        <v>880</v>
      </c>
      <c r="O110" s="7" t="s">
        <v>277</v>
      </c>
      <c r="P110" s="27" t="s">
        <v>278</v>
      </c>
      <c r="Q110" s="55"/>
      <c r="R110" s="56">
        <v>43983</v>
      </c>
      <c r="S110" s="67">
        <v>44155</v>
      </c>
      <c r="T110" s="56">
        <v>44165</v>
      </c>
      <c r="U110" s="7" t="s">
        <v>1151</v>
      </c>
      <c r="V110" s="7" t="s">
        <v>1538</v>
      </c>
      <c r="W110" s="66" t="s">
        <v>542</v>
      </c>
      <c r="X110" s="26">
        <v>0</v>
      </c>
      <c r="Y110" s="26">
        <v>0</v>
      </c>
      <c r="Z110" s="136"/>
    </row>
    <row r="111" spans="1:26" s="3" customFormat="1" ht="12" customHeight="1" x14ac:dyDescent="0.2">
      <c r="A111" s="19" t="s">
        <v>1598</v>
      </c>
      <c r="B111" s="20" t="s">
        <v>1292</v>
      </c>
      <c r="C111" s="21">
        <v>1</v>
      </c>
      <c r="D111" s="22">
        <v>2020</v>
      </c>
      <c r="E111" s="22" t="s">
        <v>1277</v>
      </c>
      <c r="F111" s="23" t="s">
        <v>1127</v>
      </c>
      <c r="G111" s="57">
        <v>44063</v>
      </c>
      <c r="H111" s="22" t="s">
        <v>1278</v>
      </c>
      <c r="I111" s="22" t="s">
        <v>1279</v>
      </c>
      <c r="J111" s="24" t="s">
        <v>1280</v>
      </c>
      <c r="K111" s="7" t="s">
        <v>1281</v>
      </c>
      <c r="L111" s="25" t="s">
        <v>305</v>
      </c>
      <c r="M111" s="26" t="s">
        <v>1282</v>
      </c>
      <c r="N111" s="26">
        <v>1</v>
      </c>
      <c r="O111" s="7" t="s">
        <v>277</v>
      </c>
      <c r="P111" s="27" t="s">
        <v>1283</v>
      </c>
      <c r="Q111" s="55" t="s">
        <v>1293</v>
      </c>
      <c r="R111" s="56">
        <v>44075</v>
      </c>
      <c r="S111" s="67">
        <v>44165</v>
      </c>
      <c r="T111" s="56">
        <v>44165</v>
      </c>
      <c r="U111" s="7" t="s">
        <v>1151</v>
      </c>
      <c r="V111" s="7" t="s">
        <v>1545</v>
      </c>
      <c r="W111" s="66" t="s">
        <v>542</v>
      </c>
      <c r="X111" s="26">
        <v>0</v>
      </c>
      <c r="Y111" s="26">
        <v>0</v>
      </c>
      <c r="Z111" s="136"/>
    </row>
    <row r="112" spans="1:26" s="3" customFormat="1" ht="12" customHeight="1" x14ac:dyDescent="0.2">
      <c r="A112" s="19" t="s">
        <v>1598</v>
      </c>
      <c r="B112" s="20" t="s">
        <v>1431</v>
      </c>
      <c r="C112" s="21">
        <v>4</v>
      </c>
      <c r="D112" s="22">
        <v>2020</v>
      </c>
      <c r="E112" s="22" t="s">
        <v>1378</v>
      </c>
      <c r="F112" s="23" t="s">
        <v>1379</v>
      </c>
      <c r="G112" s="57">
        <v>44091</v>
      </c>
      <c r="H112" s="22" t="s">
        <v>1399</v>
      </c>
      <c r="I112" s="22" t="s">
        <v>1381</v>
      </c>
      <c r="J112" s="24" t="s">
        <v>1400</v>
      </c>
      <c r="K112" s="7" t="s">
        <v>1401</v>
      </c>
      <c r="L112" s="25" t="s">
        <v>305</v>
      </c>
      <c r="M112" s="26" t="s">
        <v>1402</v>
      </c>
      <c r="N112" s="26" t="s">
        <v>1403</v>
      </c>
      <c r="O112" s="7" t="s">
        <v>277</v>
      </c>
      <c r="P112" s="27" t="s">
        <v>1386</v>
      </c>
      <c r="Q112" s="55" t="s">
        <v>1393</v>
      </c>
      <c r="R112" s="56">
        <v>44105</v>
      </c>
      <c r="S112" s="67">
        <v>44165</v>
      </c>
      <c r="T112" s="56">
        <v>44169</v>
      </c>
      <c r="U112" s="7" t="s">
        <v>395</v>
      </c>
      <c r="V112" s="7" t="s">
        <v>1551</v>
      </c>
      <c r="W112" s="66" t="s">
        <v>542</v>
      </c>
      <c r="X112" s="26">
        <v>0</v>
      </c>
      <c r="Y112" s="26">
        <v>0</v>
      </c>
      <c r="Z112" s="136">
        <f>2/2</f>
        <v>1</v>
      </c>
    </row>
    <row r="113" spans="1:26" s="3" customFormat="1" ht="12" customHeight="1" x14ac:dyDescent="0.2">
      <c r="A113" s="19" t="s">
        <v>1598</v>
      </c>
      <c r="B113" s="20" t="s">
        <v>1433</v>
      </c>
      <c r="C113" s="21">
        <v>3</v>
      </c>
      <c r="D113" s="22">
        <v>2020</v>
      </c>
      <c r="E113" s="22" t="s">
        <v>1378</v>
      </c>
      <c r="F113" s="23" t="s">
        <v>1379</v>
      </c>
      <c r="G113" s="57">
        <v>44091</v>
      </c>
      <c r="H113" s="22" t="s">
        <v>1421</v>
      </c>
      <c r="I113" s="22" t="s">
        <v>1381</v>
      </c>
      <c r="J113" s="24" t="s">
        <v>1422</v>
      </c>
      <c r="K113" s="7" t="s">
        <v>1423</v>
      </c>
      <c r="L113" s="25" t="s">
        <v>305</v>
      </c>
      <c r="M113" s="26" t="s">
        <v>1424</v>
      </c>
      <c r="N113" s="26" t="s">
        <v>1425</v>
      </c>
      <c r="O113" s="7" t="s">
        <v>277</v>
      </c>
      <c r="P113" s="27" t="s">
        <v>1386</v>
      </c>
      <c r="Q113" s="55" t="s">
        <v>1393</v>
      </c>
      <c r="R113" s="56">
        <v>44105</v>
      </c>
      <c r="S113" s="67">
        <v>44165</v>
      </c>
      <c r="T113" s="56">
        <v>44169</v>
      </c>
      <c r="U113" s="7" t="s">
        <v>395</v>
      </c>
      <c r="V113" s="7" t="s">
        <v>1551</v>
      </c>
      <c r="W113" s="66" t="s">
        <v>542</v>
      </c>
      <c r="X113" s="26">
        <v>0</v>
      </c>
      <c r="Y113" s="26">
        <v>0</v>
      </c>
      <c r="Z113" s="136"/>
    </row>
  </sheetData>
  <sortState ref="A94:Y113">
    <sortCondition ref="P94:P113"/>
  </sortState>
  <mergeCells count="29">
    <mergeCell ref="Z86:Z89"/>
    <mergeCell ref="Z91:Z93"/>
    <mergeCell ref="Z72:Z75"/>
    <mergeCell ref="Z76:Z77"/>
    <mergeCell ref="Z80:Z82"/>
    <mergeCell ref="Z83:Z84"/>
    <mergeCell ref="Z4:Z6"/>
    <mergeCell ref="Z8:Z9"/>
    <mergeCell ref="Z10:Z11"/>
    <mergeCell ref="Z38:Z41"/>
    <mergeCell ref="Z43:Z47"/>
    <mergeCell ref="Z28:Z31"/>
    <mergeCell ref="Z32:Z35"/>
    <mergeCell ref="Z23:Z25"/>
    <mergeCell ref="Z12:Z14"/>
    <mergeCell ref="Z15:Z21"/>
    <mergeCell ref="Z49:Z50"/>
    <mergeCell ref="Z51:Z53"/>
    <mergeCell ref="Z36:Z37"/>
    <mergeCell ref="Z68:Z69"/>
    <mergeCell ref="Z61:Z62"/>
    <mergeCell ref="Z57:Z58"/>
    <mergeCell ref="Z64:Z65"/>
    <mergeCell ref="Z66:Z67"/>
    <mergeCell ref="Z94:Z95"/>
    <mergeCell ref="Z96:Z100"/>
    <mergeCell ref="Z104:Z105"/>
    <mergeCell ref="Z106:Z111"/>
    <mergeCell ref="Z112:Z1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3" customWidth="1"/>
    <col min="10" max="10" width="18.28515625" customWidth="1"/>
    <col min="11" max="11" width="16.5703125" customWidth="1"/>
    <col min="12" max="12" width="19.5703125" customWidth="1"/>
    <col min="13" max="13" width="0" style="63" hidden="1" customWidth="1"/>
    <col min="14" max="14" width="29.140625" customWidth="1"/>
    <col min="15" max="15" width="20.7109375" bestFit="1" customWidth="1"/>
  </cols>
  <sheetData>
    <row r="1" spans="1:7" hidden="1" x14ac:dyDescent="0.2">
      <c r="A1" s="41" t="s">
        <v>435</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417</v>
      </c>
      <c r="G43">
        <v>1</v>
      </c>
    </row>
    <row r="44" spans="1:8" hidden="1" x14ac:dyDescent="0.2">
      <c r="A44" t="s">
        <v>424</v>
      </c>
      <c r="G44">
        <v>1</v>
      </c>
    </row>
    <row r="45" spans="1:8" hidden="1" x14ac:dyDescent="0.2">
      <c r="A45" t="s">
        <v>425</v>
      </c>
      <c r="G45">
        <v>1</v>
      </c>
    </row>
    <row r="46" spans="1:8" hidden="1" x14ac:dyDescent="0.2">
      <c r="A46" t="s">
        <v>426</v>
      </c>
      <c r="G46">
        <v>1</v>
      </c>
    </row>
    <row r="47" spans="1:8" hidden="1" x14ac:dyDescent="0.2">
      <c r="A47" t="s">
        <v>427</v>
      </c>
      <c r="G47">
        <v>1</v>
      </c>
    </row>
    <row r="48" spans="1:8" hidden="1" x14ac:dyDescent="0.2">
      <c r="A48" s="41" t="s">
        <v>436</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434</v>
      </c>
    </row>
    <row r="50" spans="1:15" x14ac:dyDescent="0.2">
      <c r="H50" s="52" t="s">
        <v>26</v>
      </c>
      <c r="I50" s="63" t="s">
        <v>443</v>
      </c>
      <c r="L50" s="52" t="s">
        <v>437</v>
      </c>
      <c r="M50" s="119" t="s">
        <v>439</v>
      </c>
      <c r="N50" s="43" t="s">
        <v>441</v>
      </c>
      <c r="O50" s="43" t="s">
        <v>440</v>
      </c>
    </row>
    <row r="51" spans="1:15" x14ac:dyDescent="0.2">
      <c r="L51" s="47">
        <v>2016</v>
      </c>
      <c r="M51" s="117">
        <v>2</v>
      </c>
      <c r="N51" s="44">
        <v>2</v>
      </c>
      <c r="O51" s="44">
        <v>2</v>
      </c>
    </row>
    <row r="52" spans="1:15" x14ac:dyDescent="0.2">
      <c r="H52" s="52" t="s">
        <v>437</v>
      </c>
      <c r="I52" s="63" t="s">
        <v>438</v>
      </c>
      <c r="L52" s="47">
        <v>2017</v>
      </c>
      <c r="M52" s="117">
        <v>1</v>
      </c>
      <c r="N52" s="44">
        <v>5</v>
      </c>
      <c r="O52" s="44">
        <v>5</v>
      </c>
    </row>
    <row r="53" spans="1:15" x14ac:dyDescent="0.2">
      <c r="H53" s="114" t="s">
        <v>429</v>
      </c>
      <c r="I53" s="115">
        <v>1</v>
      </c>
      <c r="L53" s="47">
        <v>2018</v>
      </c>
      <c r="M53" s="117">
        <v>1</v>
      </c>
      <c r="N53" s="44">
        <v>12</v>
      </c>
      <c r="O53" s="44">
        <v>7</v>
      </c>
    </row>
    <row r="54" spans="1:15" x14ac:dyDescent="0.2">
      <c r="H54" s="37" t="s">
        <v>126</v>
      </c>
      <c r="I54" s="115">
        <v>1</v>
      </c>
      <c r="L54" s="47">
        <v>2019</v>
      </c>
      <c r="M54" s="117">
        <v>4</v>
      </c>
      <c r="N54" s="44">
        <v>45</v>
      </c>
      <c r="O54" s="44">
        <v>27</v>
      </c>
    </row>
    <row r="55" spans="1:15" x14ac:dyDescent="0.2">
      <c r="H55" s="112" t="s">
        <v>428</v>
      </c>
      <c r="I55" s="116">
        <v>3</v>
      </c>
      <c r="L55" s="48">
        <v>2020</v>
      </c>
      <c r="M55" s="118">
        <v>9</v>
      </c>
      <c r="N55" s="45">
        <v>16</v>
      </c>
      <c r="O55" s="45">
        <v>10</v>
      </c>
    </row>
    <row r="56" spans="1:15" x14ac:dyDescent="0.2">
      <c r="H56" s="37" t="s">
        <v>498</v>
      </c>
      <c r="I56" s="115">
        <v>1</v>
      </c>
      <c r="L56" s="47" t="s">
        <v>405</v>
      </c>
      <c r="M56" s="117">
        <v>17</v>
      </c>
      <c r="N56" s="46">
        <f>SUM(N51:N55)</f>
        <v>80</v>
      </c>
      <c r="O56" s="46">
        <f>SUM(O51:O55)</f>
        <v>51</v>
      </c>
    </row>
    <row r="57" spans="1:15" x14ac:dyDescent="0.2">
      <c r="H57" s="37" t="s">
        <v>501</v>
      </c>
      <c r="I57" s="115">
        <v>1</v>
      </c>
      <c r="L57" s="50" t="s">
        <v>442</v>
      </c>
      <c r="M57" s="64"/>
      <c r="N57" s="42">
        <f>+SUM(N51:N54)</f>
        <v>64</v>
      </c>
      <c r="O57" s="42">
        <f>+SUM(O51:O54)</f>
        <v>41</v>
      </c>
    </row>
    <row r="58" spans="1:15" x14ac:dyDescent="0.2">
      <c r="H58" s="37" t="s">
        <v>502</v>
      </c>
      <c r="I58" s="115">
        <v>1</v>
      </c>
      <c r="N58" s="36"/>
      <c r="O58" s="35"/>
    </row>
    <row r="59" spans="1:15" x14ac:dyDescent="0.2">
      <c r="H59" s="111" t="s">
        <v>141</v>
      </c>
      <c r="I59" s="115">
        <v>1</v>
      </c>
      <c r="N59" s="36"/>
      <c r="O59" s="35"/>
    </row>
    <row r="60" spans="1:15" ht="12.75" customHeight="1" x14ac:dyDescent="0.2">
      <c r="H60" s="37" t="s">
        <v>163</v>
      </c>
      <c r="I60" s="115">
        <v>1</v>
      </c>
      <c r="N60" s="36"/>
      <c r="O60" s="35"/>
    </row>
    <row r="61" spans="1:15" x14ac:dyDescent="0.2">
      <c r="H61" s="114" t="s">
        <v>87</v>
      </c>
      <c r="I61" s="115">
        <v>1</v>
      </c>
      <c r="N61" s="36"/>
      <c r="O61" s="35"/>
    </row>
    <row r="62" spans="1:15" x14ac:dyDescent="0.2">
      <c r="H62" s="37" t="s">
        <v>88</v>
      </c>
      <c r="I62" s="115">
        <v>1</v>
      </c>
      <c r="N62" s="36"/>
      <c r="O62" s="35"/>
    </row>
    <row r="63" spans="1:15" x14ac:dyDescent="0.2">
      <c r="H63" s="114" t="s">
        <v>83</v>
      </c>
      <c r="I63" s="115">
        <v>1</v>
      </c>
      <c r="N63" s="36"/>
      <c r="O63" s="35"/>
    </row>
    <row r="64" spans="1:15" x14ac:dyDescent="0.2">
      <c r="H64" s="37" t="s">
        <v>84</v>
      </c>
      <c r="I64" s="115">
        <v>1</v>
      </c>
      <c r="N64" s="36"/>
      <c r="O64" s="35"/>
    </row>
    <row r="65" spans="8:15" x14ac:dyDescent="0.2">
      <c r="H65" s="114" t="s">
        <v>177</v>
      </c>
      <c r="I65" s="115">
        <v>2</v>
      </c>
      <c r="N65" s="36"/>
      <c r="O65" s="35"/>
    </row>
    <row r="66" spans="8:15" x14ac:dyDescent="0.2">
      <c r="H66" s="37" t="s">
        <v>178</v>
      </c>
      <c r="I66" s="115">
        <v>1</v>
      </c>
      <c r="N66" s="36"/>
      <c r="O66" s="35"/>
    </row>
    <row r="67" spans="8:15" x14ac:dyDescent="0.2">
      <c r="H67" s="37" t="s">
        <v>182</v>
      </c>
      <c r="I67" s="115">
        <v>1</v>
      </c>
      <c r="N67" s="36"/>
      <c r="O67" s="35"/>
    </row>
    <row r="68" spans="8:15" x14ac:dyDescent="0.2">
      <c r="H68" s="114" t="s">
        <v>71</v>
      </c>
      <c r="I68" s="115">
        <v>1</v>
      </c>
      <c r="N68" s="36"/>
      <c r="O68" s="35"/>
    </row>
    <row r="69" spans="8:15" x14ac:dyDescent="0.2">
      <c r="H69" s="37" t="s">
        <v>72</v>
      </c>
      <c r="I69" s="115">
        <v>1</v>
      </c>
      <c r="N69" s="36"/>
      <c r="O69" s="35"/>
    </row>
    <row r="70" spans="8:15" x14ac:dyDescent="0.2">
      <c r="H70" s="114" t="s">
        <v>171</v>
      </c>
      <c r="I70" s="115">
        <v>1</v>
      </c>
      <c r="N70" s="36"/>
      <c r="O70" s="35"/>
    </row>
    <row r="71" spans="8:15" x14ac:dyDescent="0.2">
      <c r="H71" s="37" t="s">
        <v>172</v>
      </c>
      <c r="I71" s="115">
        <v>1</v>
      </c>
      <c r="N71" s="36"/>
      <c r="O71" s="35"/>
    </row>
    <row r="72" spans="8:15" x14ac:dyDescent="0.2">
      <c r="H72" s="114" t="s">
        <v>484</v>
      </c>
      <c r="I72" s="115">
        <v>6</v>
      </c>
      <c r="N72" s="36"/>
      <c r="O72" s="35"/>
    </row>
    <row r="73" spans="8:15" x14ac:dyDescent="0.2">
      <c r="H73" s="37" t="s">
        <v>503</v>
      </c>
      <c r="I73" s="115">
        <v>1</v>
      </c>
      <c r="N73" s="36"/>
      <c r="O73" s="35"/>
    </row>
    <row r="74" spans="8:15" x14ac:dyDescent="0.2">
      <c r="H74" s="37" t="s">
        <v>504</v>
      </c>
      <c r="I74" s="115">
        <v>1</v>
      </c>
      <c r="N74" s="36"/>
      <c r="O74" s="35"/>
    </row>
    <row r="75" spans="8:15" x14ac:dyDescent="0.2">
      <c r="H75" s="37" t="s">
        <v>505</v>
      </c>
      <c r="I75" s="115">
        <v>2</v>
      </c>
      <c r="N75" s="36"/>
      <c r="O75" s="35"/>
    </row>
    <row r="76" spans="8:15" x14ac:dyDescent="0.2">
      <c r="H76" s="37" t="s">
        <v>506</v>
      </c>
      <c r="I76" s="115">
        <v>1</v>
      </c>
      <c r="N76" s="36"/>
      <c r="O76" s="35"/>
    </row>
    <row r="77" spans="8:15" x14ac:dyDescent="0.2">
      <c r="H77" s="37" t="s">
        <v>507</v>
      </c>
      <c r="I77" s="115">
        <v>1</v>
      </c>
      <c r="N77" s="36"/>
      <c r="O77" s="35"/>
    </row>
    <row r="78" spans="8:15" x14ac:dyDescent="0.2">
      <c r="H78" s="47" t="s">
        <v>405</v>
      </c>
      <c r="I78" s="115">
        <v>17</v>
      </c>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Noviembre  2020</vt:lpstr>
      <vt:lpstr>Acciones Cerradas</vt:lpstr>
      <vt:lpstr>Estadistica Cumpl mensual PMP</vt:lpstr>
      <vt:lpstr>Inicio Vigencia</vt:lpstr>
      <vt:lpstr>'Consolidado Noviembre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2020-12-10T02:15:50Z</dcterms:modified>
</cp:coreProperties>
</file>