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Perfil ldguerrero\Documents\6. POAS 2020\1. POAS 2020\2. Gestión\Sub_Jurídica\Poas_Mayo_2020\"/>
    </mc:Choice>
  </mc:AlternateContent>
  <bookViews>
    <workbookView xWindow="0" yWindow="0" windowWidth="20490" windowHeight="7755"/>
  </bookViews>
  <sheets>
    <sheet name="Metas_Magnitud" sheetId="3" r:id="rId1"/>
    <sheet name="Anualización" sheetId="4" r:id="rId2"/>
    <sheet name="1_Acciones Constitucionales" sheetId="2" r:id="rId3"/>
    <sheet name="Act_1" sheetId="8" r:id="rId4"/>
    <sheet name="Variables" sheetId="5" r:id="rId5"/>
    <sheet name="Hoja1" sheetId="9" r:id="rId6"/>
    <sheet name="ODS" sheetId="10" r:id="rId7"/>
  </sheets>
  <externalReferences>
    <externalReference r:id="rId8"/>
    <externalReference r:id="rId9"/>
  </externalReferences>
  <definedNames>
    <definedName name="_xlnm._FilterDatabase" localSheetId="4" hidden="1">Variables!$C$2:$C$8</definedName>
    <definedName name="_xlnm.Print_Area" localSheetId="2">'1_Acciones Constitucionales'!$A$1:$I$67</definedName>
    <definedName name="CONDICION_POBLACIONAL" localSheetId="3">[1]Variables!$C$1:$C$24</definedName>
    <definedName name="CONDICION_POBLACIONAL" localSheetId="4">#REF!</definedName>
    <definedName name="CONDICION_POBLACIONAL">[2]Variables!$C$1:$C$24</definedName>
    <definedName name="GRUPO_ETAREO" localSheetId="3">[1]Variables!$A$1:$A$8</definedName>
    <definedName name="GRUPO_ETAREO" localSheetId="4">#REF!</definedName>
    <definedName name="GRUPO_ETAREO">[2]Variables!$A$1:$A$8</definedName>
    <definedName name="GRUPO_ETAREOS" localSheetId="3">#REF!</definedName>
    <definedName name="GRUPO_ETAREOS" localSheetId="6">#REF!</definedName>
    <definedName name="GRUPO_ETAREOS">#REF!</definedName>
    <definedName name="GRUPO_ETARIO" localSheetId="3">#REF!</definedName>
    <definedName name="GRUPO_ETARIO" localSheetId="6">#REF!</definedName>
    <definedName name="GRUPO_ETARIO">#REF!</definedName>
    <definedName name="GRUPO_ETNICO" localSheetId="3">#REF!</definedName>
    <definedName name="GRUPO_ETNICO" localSheetId="6">#REF!</definedName>
    <definedName name="GRUPO_ETNICO">#REF!</definedName>
    <definedName name="GRUPOETNICO" localSheetId="3">#REF!</definedName>
    <definedName name="GRUPOETNICO" localSheetId="6">#REF!</definedName>
    <definedName name="GRUPOETNICO">#REF!</definedName>
    <definedName name="GRUPOS_ETNICOS" localSheetId="3">[1]Variables!$H$1:$H$8</definedName>
    <definedName name="GRUPOS_ETNICOS" localSheetId="4">#REF!</definedName>
    <definedName name="GRUPOS_ETNICOS">[2]Variables!$H$1:$H$8</definedName>
    <definedName name="LOCALIDAD" localSheetId="3">#REF!</definedName>
    <definedName name="LOCALIDAD" localSheetId="6">#REF!</definedName>
    <definedName name="LOCALIDAD">#REF!</definedName>
    <definedName name="LOCALIZACION" localSheetId="3">#REF!</definedName>
    <definedName name="LOCALIZACION" localSheetId="6">#REF!</definedName>
    <definedName name="LOCALIZACION">#REF!</definedName>
  </definedNames>
  <calcPr calcId="162913"/>
</workbook>
</file>

<file path=xl/calcChain.xml><?xml version="1.0" encoding="utf-8"?>
<calcChain xmlns="http://schemas.openxmlformats.org/spreadsheetml/2006/main">
  <c r="I26" i="8" l="1"/>
  <c r="D34" i="2" l="1"/>
  <c r="I16" i="8" l="1"/>
  <c r="I20" i="8" s="1"/>
  <c r="D39" i="2" l="1"/>
  <c r="I38" i="8"/>
  <c r="I39" i="8" l="1"/>
  <c r="H36" i="2" l="1"/>
  <c r="I36" i="2" s="1"/>
  <c r="H37" i="2"/>
  <c r="I37" i="2"/>
  <c r="H38" i="2"/>
  <c r="I38" i="2" s="1"/>
  <c r="H39" i="2"/>
  <c r="I39" i="2" s="1"/>
  <c r="H40" i="2"/>
  <c r="I40" i="2" s="1"/>
  <c r="H41" i="2"/>
  <c r="I41" i="2" s="1"/>
  <c r="H35" i="2"/>
  <c r="I35" i="2" s="1"/>
  <c r="D32" i="2"/>
  <c r="H32" i="2" s="1"/>
  <c r="I32" i="2" s="1"/>
  <c r="H33" i="2"/>
  <c r="I33" i="2" s="1"/>
  <c r="H34" i="2"/>
  <c r="I34" i="2" s="1"/>
  <c r="G31" i="2"/>
  <c r="G32" i="2"/>
  <c r="G33" i="2"/>
  <c r="G34" i="2"/>
  <c r="G35" i="2"/>
  <c r="G36" i="2"/>
  <c r="G37" i="2"/>
  <c r="G38" i="2"/>
  <c r="G39" i="2"/>
  <c r="G40" i="2"/>
  <c r="G41" i="2"/>
  <c r="O13" i="3"/>
  <c r="G38" i="8"/>
  <c r="D38" i="8"/>
  <c r="G32" i="8"/>
  <c r="D32" i="8"/>
  <c r="G26" i="8"/>
  <c r="D26" i="8"/>
  <c r="G20" i="8"/>
  <c r="D20" i="8"/>
  <c r="C11" i="8"/>
  <c r="F16" i="3"/>
  <c r="F13" i="3"/>
  <c r="F33" i="2"/>
  <c r="F34" i="2"/>
  <c r="F35" i="2"/>
  <c r="F36" i="2"/>
  <c r="F37" i="2"/>
  <c r="F38" i="2"/>
  <c r="F39" i="2"/>
  <c r="F40" i="2"/>
  <c r="F41" i="2"/>
  <c r="F32" i="2"/>
  <c r="D12" i="4"/>
  <c r="D13" i="4"/>
  <c r="C13" i="4"/>
  <c r="B13" i="4"/>
  <c r="O16" i="3"/>
  <c r="O17" i="3"/>
  <c r="T17" i="3"/>
  <c r="S17" i="3"/>
  <c r="R17" i="3"/>
  <c r="Q17" i="3"/>
  <c r="P17" i="3"/>
  <c r="N17" i="3"/>
  <c r="M17" i="3"/>
  <c r="L17" i="3"/>
  <c r="K17" i="3"/>
  <c r="J17" i="3"/>
  <c r="I17" i="3"/>
  <c r="U17" i="3" s="1"/>
  <c r="V16" i="3"/>
  <c r="T16" i="3"/>
  <c r="S16" i="3"/>
  <c r="R16" i="3"/>
  <c r="Q16" i="3"/>
  <c r="P16" i="3"/>
  <c r="N16" i="3"/>
  <c r="M16" i="3"/>
  <c r="M18" i="3" s="1"/>
  <c r="L16" i="3"/>
  <c r="K16" i="3"/>
  <c r="J16" i="3"/>
  <c r="I16" i="3"/>
  <c r="H17" i="3"/>
  <c r="H16" i="3"/>
  <c r="G16" i="3"/>
  <c r="A16" i="3"/>
  <c r="C12" i="4"/>
  <c r="B12" i="4"/>
  <c r="V13" i="3"/>
  <c r="M13" i="3"/>
  <c r="M14" i="3"/>
  <c r="T14" i="3"/>
  <c r="T13" i="3"/>
  <c r="S14" i="3"/>
  <c r="R14" i="3"/>
  <c r="Q14" i="3"/>
  <c r="Q13" i="3"/>
  <c r="P14" i="3"/>
  <c r="O14" i="3"/>
  <c r="N14" i="3"/>
  <c r="L14" i="3"/>
  <c r="L13" i="3"/>
  <c r="K14" i="3"/>
  <c r="J14" i="3"/>
  <c r="J13" i="3"/>
  <c r="I14" i="3"/>
  <c r="S13" i="3"/>
  <c r="R13" i="3"/>
  <c r="R15" i="3" s="1"/>
  <c r="P13" i="3"/>
  <c r="N13" i="3"/>
  <c r="K13" i="3"/>
  <c r="U13" i="3" s="1"/>
  <c r="L12" i="4" s="1"/>
  <c r="M12" i="4" s="1"/>
  <c r="N12" i="4" s="1"/>
  <c r="I13" i="3"/>
  <c r="H14" i="3"/>
  <c r="H13" i="3"/>
  <c r="G13" i="3"/>
  <c r="A13" i="3"/>
  <c r="G30" i="2"/>
  <c r="F30" i="2"/>
  <c r="F31" i="2" s="1"/>
  <c r="D30" i="2"/>
  <c r="D31" i="2" s="1"/>
  <c r="H31" i="2" s="1"/>
  <c r="I31" i="2" s="1"/>
  <c r="I15" i="3" l="1"/>
  <c r="D39" i="8"/>
  <c r="G39" i="8"/>
  <c r="I18" i="3"/>
  <c r="O18" i="3"/>
  <c r="R18" i="3"/>
  <c r="S15" i="3"/>
  <c r="K15" i="3"/>
  <c r="T15" i="3"/>
  <c r="M15" i="3"/>
  <c r="N15" i="3"/>
  <c r="J15" i="3"/>
  <c r="Q15" i="3"/>
  <c r="N18" i="3"/>
  <c r="P18" i="3"/>
  <c r="L15" i="3"/>
  <c r="P15" i="3"/>
  <c r="J18" i="3"/>
  <c r="H30" i="2"/>
  <c r="I30" i="2" s="1"/>
  <c r="L18" i="3"/>
  <c r="S18" i="3"/>
  <c r="T18" i="3"/>
  <c r="O15" i="3"/>
  <c r="K18" i="3"/>
  <c r="Q18" i="3"/>
  <c r="U16" i="3"/>
  <c r="U18" i="3" s="1"/>
  <c r="N13" i="4" s="1"/>
  <c r="U15" i="3" l="1"/>
</calcChain>
</file>

<file path=xl/comments1.xml><?xml version="1.0" encoding="utf-8"?>
<comments xmlns="http://schemas.openxmlformats.org/spreadsheetml/2006/main">
  <authors>
    <author>Luz Dary Guerrero Tibata</author>
  </authors>
  <commentList>
    <comment ref="C4" authorId="0" shapeId="0">
      <text>
        <r>
          <rPr>
            <b/>
            <sz val="9"/>
            <color indexed="81"/>
            <rFont val="Tahoma"/>
            <family val="2"/>
          </rPr>
          <t xml:space="preserve">Objetivo: </t>
        </r>
        <r>
          <rPr>
            <sz val="9"/>
            <color indexed="81"/>
            <rFont val="Tahoma"/>
            <family val="2"/>
          </rPr>
          <t xml:space="preserve">
Describir de forma clara y concisa el diligenciamiento del formato Anexo de
Actividades, con el fin de que cada dependencia de la Entidad realice la
formulación, seguimiento y evaluación de los indicadores que hacen parte del
Plan Operativo Anual –POA- de gestión con y sin inversión, los cuales conforman
el Plan de Acción Institucional –PAI-.</t>
        </r>
      </text>
    </comment>
  </commentList>
</comments>
</file>

<file path=xl/sharedStrings.xml><?xml version="1.0" encoding="utf-8"?>
<sst xmlns="http://schemas.openxmlformats.org/spreadsheetml/2006/main" count="755" uniqueCount="506">
  <si>
    <t>Formato de Hoja de Vida Indicador</t>
  </si>
  <si>
    <t>HOJA DE VIDA INDICADOR</t>
  </si>
  <si>
    <t>Mes</t>
  </si>
  <si>
    <t xml:space="preserve">Enero </t>
  </si>
  <si>
    <t>Febrero</t>
  </si>
  <si>
    <t>Marzo</t>
  </si>
  <si>
    <t>Abril</t>
  </si>
  <si>
    <t>Mayo</t>
  </si>
  <si>
    <t>Junio</t>
  </si>
  <si>
    <t>Julio</t>
  </si>
  <si>
    <t>Agosto</t>
  </si>
  <si>
    <t>Septiembre</t>
  </si>
  <si>
    <t>Octubre</t>
  </si>
  <si>
    <t>% Cumplimiento del período reportado</t>
  </si>
  <si>
    <t>% Cumplimiento en la vigencia</t>
  </si>
  <si>
    <t>% Cumplimiento de la meta</t>
  </si>
  <si>
    <t>Noviembre</t>
  </si>
  <si>
    <t>Diciembre</t>
  </si>
  <si>
    <t>PROCESO DIRECCIONAMIENTO ESTRATÉGICO</t>
  </si>
  <si>
    <t>SECCIÓN 1. Identificación del Indicador</t>
  </si>
  <si>
    <t>SECCIÓN 2. Seguimiento al Indicador</t>
  </si>
  <si>
    <t>SECCIÓN 3. Análisis de tendencia del Indicador</t>
  </si>
  <si>
    <t>Apoyo</t>
  </si>
  <si>
    <t>Misional</t>
  </si>
  <si>
    <t>Estratégico</t>
  </si>
  <si>
    <t>Evaluación</t>
  </si>
  <si>
    <t>Anual</t>
  </si>
  <si>
    <t>Semestral</t>
  </si>
  <si>
    <t>Trimestral</t>
  </si>
  <si>
    <t>Mensual</t>
  </si>
  <si>
    <t>Proceso</t>
  </si>
  <si>
    <t>Operación</t>
  </si>
  <si>
    <t>Eficacia</t>
  </si>
  <si>
    <t>Eficiencia</t>
  </si>
  <si>
    <t>Efectividad</t>
  </si>
  <si>
    <t>Producto</t>
  </si>
  <si>
    <t>Actividad</t>
  </si>
  <si>
    <t>SECRETARÍA DISTRITAL DE MOVILIDAD</t>
  </si>
  <si>
    <t>SECCIÓN 4. Actualización y Responsables del reporte</t>
  </si>
  <si>
    <t>4. Dependencia responsable</t>
  </si>
  <si>
    <t>3. Fuente PMR</t>
  </si>
  <si>
    <t>VARIABLE 1 - Numerador</t>
  </si>
  <si>
    <t>VARIABLE 2 - Denominador</t>
  </si>
  <si>
    <t>Numerador Acumulado (Variable 1)</t>
  </si>
  <si>
    <t>Denominador Acumulado (Variable 2)</t>
  </si>
  <si>
    <t>5. Meta con territorialización</t>
  </si>
  <si>
    <t>6. Proyecto</t>
  </si>
  <si>
    <t>7. Código del Proyecto</t>
  </si>
  <si>
    <t>8. Proceso</t>
  </si>
  <si>
    <t>9. Código del proceso</t>
  </si>
  <si>
    <t>10. Objetivo estratégico</t>
  </si>
  <si>
    <t>11. Meta Producto</t>
  </si>
  <si>
    <t>12. Nombre del indicador</t>
  </si>
  <si>
    <t>13. Tipología</t>
  </si>
  <si>
    <t>14. Fecha de programación</t>
  </si>
  <si>
    <t>15. Tipo anualización</t>
  </si>
  <si>
    <t>Constante</t>
  </si>
  <si>
    <t>Creciente</t>
  </si>
  <si>
    <t>Decreciente</t>
  </si>
  <si>
    <t>Suma</t>
  </si>
  <si>
    <t>16. Objetivo y descripción del Indicador</t>
  </si>
  <si>
    <t>17. Fuente u origen de Datos</t>
  </si>
  <si>
    <t>18. Fórmula de Cálculo</t>
  </si>
  <si>
    <t>19. Unidad de medida del indicador</t>
  </si>
  <si>
    <t xml:space="preserve">20.  Nombre de las Variables </t>
  </si>
  <si>
    <t>21. Unidad de medida (de la variable)</t>
  </si>
  <si>
    <t>22. Descripción de la variable</t>
  </si>
  <si>
    <t>23. Inicio de la Serie</t>
  </si>
  <si>
    <t>26. Valor de la Meta</t>
  </si>
  <si>
    <t xml:space="preserve">28. Observación a la magnitud propuesta para la Meta </t>
  </si>
  <si>
    <t>29. Numerador (Variable 1)</t>
  </si>
  <si>
    <t>30. Denominador (Variable 2)</t>
  </si>
  <si>
    <t>31. Observaciones del avance de meta en el periodo</t>
  </si>
  <si>
    <t>32. Avances y logros</t>
  </si>
  <si>
    <t>33.Retrasos y soluciones</t>
  </si>
  <si>
    <t>34. Beneficios para la Comunidad/Entidad</t>
  </si>
  <si>
    <t>35. Control de actualizaciones</t>
  </si>
  <si>
    <t xml:space="preserve">36. Fecha </t>
  </si>
  <si>
    <t>37. Campo modificado</t>
  </si>
  <si>
    <t>38.Modificación realizada.</t>
  </si>
  <si>
    <t>39. Responsable del Análisis</t>
  </si>
  <si>
    <t>40. Responsable del reporte</t>
  </si>
  <si>
    <t>41. Director / Jefe de Oficina / Subdirector</t>
  </si>
  <si>
    <t>45. Firma Subsecretario  (a) / Ordenador (a) de gasto</t>
  </si>
  <si>
    <t>42. Firma Director / Jefe Oficina</t>
  </si>
  <si>
    <t>43. Firma Subdirector</t>
  </si>
  <si>
    <t>44. Subsecretario (a) / Ordenador (a) de gasto</t>
  </si>
  <si>
    <t>SI</t>
  </si>
  <si>
    <t>NO</t>
  </si>
  <si>
    <t>1. Orientar las acciones de la Secretaría Distrital de Movilidad hacia la visión cero, es decir, la reducción sustancial de víctimas fatales y lesionadas en siniestros de tránsito</t>
  </si>
  <si>
    <t xml:space="preserve">2. Fomentar la cultura ciudadana y el respeto entre todos los usuarios de todas las formas de transporte, protegiendo en especial los actores vulnerables y los modos activos </t>
  </si>
  <si>
    <t>3. Propender por la sostenibilidad ambiental, económica y social de la movilidad en una visión integral de planeción de ciudad y movilidad</t>
  </si>
  <si>
    <t>4. Ser ejemplo en la rendición de cuentas a la ciudadanía</t>
  </si>
  <si>
    <t>5. Ser transparente, incluyente, equitativa en género y garantista de la participación e involucramiento ciudadanos y del sectro privado</t>
  </si>
  <si>
    <t xml:space="preserve">6. Proveer un ecosistema adecuado para la innovación y adopción  de nuevas y mejores tecnologías de movilidad y de información y comunicación </t>
  </si>
  <si>
    <t xml:space="preserve">7. Prestar servicios eficientes, oportunos y de calidad a la ciudadanía, tanto en gestión como en trámites de la movilidad </t>
  </si>
  <si>
    <t>8. Contar con un excelente equipo humano y condiciones laborales que hagan de la Secretaría Distrital de Movilidad un lugar atractivo para trabajar y desarrollarse profesionalmente</t>
  </si>
  <si>
    <t>24. Fin de la Serie</t>
  </si>
  <si>
    <t>25. Línea base</t>
  </si>
  <si>
    <t>27. Frecuencia del reporte</t>
  </si>
  <si>
    <t>1. Código Meta</t>
  </si>
  <si>
    <t xml:space="preserve">2.  Descripción Meta </t>
  </si>
  <si>
    <t xml:space="preserve">SISTEMA INTEGRADO DE GESTION DISTRITAL BAJO EL ESTÁNDAR MIPG
</t>
  </si>
  <si>
    <t>Formato de programación y seguimiento al Plan Operativo Anual de gestión sin inversión</t>
  </si>
  <si>
    <t>DEPENDENCIA:</t>
  </si>
  <si>
    <t>METAS DE GESTIÓN</t>
  </si>
  <si>
    <t>No.</t>
  </si>
  <si>
    <t>PLAN ESTRATÉGICO SDM</t>
  </si>
  <si>
    <t>COMPONENTE PMM</t>
  </si>
  <si>
    <t>META</t>
  </si>
  <si>
    <t>NOMBRE DEL INDICADOR</t>
  </si>
  <si>
    <t>VARIABLES FÓRMULA DEL INDICADOR</t>
  </si>
  <si>
    <t>COMPONENTE ASOCIADO MISIÓN / VISIÓN</t>
  </si>
  <si>
    <t>Ene</t>
  </si>
  <si>
    <t>Feb</t>
  </si>
  <si>
    <t>Mar</t>
  </si>
  <si>
    <t>Abr</t>
  </si>
  <si>
    <t>May</t>
  </si>
  <si>
    <t>Jun</t>
  </si>
  <si>
    <t>Jul</t>
  </si>
  <si>
    <t>Ago</t>
  </si>
  <si>
    <t>Sep</t>
  </si>
  <si>
    <t>Oct</t>
  </si>
  <si>
    <t>Nov</t>
  </si>
  <si>
    <t>Dic</t>
  </si>
  <si>
    <t xml:space="preserve">% de Avance de Ejecución </t>
  </si>
  <si>
    <t>OBSERVACIONES</t>
  </si>
  <si>
    <t>% de Cumplimiento = (Numerador / Denominador )*100</t>
  </si>
  <si>
    <t>Código: PE01-PR01-F02</t>
  </si>
  <si>
    <t>SUBSECRETARIA RESPONSABLE:</t>
  </si>
  <si>
    <t>PROGRAMACIÓN CUATRIENIO</t>
  </si>
  <si>
    <t>% CUMPLIMIENTO CUATRIENIO</t>
  </si>
  <si>
    <t>TIPO DE ANUALIZACIÓN</t>
  </si>
  <si>
    <t xml:space="preserve">VARIABLE </t>
  </si>
  <si>
    <t>MAGNITUD CUATRIENIO</t>
  </si>
  <si>
    <t>GRUPO ETAREO</t>
  </si>
  <si>
    <t>CODIGO</t>
  </si>
  <si>
    <t>LOCALIZACION</t>
  </si>
  <si>
    <t xml:space="preserve">0-5 años Primera infancia </t>
  </si>
  <si>
    <t>Usaquen</t>
  </si>
  <si>
    <t xml:space="preserve">6 - 13 años Infancia </t>
  </si>
  <si>
    <t>Chapinero</t>
  </si>
  <si>
    <t>14 - 17 años Adolescencia</t>
  </si>
  <si>
    <t>Santa Fe</t>
  </si>
  <si>
    <t>18 - 26 años Juventud</t>
  </si>
  <si>
    <t>San Cristobal</t>
  </si>
  <si>
    <t>27 - 59 años Adultez</t>
  </si>
  <si>
    <t>Usme</t>
  </si>
  <si>
    <t>Logística de Movilidad</t>
  </si>
  <si>
    <t>60 años o más. Personas Mayores</t>
  </si>
  <si>
    <t>Tunjuelito</t>
  </si>
  <si>
    <t>Componente Ambiental</t>
  </si>
  <si>
    <t>Todos los grupos</t>
  </si>
  <si>
    <t>Bosa</t>
  </si>
  <si>
    <t>Plan de Intercambiadores Modales</t>
  </si>
  <si>
    <t>CONDICION POBLACIONAL</t>
  </si>
  <si>
    <t>Kennedy</t>
  </si>
  <si>
    <t>Plan de Ordenamiento Logístico</t>
  </si>
  <si>
    <t>Todos los Grupos</t>
  </si>
  <si>
    <t>Fontibon</t>
  </si>
  <si>
    <t>Plan de Seguridad Vial</t>
  </si>
  <si>
    <t>Adultos-as trabajador-a formal</t>
  </si>
  <si>
    <t>Engativa</t>
  </si>
  <si>
    <t>Transporte Público</t>
  </si>
  <si>
    <t>Adultos-as trabajador-a informal</t>
  </si>
  <si>
    <t>Suba</t>
  </si>
  <si>
    <t>Transporte No Motorizado</t>
  </si>
  <si>
    <t>Ciudadanos-as habitantes de calle</t>
  </si>
  <si>
    <t>Barrios Unidos</t>
  </si>
  <si>
    <t>Plan de Ordenamiento de Estacionamientos</t>
  </si>
  <si>
    <t>Comunidad en general</t>
  </si>
  <si>
    <t>Teusaquillo</t>
  </si>
  <si>
    <t xml:space="preserve">Infraestructura Vial </t>
  </si>
  <si>
    <t>Familias en emergencia social y catastrófica</t>
  </si>
  <si>
    <t>Los Martires</t>
  </si>
  <si>
    <t>Componente Institucional</t>
  </si>
  <si>
    <t>Familias en situacion de vulnerabilidad</t>
  </si>
  <si>
    <t>Antonio Nariño</t>
  </si>
  <si>
    <t xml:space="preserve">OBJETIVOS ESTRATÉGICOS </t>
  </si>
  <si>
    <t>Familias ubicadas en zonas de alto deterioro urbano</t>
  </si>
  <si>
    <t>Puente Aranda</t>
  </si>
  <si>
    <t>Jovenes desescolarizados</t>
  </si>
  <si>
    <t>La Candelaria</t>
  </si>
  <si>
    <t>Jovenes escolarizados</t>
  </si>
  <si>
    <t>Rafael Uribe Uribe</t>
  </si>
  <si>
    <t>Mujeres gestantes y lactantes</t>
  </si>
  <si>
    <t>Ciudad Bolivar</t>
  </si>
  <si>
    <t>Niños y niñas de primera infancia</t>
  </si>
  <si>
    <t>Sumapaz</t>
  </si>
  <si>
    <t>Niños, niñas y adolescentes desescolarizados</t>
  </si>
  <si>
    <t>Especial</t>
  </si>
  <si>
    <t>Niños, niñas y adolescentes en riesgo social vinculacion temprana al trabajo o acompañamiento</t>
  </si>
  <si>
    <t>Entidad</t>
  </si>
  <si>
    <t>Niños, niñas y adolescentes escolarizados</t>
  </si>
  <si>
    <t>Distrital</t>
  </si>
  <si>
    <t>Personas cabezas de familia</t>
  </si>
  <si>
    <t>Otras Entidades</t>
  </si>
  <si>
    <t>COMPONENTES DE LA MISIÓN</t>
  </si>
  <si>
    <t>Personas con discapacidad</t>
  </si>
  <si>
    <t>Regional</t>
  </si>
  <si>
    <t>Personas consumidoras de sustancias psicoactivas</t>
  </si>
  <si>
    <t>Personas en situacion de desplazamiento</t>
  </si>
  <si>
    <t>Personas vinculadas a la prostitución</t>
  </si>
  <si>
    <t>Reincorporados - as</t>
  </si>
  <si>
    <t>Sector LGBT</t>
  </si>
  <si>
    <t>Servidores y servidoras públicos</t>
  </si>
  <si>
    <t>GRUPOS ETNICOS</t>
  </si>
  <si>
    <t>Afrocolombianos</t>
  </si>
  <si>
    <t>5. Ser referente mundial al contar con un equipo humano comprometido y competente.</t>
  </si>
  <si>
    <t>Indígenas</t>
  </si>
  <si>
    <t>No identifica grupos étnicos</t>
  </si>
  <si>
    <t>Otros Grupos étnicos</t>
  </si>
  <si>
    <t>Rom</t>
  </si>
  <si>
    <t>Raizales</t>
  </si>
  <si>
    <t xml:space="preserve">SISTEMA INTEGRADO DE GESTION DISTRITAL  BAJO EL ESTÁNDAR MIPG
</t>
  </si>
  <si>
    <r>
      <t>Formato de Anexo de Ac</t>
    </r>
    <r>
      <rPr>
        <b/>
        <sz val="10"/>
        <color indexed="8"/>
        <rFont val="Arial"/>
        <family val="2"/>
      </rPr>
      <t>tividades</t>
    </r>
  </si>
  <si>
    <t>CODIGO Y NOMBRE DEL PROYECTO DE INVERSIÓN O DEL POA SIN INVERSIÓN</t>
  </si>
  <si>
    <t>SUBSECRETARÍA RESPONSABLE:</t>
  </si>
  <si>
    <t>ORDENADOR DEL GASTO:</t>
  </si>
  <si>
    <t>META POA ASOCIADA</t>
  </si>
  <si>
    <t>Sección No. 2: EJECUCIÓN</t>
  </si>
  <si>
    <t>1. NÚMERO</t>
  </si>
  <si>
    <t>2. ACTIVIDADES PRIMARIAS</t>
  </si>
  <si>
    <t>3. PONDERACIÓN
ACTIVIDAD PRIMARIA</t>
  </si>
  <si>
    <t>4. No.</t>
  </si>
  <si>
    <t>5. ACTIVIDADES SECUNDARIAS</t>
  </si>
  <si>
    <t>6. PONDERACIÓN
ACTIVIDAD SECUNDARIA</t>
  </si>
  <si>
    <t>7. FECHA ESTIMADA DE  EJECUCIÓN</t>
  </si>
  <si>
    <t>8. AVANCE PONDERADO</t>
  </si>
  <si>
    <t>9. FECHA EJECUCIÓN</t>
  </si>
  <si>
    <t>10. OBSERVACIONES</t>
  </si>
  <si>
    <t>TOTAL MAGNITUD VIGENCIA</t>
  </si>
  <si>
    <t>TOTAL</t>
  </si>
  <si>
    <t>N/A</t>
  </si>
  <si>
    <t>PA05</t>
  </si>
  <si>
    <t>Porcentaje</t>
  </si>
  <si>
    <t>Gestionar dentro de los términos establecidos  las actuaciones relacionadas con la representación judicial de la entidad (Contestación de acciones constitucionales, contestación de demandas, asistencia a procesos penales, asistencia a audiencias de procesos contenciosos, contestación de solicitudes de conciliación) del primer trimestre</t>
  </si>
  <si>
    <t>Contestar dentro de los términos de Ley las acciones constitucionales notificadas a la Entidad</t>
  </si>
  <si>
    <t>Asistir a las audiencias que citan dentro de los procesos contenciosos</t>
  </si>
  <si>
    <t>Contestar dentro de los términos de Ley las demandas notificadas a la Entidad</t>
  </si>
  <si>
    <t>Asistir a las audiencias  de aplicación de principio de oportunidad que se  citan dentro de los procesos penales</t>
  </si>
  <si>
    <t>Atender dentro de los términos de Ley las solicitudes de conciliación notificadas a la Entidad</t>
  </si>
  <si>
    <t>Gestionar dentro de los términos establecidos  las actuaciones relacionadas con la representación judicial de la entidad (Contestación de acciones constitucionales, contestación de demandas, asistencia a procesos penales, asistencia a audiencias de procesos contenciosos, contestación de solicitudes de conciliación) del segundo trimestre</t>
  </si>
  <si>
    <t>Gestionar dentro de los términos establecidos  las actuaciones relacionadas con la representación judicial de la entidad (Contestación de acciones constitucionales, contestación de demandas, asistencia a procesos penales, asistencia a audiencias de procesos contenciosos, contestación de solicitudes de conciliación, proyección de actuaciones administrativas en la segunda instancia de los procesos disciplinarios) del tercer trimestre</t>
  </si>
  <si>
    <t>Gestionar dentro de los términos establecidos  las actuaciones relacionadas con la representación judicial de la entidad (Contestación de acciones constitucionales, contestación de demandas, asistencia a procesos penales, asistencia a audiencias de procesos contenciosos, contestación de solicitudes de conciliación, proyección de actuaciones administrativas en la segunda instancia de los procesos disciplinarios) del cuarto trimestre</t>
  </si>
  <si>
    <t>SISTEMA INTEGRADO DE GESTION DISTRITAL BAJO EL ESTÁNDAR MIPG</t>
  </si>
  <si>
    <t xml:space="preserve">Actuaciones Acciones Constitucionales </t>
  </si>
  <si>
    <t xml:space="preserve">Dirección de Representación Judicial </t>
  </si>
  <si>
    <t xml:space="preserve">Registros Administrativos </t>
  </si>
  <si>
    <t>Protección efectiva de los intereses institucionales, redunden en la protección del patrimonio público, la moralidad administrativa y se garantiza el amparo  de los derechos individuales y colectivos de la ciudadania.</t>
  </si>
  <si>
    <t>Subsecretaría de Gestión Jurídica</t>
  </si>
  <si>
    <t>DIRECCIÓN DE REPRESENTACIÓN JUDICIAL</t>
  </si>
  <si>
    <t>SUBSECRETARÍA DE GESTIÓN JURÍDICA</t>
  </si>
  <si>
    <t>MAGNITUD META - Vigencia</t>
  </si>
  <si>
    <t>N.A</t>
  </si>
  <si>
    <t>POA GESTIÓN SIN INVERSIÓN DIRECCIÓN REPRESENTACIÓN JUDICIAL</t>
  </si>
  <si>
    <t>Estratégico: 7. Prestar servicios eficientes, oportunos y de calidad a la ciudadanía, tanto en gestión como en trámites de la movilidad.
Calidad:4. Fortalecer la cultura del control, que afiance en los servidores de la Secretaría Distrital de Movilidad, la aplicación, revisión y seguimiento a los controles establecidos en el SIG, que contribuya con la mejora continua.</t>
  </si>
  <si>
    <t>Promedio de los porcentajes de actuaciones gestionadas cada trimestre en lo transcurrido de la vigencia</t>
  </si>
  <si>
    <t>Los porcentajes tenidos en cuenta en el promedio se van incorporando a medida que transcurre la vigencia</t>
  </si>
  <si>
    <t>Porcentaje  total de las actuaciones radicadas en la Dirección relacionadas con las diferentes acciones constitucionales programado</t>
  </si>
  <si>
    <t>Promedio de los porcentajes de actuaciones gestionadas cada trimestre en lo transcurrido de la vigencia/Porcentaje  total de las actuaciones radicadas en la Dirección relacionadas con las diferentes acciones constitucionales programado</t>
  </si>
  <si>
    <t xml:space="preserve">TOTAL </t>
  </si>
  <si>
    <t>Corresponde al valor de la meta programado para cada trimestre (100%)</t>
  </si>
  <si>
    <t>Medir el cumplimiento de la gestión adelantada frente a las solicitudes radicadas en la dirección con relación a las Acciones Constitucionales, el cumplimiento de la meta se alcanzara cada trimestre.
Frente a la forma de medición, se precisa, que por parte del área se determinarón 5 actividades secundarias que se realizan en cada trimestre; teniendo en cuenta el comportamiento de cada una de ellas, el área determinó dar un peso porcentual a cada una así: 
* Contestar dentro de los términos de Ley las acciones constitucionales notificadas a la Entidad:30%
* Asistir a las audiencias que citan dentro de los procesos contenciosos:20%
* Contestar dentro de los términos de Ley las demandas notificadas a la Entidad:15%
*Asistir a las audiencias  de aplicación de principio de oportunidad que se  citan dentro de los procesos penales:20%
* Atender dentro de los términos de Ley las solicitudes de conciliación notificadas a la Entidad:15%
En este sentido, el porcentaje de avance ponderado de cada actividad EN EL TRIMESTRE( Ver Hoja de actividades) resulta del porcentaje de cumplimiento logrado según la gestión adelantada (No.  de actuaciones gestionadas /No.total de actuaciones programadas) *100 ( Ver casilla de avances y logros),multiplicada por el % de peso dado a cada actividad divido en 100. La sumatoria de los porcentajes de cada trimestre, es el valor que se relacionará como ejetuado en cada trimestre ( VER HOJA SECCIÓN 2. Seguimiento al Indicador)
En cuanto al valor acumulado de la vigencia relacionado en la columna T de la Hoja "Metas_Magnitud", la fórmula de cálculo es la que se encuentra en el campo 13, esta se actualizará cada trimestre al vincular al promedio los porcentajes arrojados cada trimestre.</t>
  </si>
  <si>
    <t>Enero de 2020</t>
  </si>
  <si>
    <t>Sección No. 1: PROGRAMACIÓN  VIGENCIA 2020</t>
  </si>
  <si>
    <t>SEGUIMIENTO PLAN OPERATIVO ANUAL - POA                                         VIGENCIA:2020</t>
  </si>
  <si>
    <t>EJECUCIÓN</t>
  </si>
  <si>
    <t>Magnitud Ejecutado vigencia</t>
  </si>
  <si>
    <t>Avance Transcurrido PDD</t>
  </si>
  <si>
    <t>OBJETIVO ESTRATÉGICO, DE CALIDAD Y ANTISOBORNO</t>
  </si>
  <si>
    <t>OBJETIVO Y META DE DESARROLLO SOSTENIBLE_ODS</t>
  </si>
  <si>
    <t>EJES</t>
  </si>
  <si>
    <t>Un territorio que enfrenta el cambio climático y se ordena alrededor del agua</t>
  </si>
  <si>
    <t>Una Bogotá en defensa y fortalecimiento de lo público</t>
  </si>
  <si>
    <t>1. Prestación de servicios, planeación y formulación de políticas del sector.</t>
  </si>
  <si>
    <t>2. Priorización de modos ambientalmente sostenibles</t>
  </si>
  <si>
    <t>3. Implementación de un sistema de transporte inteligente e intermodal que promueve la accesibilidad, conectividad, seguridad vial y la integración regional contribuyendo a la equidad.</t>
  </si>
  <si>
    <t>4. Fortalecimiento de la cultura para la movilidad</t>
  </si>
  <si>
    <t xml:space="preserve">5. Recurso humano comprometido y altamente calificado para prestar un excelente servicio” </t>
  </si>
  <si>
    <t>OBJETIVOS DE CALIDAD</t>
  </si>
  <si>
    <t>1.Fortalecer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</si>
  <si>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2. Prestar servicios eficientes, oportunos y de calidad a la ciudadanía, tanto en gestión como en trámites de la movilidad.</t>
  </si>
  <si>
    <t>OBJETIVOS ANTISOBORNO</t>
  </si>
  <si>
    <t xml:space="preserve">1. Promover una cultura de integridad y ética pública en los colaboradores de la SDM con tolerancia cero al soborno. </t>
  </si>
  <si>
    <t xml:space="preserve">2. Fortalecer el reporte de las denuncias presentadas por presuntos actos de soborno, asegurando la protección de la identidad del denunciante. </t>
  </si>
  <si>
    <t xml:space="preserve">3. Mitigar los riesgos de soborno o corrupción, a través de un efectivo y oportuno proceso de identificación, valoración e implementación de controles antisoborno. </t>
  </si>
  <si>
    <t>Poner fin a la pobreza en todas sus formas en todo el mundo</t>
  </si>
  <si>
    <t>Para 2030, erradicar la pobreza extrema para todas las personas en el mundo, actualmente medida por un ingreso por persona inferior a 1,25 dólares de los Estados Unidos al día</t>
  </si>
  <si>
    <t>Para 2030, reducir al menos a la mitad la proporción de hombres, mujeres y niños de todas las edades que viven en la pobreza en todas sus dimensiones con arreglo a las definiciones nacionales</t>
  </si>
  <si>
    <t>Poner en práctica a nivel nacional sistemas y medidas apropiadas de protección social para todos, incluidos niveles mínimos, y, para 2030, lograr una amplia cobertura de los pobres y los vulnerables</t>
  </si>
  <si>
    <t>Para 2030, garantizar que todos los hombres y mujeres, en particular los pobres y los vulnerables, tengan los mismos derechos a los recursos económicos, así como acceso a los servicios básicos, la propiedad y el control de las tierras y otros bienes, la herencia, los recursos naturales, las nuevas tecnologías apropiadas y los servicios financieros, incluida la microfinanciación</t>
  </si>
  <si>
    <t>Para 2030, fomentar la resiliencia de los pobres y las personas que se encuentran en situaciones vulnerables y reducir su exposición y vulnerabilidad a los fenómenos extremos relacionados con el clima y otras crisis y desastres económicos, sociales y ambientales</t>
  </si>
  <si>
    <t>Garantizar una movilización importante de recursos procedentes de diversas fuentes, incluso mediante la mejora de la cooperación para el desarrollo, a fin de proporcionar medios suficientes y previsibles a los países en desarrollo, en particular los países menos adelantados, para poner en práctica programas y políticas encaminados a poner fin a la pobreza en todas sus dimensiones</t>
  </si>
  <si>
    <t>Crear marcos normativos sólidos en los planos nacional, regional e internacional, sobre la base de estrategias de desarrollo en favor de los pobres que tengan en cuenta las cuestiones de género, a fin de apoyar la inversión acelerada en medidas para erradicar la pobreza</t>
  </si>
  <si>
    <t>Poner fin al hambre, lograr la seguridad alimentaria y la mejora de la nutrición y promover la agricultura sostenible</t>
  </si>
  <si>
    <t>Para 2030, poner fin al hambre y asegurar el acceso de todas las personas, en particular los pobres y las personas en situaciones vulnerables, incluidos los lactantes, a una alimentación sana, nutritiva y suficiente durante todo el año</t>
  </si>
  <si>
    <t>Para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</si>
  <si>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Para 2030, duplicar la productividad agrícola y los ingresos de los productores de alimentos en pequeña escala, en particular las mujeres, los pueblos indígenas, los agricultores familiares, los pastores y los pescadores, entre otras cosas mediante un acceso seguro y equitativo a las tierras, a otros recursos de producción e insumos, conocimientos, servicios financieros, mercados y oportunidades para la generación de valor añadido y empleos no agrícolas</t>
  </si>
  <si>
    <t>Para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del suelo y la tierra</t>
  </si>
  <si>
    <t>Para 2020, mantener la diversidad genética de las semillas, las plantas cultivadas y los animales de granja y domesticados y sus especies silvestres conexas, entre otras cosas mediante una buena gestión y diversificación de los bancos de semillas y plantas a nivel nacional, regional e internacional, y promover el acceso a los beneficios que se deriven de la utilización de los recursos genéticos y los conocimientos tradicionales y su distribución justa y equitativa, como se ha convenido internacionalmente</t>
  </si>
  <si>
    <t>Aumentar las inversiones, incluso mediante una mayor cooperación internacional, en la infraestructura rural, la investigación agrícola y los servicios de extensión, el desarrollo tecnológico y los bancos de genes de plantas y ganado a fin de mejorar la capacidad de producción agrícola en los países en desarrollo, en particular en los países menos adelantados</t>
  </si>
  <si>
    <t>Corregir y prevenir las restricciones y distorsiones comerciales en los mercados agropecuarios mundiales, entre otras cosas mediante la eliminación paralela de todas las formas de subvenciones a las exportaciones agrícolas y todas las medidas de exportación con efectos equivalentes, de conformidad con el mandato de la Ronda de Doha para el Desarrollo</t>
  </si>
  <si>
    <t>Adoptar medidas para asegurar el buen funcionamiento de los mercados de productos básicos alimentarios y sus derivados y facilitar el acceso oportuno a información sobre los mercados, en particular sobre las reservas de alimentos, a fin de ayudar a limitar la extrema volatilidad de los precios de los alimentos</t>
  </si>
  <si>
    <t>Garantizar una vida sana y promover el bienestar para todos en todas las edades</t>
  </si>
  <si>
    <t>Para 2030, reducir la tasa mundial de mortalidad materna a menos de 70 por cada 100.000 nacidos vivos</t>
  </si>
  <si>
    <t>Para 2030, poner fin a las muertes evitables de recién nacidos y de niños menores de 5 años, logrando que todos los países intenten reducir la mortalidad neonatal al menos hasta 12 por cada 1.000 nacidos vivos, y la mortalidad de niños menores de 5 años al menos hasta 25 por cada 1.000 nacidos vivos</t>
  </si>
  <si>
    <t>Para 2030, poner fin a las epidemias del SIDA, la tuberculosis, la malaria y las enfermedades tropicales desatendidas y combatir la hepatitis, las enfermedades transmitidas por el agua y otras enfermedades transmisibles</t>
  </si>
  <si>
    <t>Para 2030, reducir en un tercio la mortalidad prematura por enfermedades no transmisibles mediante la prevención y el tratamiento y promover la salud mental y el bienestar</t>
  </si>
  <si>
    <t>Fortalecer la prevención y el tratamiento del abuso de sustancias adictivas, incluido el uso indebido de estupefacientes y el consumo nocivo de alcohol</t>
  </si>
  <si>
    <t>Para 2020, reducir a la mitad el número de muertes y lesiones causadas por accidentes de tráfico en el mundo</t>
  </si>
  <si>
    <t>Para 2030, garantizar el acceso universal a los servicios de salud sexual y reproductiva, incluidos los de planificación de la familia, información y educación, y la integración de la salud reproductiva en las estrategias y los programas nacionales</t>
  </si>
  <si>
    <t>Lograr la cobertura sanitaria universal, en particular la protección contra los riesgos financieros, el acceso a servicios de salud esenciales de calidad y el acceso a medicamentos y vacunas seguros, eficaces, asequibles y de calidad para todos</t>
  </si>
  <si>
    <t>Para 2030, reducir sustancialmente el número de muertes y enfermedades producidas por productos químicos peligrosos y la contaminación del aire, el agua y el suelo</t>
  </si>
  <si>
    <t>Fortalecer la aplicación del Convenio Marco de la Organización Mundial de la Salud para el Control del Tabaco en todos los países, según proceda</t>
  </si>
  <si>
    <t>Apoyar las actividades de investigación y desarrollo de vacunas y medicamentos para las enfermedades transmisibles y no transmisibles que afectan primordialmente a los países en desarrollo y facilitar el acceso a medicamentos y vacunas esenciales asequibles de conformidad con la Declaración de Doha relativa al Acuerdo sobre los ADPIC y la Salud Pública, en la que se afirma el derecho de los países en desarrollo a utilizar al máximo las disposiciones del Acuerdo sobre los Aspectos de los Derechos de Propiedad Intelectual Relacionados con el Comercio en lo relativo a la flexibilidad para proteger la salud pública y, en particular, proporcionar acceso a los medicamentos para todos</t>
  </si>
  <si>
    <t>Aumentar sustancialmente la financiación de la salud y la contratación, el desarrollo, la capacitación y la retención del personal sanitario en los países en desarrollo, especialmente en los países menos adelantados y los pequeños Estados insulares en desarrollo</t>
  </si>
  <si>
    <t>Reforzar la capacidad de todos los países, en particular los países en desarrollo, en materia de alerta temprana, reducción de riesgos y gestión de los riesgos para la salud nacional y mundial</t>
  </si>
  <si>
    <t>Garantizar una educación inclusiva, equitativa y de calidad y promover oportunidades de aprendizaje durante toda la vida para todos</t>
  </si>
  <si>
    <t>Para 2030, velar por que todas las niñas y todos los niños terminen los ciclos de la enseñanza primaria y secundaria, que ha de ser gratuita, equitativa y de calidad y producir resultados escolares pertinentes y eficaces</t>
  </si>
  <si>
    <t>Para 2030, velar por que todas las niñas y todos los niños tengan acceso a servicios de atención y desarrollo en la primera infancia y a una enseñanza preescolar de calidad, a fin de que estén preparados para la enseñanza primaria</t>
  </si>
  <si>
    <t>Para 2030, asegurar el acceso en condiciones de igualdad para todos los hombres y las mujeres a una formación técnica, profesional y superior de calidad, incluida la enseñanza universitaria</t>
  </si>
  <si>
    <t>Para 2030, aumentar sustancialmente el número de jóvenes y adultos que tienen las competencias necesarias, en particular técnicas y profesionales, para acceder al empleo, el trabajo decente y el emprendimiento</t>
  </si>
  <si>
    <t>Para 2030, eliminar las disparidades de género en la educación y garantizar el acceso en condiciones de igualdad de las personas vulnerables, incluidas las personas con discapacidad, los pueblos indígenas y los niños en situaciones de vulnerabilidad, a todos los niveles de la enseñanza y la formación profesional</t>
  </si>
  <si>
    <t>Para 2030, garantizar que todos los jóvenes y al menos una proporción sustancial de los adultos, tanto hombres como mujeres, tengan competencias de lectura, escritura y aritmética</t>
  </si>
  <si>
    <t>Para 2030, garantizar que todos los alumnos adquieran los conocimientos teóricos y prácticos necesarios para promover el desarrollo sostenible, entre otras cosas mediante la educación para el desarrollo sostenible y la adopción de estilos de vida sostenibles, los derechos humanos, la igualdad entre los géneros, la promoción de una cultura de paz y no violencia, la ciudadanía mundial y la valoración de la diversidad cultural y de la contribución de la cultura al desarrollo sostenible, entre otros medios</t>
  </si>
  <si>
    <t>Construir y adecuar instalaciones escolares que respondan a las necesidades de los niños y las personas discapacitadas y tengan en cuenta las cuestiones de género, y que ofrezcan entornos de aprendizaje seguros, no violentos, inclusivos y eficaces para todos</t>
  </si>
  <si>
    <t>Para 2020, aumentar sustancialmente a nivel mundial el número de becas disponibles para los países en desarrollo, en particular los países menos adelantados, los pequeños Estados insulares en desarrollo y los países de África, para que sus estudiantes puedan matricularse en programas de estudios superiores, incluidos programas de formación profesional y programas técnicos, científicos, de ingeniería y de tecnología de la información y las comunicaciones, en países desarrollados y otros países en desarrollo</t>
  </si>
  <si>
    <t>Para 2030, aumentar sustancialmente la oferta de maestros calificados, entre otras cosas mediante la cooperación internacional para la formación de docentes en los países en desarrollo, especialmente los países menos adelantados y los pequeños Estados insulares en desarrollo</t>
  </si>
  <si>
    <t>Lograr la igualdad entre los géneros y empoderar a todas las mujeres y las niñas</t>
  </si>
  <si>
    <t>Poner fin a todas las formas de discriminación contra todas las mujeres y las niñas en todo el mundo</t>
  </si>
  <si>
    <t>Eliminar todas las formas de violencia contra todas las mujeres y las niñas en los ámbitos público y privado, incluidas la trata y la explotación sexual y otros tipos de explotación</t>
  </si>
  <si>
    <t>Eliminar todas las prácticas nocivas, como el matrimonio infantil, precoz y forzado y la mutilación genital femenina</t>
  </si>
  <si>
    <t>Reconocer y valorar los cuidados no remunerados y el trabajo doméstico no remunerado mediante la prestación de servicios públicos, la provisión de infraestructuras y la formulación de políticas de protección social, así como mediante la promoción de la responsabilidad compartida en el hogar y la familia, según proceda en cada país</t>
  </si>
  <si>
    <t>Velar por la participación plena y efectiva de las mujeres y la igualdad de oportunidades de liderazgo a todos los niveles de la adopción de decisiones en la vida política, económica y pública</t>
  </si>
  <si>
    <t>Garantizar el acceso universal a la salud sexual y reproductiva y los derechos reproductivos, de conformidad con el Programa de Acción de la Conferencia Internacional sobre la Población y el Desarrollo, la Plataforma de Acción de Beijing y los documentos finales de sus conferencias de examen</t>
  </si>
  <si>
    <t>Emprender reformas que otorguen a las mujeres el derecho a los recursos económicos en condiciones de igualdad , así como el acceso a la propiedad y al control de las tierras y otros bienes, los servicios financieros, la herencia y los recursos naturales, de conformidad con las leyes nacionales</t>
  </si>
  <si>
    <t>Mejorar el uso de la tecnología instrumental, en particular la tecnología de la información y las comunicaciones, para promover el empoderamiento de la mujer</t>
  </si>
  <si>
    <t>Aprobar y fortalecer políticas acertadas y leyes aplicables para promover la igualdad entre los géneros y el empoderamiento de las mujeres y las niñas a todos los niveles</t>
  </si>
  <si>
    <t>Garantizar la disponibilidad de agua y su gestión sostenible y el saneamiento para todos</t>
  </si>
  <si>
    <t>Para 2030, lograr el acceso universal y equitativo al agua potable, a un precio asequible para todos</t>
  </si>
  <si>
    <t>Para 2030, lograr el acceso equitativo a servicios de saneamiento e higiene adecuados para todos y poner fin a la defecación al aire libre, prestando especial atención a las necesidades de las mujeres y las niñas y las personas en situaciones vulnerables</t>
  </si>
  <si>
    <t>Para 2030, mejorar la calidad del agua mediante la reducción de la contaminación, la eliminación del vertimiento y la reducción al mínimo de la descarga de materiales y productos químicos peligrosos, la reducción a la mitad del porcentaje de aguas residuales sin tratar y un aumento sustancial del reciclado y la reutilización en condiciones de seguridad a nivel mundial</t>
  </si>
  <si>
    <t>Para 2030, aumentar sustancialmente la utilización eficiente de los recursos hídricos en todos los sectores y asegurar la sostenibilidad de la extracción y el abastecimiento de agua dulce para hacer frente a la escasez de agua y reducir sustancialmente el número de personas que sufren de escasez de agua</t>
  </si>
  <si>
    <t>Para 2030, poner en práctica la gestión integrada de los recursos hídricos a todos los niveles, incluso mediante la cooperación transfronteriza, según proceda</t>
  </si>
  <si>
    <t>Para 2020, proteger y restablecer los ecosistemas relacionados con el agua, incluidos los bosques, las montañas, los humedales, los ríos, los acuíferos y los lagos</t>
  </si>
  <si>
    <t>Para 2030, ampliar la cooperación internacional y el apoyo prestado a los países en desarrollo para la creación de capacidad en actividades y programas relativos al agua y el saneamiento, incluidos el acopio y almacenamiento de agua, la desalinización, el aprovechamiento eficiente de los recursos hídricos, el tratamiento de aguas residuales y las tecnologías de reciclaje y reutilización</t>
  </si>
  <si>
    <t>Apoyar y fortalecer la participación de las comunidades locales en la mejora de la gestión del agua y el saneamiento</t>
  </si>
  <si>
    <t>Garantizar el acceso a una energía asequible, segura, sostenible y moderna para todos</t>
  </si>
  <si>
    <t>Para 2030, garantizar el acceso universal a servicios de energía asequibles, confiables y modernos</t>
  </si>
  <si>
    <t>Para 2030, aumentar sustancialmente el porcentaje de la energía renovable en el conjunto de fuentes de energía</t>
  </si>
  <si>
    <t>Para 2030, duplicar la tasa mundial de mejora de la eficiencia energética</t>
  </si>
  <si>
    <t>Para 2030, aumentar la cooperación internacional a fin de facilitar el acceso a la investigación y las tecnologías energéticas no contaminantes, incluidas las fuentes de energía renovables, la eficiencia energética y las tecnologías avanzadas y menos contaminantes de combustibles fósiles, y promover la inversión en infraestructuras energéticas y tecnologías de energía no contaminante</t>
  </si>
  <si>
    <t>Para 2030, ampliar la infraestructura y mejorar la tecnología para prestar servicios de energía modernos y sostenibles para todos en los países en desarrollo, en particular los países menos adelantados, los pequeños Estados insulares en desarrollo y los países en desarrollo sin litoral, en consonancia con sus respectivos programas de apoyo</t>
  </si>
  <si>
    <t>Promover el crecimiento económico sostenido, inclusivo y sostenible, el emple pleno y productivo y el trabajo decente para todos</t>
  </si>
  <si>
    <t>Mantener el crecimiento económico per capita de conformidad con las circunstancias nacionales y, en particular, un crecimiento del producto interno bruto de al menos un 7% anual en los países menos adelantados</t>
  </si>
  <si>
    <t>Lograr niveles más elevados de productividad económica mediante la diversificación, la modernización tecnológica y la innovación, entre otras cosas centrando la atención en sectores de mayor valor añadido y uso intensivo de mano de obra</t>
  </si>
  <si>
    <t>Promover políticas orientadas al desarrollo que apoyen las actividades productivas, la creación de empleo decente, el emprendimiento, la creatividad y la innovación, y alentar la oficialización y el crecimiento de las microempresas y las pequeñas y medianas empresas, entre otras cosas mediante el acceso a servicios financieros</t>
  </si>
  <si>
    <t>Mejorar progresivamente, para 2030, la producción y el consumo eficientes de los recursos mundiales y procurar desvincular el crecimiento económico de la degradación del medio ambiente, de conformidad con el marco decenal de programas sobre modalidades sostenibles de consumo y producción, empezando por los países desarrollados</t>
  </si>
  <si>
    <t>Para 2030, lograr el empleo pleno y productivo y garantizar un trabajo decente para todos los hombres y mujeres, incluidos los jóvenes y las personas con discapacidad, y la igualdad de remuneración por trabajo de igual valor</t>
  </si>
  <si>
    <t>Para 2020, reducir sustancialmente la proporción de jóvenes que no están empleados y no cursan estudios ni reciben capacitación</t>
  </si>
  <si>
    <t>Adoptar medidas inmediatas y eficaces para erradicar el trabajo forzoso, poner fin a las formas modernas de esclavitud y la trata de seres humanos y asegurar la prohibición y eliminación de las peores formas de trabajo infantil, incluidos el reclutamiento y la utilización de niños soldados, y, a más tardar en 2025, poner fin al trabajo infantil en todas sus formas</t>
  </si>
  <si>
    <t>Proteger los derechos laborales y promover un entorno de trabajo seguro y protegido para todos los trabajadores, incluidos los trabajadores migrantes, en particular las mujeres migrantes y las personas con empleos precarios</t>
  </si>
  <si>
    <t>Para 2030, elaborar y poner en práctica políticas encaminadas a promover un turismo sostenible que cree puestos de trabajo y promueva la cultura y los productos locales</t>
  </si>
  <si>
    <t>Fortalecer la capacidad de las instituciones financieras nacionales para alentar y ampliar el acceso a los servicios bancarios, financieros y de seguros para todos</t>
  </si>
  <si>
    <t>Aumentar el apoyo a la iniciativa de ayuda para el comercio en los países en desarrollo, en particular los países menos adelantados, incluso en el contexto del Marco Integrado Mejorado de Asistencia Técnica Relacionada con el Comercio para los Países Menos Adelantados</t>
  </si>
  <si>
    <t>Para 2020, desarrollar y poner en marcha una estrategia mundial para el empleo de los jóvenes y aplicar el Pacto Mundial para el Empleo de la Organización Internacional del Trabajo</t>
  </si>
  <si>
    <t>Construir infraestructuras resilientes, promover la industrialización inclusiva y sotenible y fomentar la innovación</t>
  </si>
  <si>
    <t>Desarrollar infraestructuras fiables, sostenibles, resilientes y de calidad, incluidas infraestructuras regionales y transfronterizas, para apoyar el desarrollo económico y el bienestar humano, con especial hincapié en el acceso equitativo y asequible para todos</t>
  </si>
  <si>
    <t>Promover una industrialización inclusiva y sostenible y, a más tardar en 2030, aumentar de manera significativa la contribución de la industria al empleo y al producto interno bruto, de acuerdo con las circunstancias nacionales, y duplicar esa contribución en los países menos adelantados</t>
  </si>
  <si>
    <t>Aumentar el acceso de las pequeñas empresas industriales y otras empresas, en particular en los países en desarrollo, a los servicios financieros, incluido el acceso a créditos asequibles, y su integración en las cadenas de valor y los mercados</t>
  </si>
  <si>
    <t>Para 2030, mejorar la infraestructura y reajustar las industrias para que sean sostenibles, usando los recursos con mayor eficacia y promoviendo la adopción de tecnologías y procesos industriales limpios y ambientalmente racionales, y logrando que todos los países adopten medidas de acuerdo con sus capacidades respectivas</t>
  </si>
  <si>
    <t>Aumentar la investigación científica y mejorar la capacidad tecnológica de los sectores industriales de todos los países, en particular los países en desarrollo, entre otras cosas fomentando la innovación y aumentando sustancialmente el número de personas que trabajan en el campo de la investigación y el desarrollo por cada millón de personas, así como aumentando los gastos en investigación y desarrollo de los sectores público y privado para 2030</t>
  </si>
  <si>
    <t>Facilitar el desarrollo de infraestructuras sostenibles y resilientes en los países en desarrollo con un mayor apoyo financiero, tecnológico y técnico a los países de África, los países menos adelantados, los países en desarrollo sin litoral y los pequeños Estados insulares en desarrollo</t>
  </si>
  <si>
    <t>Apoyar el desarrollo de tecnologías nacionales, la investigación y la innovación en los países en desarrollo, en particular garantizando un entorno normativo propicio a la diversificación industrial y la adición de valor a los productos básicos, entre otras cosas</t>
  </si>
  <si>
    <t>Aumentar de forma significativa el acceso a la tecnología de la información y las comunicaciones y esforzarse por facilitar el acceso universal y asequible a Internet en los países menos adelantados a más tardar en 2020</t>
  </si>
  <si>
    <t>Reducir la desigualdad en y entre los países</t>
  </si>
  <si>
    <t>Para 2030, lograr progresivamente y mantener el crecimiento de los ingresos del 40% más pobre de la población a una tasa superior a la media nacional</t>
  </si>
  <si>
    <t>Para 2030, potenciar y promover la inclusión social, económica y política de todas las personas, independientemente de su edad, sexo, discapacidad, raza, etnia, origen, religión o situación económica u otra condición</t>
  </si>
  <si>
    <t>Garantizar la igualdad de oportunidades y reducir la desigualdad de los resultados, en particular mediante la eliminación de las leyes, políticas y prácticas discriminatorias y la promoción de leyes, políticas y medidas adecuadas a ese respecto</t>
  </si>
  <si>
    <t>Adoptar políticas, en especial fiscales, salariales y de protección social, y lograr progresivamente una mayor igualdad</t>
  </si>
  <si>
    <t>Mejorar la reglamentación y vigilancia de las instituciones y los mercados financieros mundiales y fortalecer la aplicación de esa reglamentación</t>
  </si>
  <si>
    <t>Velar por una mayor representación y voz de los países en desarrollo en la adopción de decisiones en las instituciones económicas y financieras internacionales para que estas sean más eficaces, fiables, responsables y legítimas</t>
  </si>
  <si>
    <t>Facilitar la migración y la movilidad ordenadas, seguras, regulares y responsables de las personas, entre otras cosas mediante la aplicación de políticas migratorias planificadas y bien gestionadas</t>
  </si>
  <si>
    <t>Aplicar el principio del trato especial y diferenciado para los países en desarrollo, en particular los países menos adelantados, de conformidad con los acuerdos de la Organización Mundial del Comercio</t>
  </si>
  <si>
    <t>Alentar la asistencia oficial para el desarrollo y las corrientes financieras, incluida la inversión extranjera directa, para los Estados con mayores necesidades, en particular los países menos adelantados, los países de África, los pequeños Estados insulares en desarrollo y los países en desarrollo sin litoral, en consonancia con sus planes y programas nacionales</t>
  </si>
  <si>
    <t>Para 2030, reducir a menos del 3% los costos de transacción de las remesas de los migrantes y eliminar los canales de envío de remesas con un costo superior al 5%</t>
  </si>
  <si>
    <t>Lograr que las ciudades y los asentamientos humanos sean inclusivos, seguros, resilientes y sostenibles</t>
  </si>
  <si>
    <t>Para 2030, asegurar el acceso de todas las personas a viviendas y servicios básicos adecuados, seguros y asequibles y mejorar los barrios marginales</t>
  </si>
  <si>
    <t>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t>
  </si>
  <si>
    <t>Para 2030, aumentar la urbanización inclusiva y sostenible y la capacidad para una planificación y gestión participativas, integradas y sostenibles de los asentamientos humanos en todos los países</t>
  </si>
  <si>
    <t>Redoblar los esfuerzos para proteger y salvaguardar el patrimonio cultural y natural del mundo</t>
  </si>
  <si>
    <t>Para 2030, reducir de forma significativa el número de muertes y de personas afectadas por los desastres, incluidos los relacionados con el agua, y reducir sustancialmente las pérdidas económicas directas vinculadas al producto interno bruto mundial causadas por los desastres, haciendo especial hincapié en la protección de los pobres y las personas en situaciones vulnerables</t>
  </si>
  <si>
    <t>Para 2030, reducir el impacto ambiental negativo per capita de las ciudades, incluso prestando especial atención a la calidad del aire y la gestión de los desechos municipales y de otro tipo</t>
  </si>
  <si>
    <t>Para 2030, proporcionar acceso universal a zonas verdes y espacios públicos seguros, inclusivos y accesibles, en particular para las mujeres y los niños, las personas de edad y las personas con discapacidad</t>
  </si>
  <si>
    <t>Apoyar los vínculos económicos, sociales y ambientales positivos entre las zonas urbanas, periurbanas y rurales mediante el fortalecimiento de la planificación del desarrollo nacional y regional</t>
  </si>
  <si>
    <t>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</si>
  <si>
    <t>Proporcionar apoyo a los países menos adelantados, incluso mediante la asistencia financiera y técnica, para que puedan construir edificios sostenibles y resilientes utilizando materiales locales</t>
  </si>
  <si>
    <t>Garantizar modalidades de consumo y producción sostenibles</t>
  </si>
  <si>
    <t>Aplicar el Marco Decenal de Programas sobre Modalidades de Consumo y Producción Sostenibles, con la participación de todos los países y bajo el liderazgo de los países desarrollados, teniendo en cuenta el grado de desarrollo y las capacidades de los países en desarrollo</t>
  </si>
  <si>
    <t>Para 2030, lograr la gestión sostenible y el uso eficiente de los recursos naturales</t>
  </si>
  <si>
    <t>Para 2030, reducir a la mitad el desperdicio mundial de alimentos per capita en la venta al por menor y a nivel de los consumidores y reducir las pérdidas de alimentos en las cadenas de producción y distribución, incluidas las pérdidas posteriores a las cosechas</t>
  </si>
  <si>
    <t>Para 2020, lograr la gestión ecológicamente racional de los productos químicos y de todos los desechos a lo largo de su ciclo de vida, de conformidad con los marcos internacionales convenidos, y reducir de manera significativa su liberación a la atmósfera, el agua y el suelo a fin de reducir al mínimo sus efectos adversos en la salud humana y el medio ambiente</t>
  </si>
  <si>
    <t>Para 2030, disminuir de manera sustancial la generación de desechos mediante políticas de prevención, reducción, reciclaje y reutilización</t>
  </si>
  <si>
    <t>Alentar a las empresas, en especial las grandes empresas y las empresas transnacionales, a que adopten prácticas sostenibles e incorporen información sobre la sostenibilidad en su ciclo de presentación de informes</t>
  </si>
  <si>
    <t>Promover prácticas de contratación pública que sean sostenibles, de conformidad con las políticas y prioridades nacionales</t>
  </si>
  <si>
    <t>Para 2030, velar por que las personas de todo el mundo tengan información y conocimientos pertinentes para el desarrollo sostenible y los estilos de vida en armonía con la naturaleza</t>
  </si>
  <si>
    <t>Apoyar a los países en desarrollo en el fortalecimiento de su capacidad científica y tecnológica a fin de avanzar hacia modalidades de consumo y producción más sostenibles</t>
  </si>
  <si>
    <t>Elaborar y aplicar instrumentos que permitan seguir de cerca los efectos en el desarrollo sostenible con miras a lograr un turismo sostenible que cree puestos de trabajo y promueva la cultura y los productos locales</t>
  </si>
  <si>
    <t>Racionalizar los subsidios ineficientes a los combustibles fósiles que alientan el consumo antieconómico mediante la eliminación de las distorsiones del mercado, de acuerdo con las circunstancias nacionales, incluso mediante la reestructuración de los sistemas tributarios y la eliminación gradual de los subsidios perjudiciales, cuando existan, para que se ponga de manifiesto su impacto ambiental, teniendo plenamente en cuenta las necesidades y condiciones particulares de los países en desarrollo y reduciendo al mínimo los posibles efectos adversos en su desarrollo, de manera que se proteja a los pobres y las comunidades afectadas</t>
  </si>
  <si>
    <t>Adoptar medidas urgentes para combatir el cambio climático y sus efectos</t>
  </si>
  <si>
    <t>Fortalecer la resiliencia y la capacidad de adaptación a los riesgos relacionados con el clima y los desastres naturales en todos los países</t>
  </si>
  <si>
    <t>Incorporar medidas relativas al cambio climático en las políticas, estrategias y planes nacionales</t>
  </si>
  <si>
    <t>Mejorar la educación, la sensibilización y la capacidad humana e institucional en relación con la mitigación del cambio climático, la adaptación a él, la reducción de sus efectos y la alerta temprana</t>
  </si>
  <si>
    <t>Poner en práctica el compromiso contraído por los países desarrollados que son parte en la Convención Marco de las Naciones Unidas sobre el Cambio Climático con el objetivo de movilizar conjuntamente 100 000 millones de dólares anuales para el año 2020, procedentes de todas las fuentes, a fin de atender a las necesidades de los países en desarrollo, en el contexto de una labor significativa de mitigación y de una aplicación transparente, y poner en pleno funcionamiento el Fondo Verde para el Clima capitalizándolo lo antes posible</t>
  </si>
  <si>
    <t>Promover mecanismos para aumentar la capacidad de planificación y gestión eficaces en relación con el cambio climático en los países menos adelantados y los pequeños Estados insulares en desarrollo, centrándose en particular en las mujeres, los jóvenes y las comunidades locales y marginadas</t>
  </si>
  <si>
    <t>Conservar y utilizar en forma sostenible los océanos, los mares y los recursos marinos para el desarrollo sostenible</t>
  </si>
  <si>
    <t>Para 2025, prevenir y reducir de manera significativa la contaminación marina de todo tipo, en particular la contaminación producida por actividades realizadas en tierra firme, incluidos los detritos marinos y la contaminación por nutrientes</t>
  </si>
  <si>
    <t>Para 2020, gestionar y proteger de manera sostenible los ecosistemas marinos y costeros con miras a evitar efectos nocivos importantes, incluso mediante el fortalecimiento de su resiliencia, y adoptar medidas para restaurarlos con objeto de restablecer la salud y la productividad de los océanos</t>
  </si>
  <si>
    <t>Reducir al mínimo los efectos de la acidificación de los océanos y hacerles frente, incluso mediante la intensificación de la cooperación científica a todos los niveles</t>
  </si>
  <si>
    <t>Para 2020, reglamentar eficazmente la explotación pesquera y poner fin a la pesca excesiva, la pesca ilegal, la pesca no declarada y no reglamentada y las prácticas de pesca destructivas, y aplicar planes de gestión con fundamento científico a fin de restablecer las poblaciones de peces en el plazo más breve posible, por lo menos a niveles que puedan producir el máximo rendimiento sostenible de acuerdo con sus características biológicas</t>
  </si>
  <si>
    <t>Para 2020, conservar por lo menos el 10% de las zonas costeras y marinas, de conformidad con las leyes nacionales y el derecho internacional y sobre la base de la mejor información científica disponible</t>
  </si>
  <si>
    <t>Para 2020, prohibir ciertas formas de subvenciones a la pesca que contribuyen a la capacidad de pesca excesiva y la sobreexplotación pesquera, eliminar las subvenciones que contribuyen a la pesca ilegal, no declarada y no reglamentada y abstenerse de introducir nuevas subvenciones de esa índole, reconociendo que la negociación sobre las subvenciones a la pesca en el marco de la Organización Mundial del Comercio debe incluir un trato especial y diferenciado, apropiado y efectivo para los países en desarrollo y los países menos adelantados</t>
  </si>
  <si>
    <t>Para 2030, aumentar los beneficios económicos que los pequeños Estados insulares en desarrollo y los países menos adelantados reciben del uso sostenible de los recursos marinos, en particular mediante la gestión sostenible de la pesca, la acuicultura y el turismo</t>
  </si>
  <si>
    <t>Aumentar los conocimientos científicos, desarrollar la capacidad de investigación y transferir la tecnología marina, teniendo en cuenta los criterios y directrices para la transferencia de tecnología marina de la Comisión Oceanográfica Intergubernamental, a fin de mejorar la salud de los océanos y potenciar la contribución de la biodiversidad marina al desarrollo de los países en desarrollo, en particular los pequeños Estados insulares en desarrollo y los países menos adelantados</t>
  </si>
  <si>
    <t>Facilitar el acceso de los pescadores artesanales en pequeña escala a los recursos marinos y los mercados</t>
  </si>
  <si>
    <t>Mejorar la conservación y el uso sostenible de los océanos y sus recursos aplicando el derecho internacional reflejado en la Convención de las Naciones Unidas sobre el Derecho del Mar, que proporciona el marco jurídico para la conservación y la utilización sostenible de los océanos y sus recursos, como se recuerda en el párrafo 158 del documento «El futuro que queremos»</t>
  </si>
  <si>
    <t>Promover el uso sostenible de los ecosistemas terrestres, luchar contra la desertificación, detener e invertir la degradación de las tierras y frenar la pérdida de la diversidad biológica</t>
  </si>
  <si>
    <t>Para 2020, velar por la conservación, el restablecimiento y el uso sostenible de los ecosistemas terrestres y los ecosistemas interiores de agua dulce y los servicios que proporcionan, en particular los bosques, los humedales, las montañas y las zonas áridas, en consonancia con las obligaciones contraídas en virtud de acuerdos internacionales</t>
  </si>
  <si>
    <t>Para 2020, promover la gestión sostenible de todos los tipos de bosques, poner fin a la deforestación, recuperar los bosques degradados e incrementar la forestación y la reforestación a nivel mundial</t>
  </si>
  <si>
    <t>Para 2030, luchar contra la desertificación, rehabilitar las tierras y los suelos degradados, incluidas las tierras afectadas por la desertificación, la sequía y las inundaciones, y procurar lograr un mundo con una degradación neutra del suelo</t>
  </si>
  <si>
    <t>Para 2030, velar por la conservación de los ecosistemas montañosos, incluida su diversidad biológica, a fin de mejorar su capacidad de proporcionar beneficios esenciales para el desarrollo sostenible</t>
  </si>
  <si>
    <t>Adoptar medidas urgentes y significativas para reducir la degradación de los hábitats naturales, detener la pérdida de la diversidad biológica y, para 2020, proteger las especies amenazadas y evitar su extinción</t>
  </si>
  <si>
    <t>Promover la participación justa y equitativa en los beneficios que se deriven de la utilización de los recursos genéticos y promover el acceso adecuado a esos recursos, como se ha convenido internacionalmente</t>
  </si>
  <si>
    <t>Adoptar medidas urgentes para poner fin a la caza furtiva y el tráfico de especies protegidas de flora y fauna y abordar la demanda y la oferta ilegales de productos silvestres</t>
  </si>
  <si>
    <t>Para 2020, adoptar medidas para prevenir la introducción de especies exóticas invasoras y reducir de forma significativa sus efectos en los ecosistemas terrestres y acuáticos y controlar o erradicar las especies prioritarias</t>
  </si>
  <si>
    <t>Para 2020, integrar los valores de los ecosistemas y la diversidad biológica en la planificación nacional y local, los procesos de desarrollo, las estrategias de reducción de la pobreza y la contabilidad</t>
  </si>
  <si>
    <t>Movilizar y aumentar de manera significativa los recursos financieros procedentes de todas las fuentes para conservar y utilizar de forma sostenible la diversidad biológica y los ecosistemas</t>
  </si>
  <si>
    <t>Movilizar un volumen apreciable de recursos procedentes de todas las fuentes y a todos los niveles para financiar la gestión forestal sostenible y proporcionar incentivos adecuados a los países en desarrollo para que promuevan dicha gestión, en particular con miras a la conservación y la reforestación</t>
  </si>
  <si>
    <t>Aumentar el apoyo mundial a la lucha contra la caza furtiva y el tráfico de especies protegidas, en particular aumentando la capacidad de las comunidades locales para promover oportunidades de subsistencia sostenibles</t>
  </si>
  <si>
    <t>Promover sociedades pacíficas e inclusivas para el desarrrollo sostenible, facilitar el acceso a la justicia para todos y crear instituciones eficaces, responsables e inclusivas a todos los niveles</t>
  </si>
  <si>
    <t>Reducir considerablemente todas las formas de violencia y las tasas de mortalidad conexas en todo el mundo</t>
  </si>
  <si>
    <t>Poner fin al maltrato, la explotación, la trata, la tortura y todas las formas de violencia contra los niños</t>
  </si>
  <si>
    <t>Promover el estado de derecho en los planos nacional e internacional y garantizar la igualdad de acceso a la justicia para todos</t>
  </si>
  <si>
    <t>Para 2030, reducir de manera significativa las corrientes financieras y de armas ilícitas, fortalecer la recuperación y devolución de bienes robados y luchar contra todas las formas de delincuencia organizada</t>
  </si>
  <si>
    <t>Reducir sustancialmente la corrupción y el soborno en todas sus formas</t>
  </si>
  <si>
    <t>Crear instituciones eficaces, responsables y transparentes a todos los niveles</t>
  </si>
  <si>
    <t>Garantizar la adopción de decisiones inclusivas, participativas y representativas que respondan a las necesidades a todos los niveles</t>
  </si>
  <si>
    <t>Ampliar y fortalecer la participación de los países en desarrollo en las instituciones de gobernanza mundial</t>
  </si>
  <si>
    <t>Para 2030, proporcionar acceso a una identidad jurídica para todos, en particular mediante el registro de nacimientos</t>
  </si>
  <si>
    <t>Garantizar el acceso público a la información y proteger las libertades fundamentales, de conformidad con las leyes nacionales y los acuerdos internacionales</t>
  </si>
  <si>
    <t>Fortalecer las instituciones nacionales pertinentes, incluso mediante la cooperación internacional, con miras a crear capacidad a todos los niveles, en particular en los países en desarrollo, para prevenir la violencia y combatir el terrorismo y la delincuencia</t>
  </si>
  <si>
    <t>Promover y aplicar leyes y políticas no discriminatorias en favor del desarrollo sostenible</t>
  </si>
  <si>
    <t>Fortalecer los medios de ejecución y revitalizar la Alianza Mundial para el Desarrollo Sostenible</t>
  </si>
  <si>
    <t>Finanzas: Fortalecer la movilización de recursos internos, incluso mediante la prestación de apoyo internacional a los países en desarrollo, con el fin de mejorar la capacidad nacional para recaudar ingresos fiscales y de otra índole</t>
  </si>
  <si>
    <t>Finanzas: Velar por que los países desarrollados cumplan cabalmente sus compromisos en relación con la asistencia oficial para el desarrollo, incluido el compromiso de numerosos países desarrollados de alcanzar el objetivo de destinar el 0,7% del ingreso nacional bruto a la asistencia oficial para el desarrollo y del 0,15% al 0,20% del ingreso nacional bruto a la asistencia oficial para el desarrollo de los países menos adelantados; y alentar a los proveedores de asistencia oficial para el desarrollo a que consideren fijar una meta para destinar al menos el 0,20% del ingreso nacional bruto a la asistencia oficial para el desarrollo de los países menos adelantados</t>
  </si>
  <si>
    <t>Finanzas: Movilizar recursos financieros adicionales procedentes de múltiples fuentes para los países en desarrollo</t>
  </si>
  <si>
    <t>Finanzas: Ayudar a los países en desarrollo a lograr la sostenibilidad de la deuda a largo plazo con políticas coordinadas orientadas a fomentar la financiación, el alivio y la reestructuración de la deuda, según proceda, y hacer frente a la deuda externa de los países pobres muy endeudados a fin de reducir el endeudamiento excesivo</t>
  </si>
  <si>
    <t>Finanzas: Adoptar y aplicar sistemas de promoción de las inversiones en favor de los países menos adelantados</t>
  </si>
  <si>
    <t>Tecnología: Mejorar la cooperación regional e internacional Norte-Sur, Sur-Sur y triangular en materia de ciencia, tecnología e innovación y el acceso a ellas y aumentar el intercambio de conocimientos en condiciones mutuamente convenidas, entre otras cosas mejorando la coordinación entre los mecanismos existentes, en particular en el ámbito de las Naciones Unidas, y mediante un mecanismo mundial de facilitación de la tecnología</t>
  </si>
  <si>
    <t>Tecnología: Promover el desarrollo de tecnologías ecológicamente racionales y su transferencia, divulgación y difusión a los países en desarrollo en condiciones favorables, incluso en condiciones concesionarias y preferenciales, por mutuo acuerdo</t>
  </si>
  <si>
    <t>Tecnología: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</si>
  <si>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Creación de capacidad: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t>
  </si>
  <si>
    <t>Comercio: Promover un sistema de comercio multilateral universal, basado en normas, abierto, no discriminatorio y equitativo en el marco de la Organización Mundial del Comercio, incluso mediante la conclusión de las negociaciones con arreglo a su Programa de Doha para el Desarrollo</t>
  </si>
  <si>
    <t>Comercio: Aumentar de manera significativa las exportaciones de los países en desarrollo, en particular con miras a duplicar la participación de los países menos adelantados en las exportaciones mundiales para 2020</t>
  </si>
  <si>
    <t>Comercio: Lograr la consecución oportuna del acceso a los mercados, libre de derechos y de contingentes, de manera duradera para todos los países menos adelantados, de conformidad con las decisiones de la Organización Mundial del Comercio, entre otras cosas velando por que las normas de origen preferenciales aplicables a las importaciones de los países menos adelantados sean transparentes y sencillas y contribuyan a facilitar el acceso a los mercados</t>
  </si>
  <si>
    <t>Coherencia normas e instituciones: Aumentar la estabilidad macroeconómica mundial, incluso mediante la coordinación y coherencia normativas</t>
  </si>
  <si>
    <t>Coherencia normas e instituciones: Mejorar la coherencia normativa para el desarrollo sostenible</t>
  </si>
  <si>
    <t>Coherencia normas e instituciones: Respetar el liderazgo y el margen normativo de cada país para establecer y aplicar políticas orientadas a la erradicación de la pobreza y la promoción del desarrollo sostenible</t>
  </si>
  <si>
    <t>Alianzas entre interesados: Fortalecer la Alianza Mundial para el Desarrollo Sostenible, complementada por alianzas entre múltiples interesados que movilicen y promuevan el intercambio de conocimientos, capacidad técnica, tecnología y recursos financieros, a fin de apoyar el logro de los Objetivos de Desarrollo Sostenible en todos los países, en particular los países en desarrollo</t>
  </si>
  <si>
    <t>Alianzas entre interesados: Alentar y promover la constitución de alianzas eficaces en las esferas pública, público-privada y de la sociedad civil, aprovechando la experiencia y las estrategias de obtención de recursos de las asociaciones</t>
  </si>
  <si>
    <t>Datos, supervisión y rendición de cuentas: Para 2020, mejorar la prestación de apoyo para el fomento de la capacidad a los países en desarrollo, incluidos los países menos adelantados y los pequeños Estados insulares en desarrollo, con miras a aumentar de forma significativa la disponibilidad de datos oportunos, fiables y de alta calidad desglosados por grupos de ingresos, género, edad, raza, origen étnico, condición migratoria, discapacidad, ubicación geográfica y otras características pertinentes en los contextos nacionales</t>
  </si>
  <si>
    <t>Datos, supervisión y rendición de cuentas: Para 2030, aprovechar las iniciativas existentes para elaborar indicadores que permitan medir progresos logrados en materia de desarrollo sostenible y que complementen los utilizados para medir el producto interno bruto, y apoyar el fomento de la capacidad estadística en los países en desarrollo.</t>
  </si>
  <si>
    <t xml:space="preserve">Estratégico: 7. Prestar servicios eficientes, oportunos y de calidad a la ciudadanía, tanto en gestión como en trámites de la movilidad.
Calidad: 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Antisoborno:
Fortalecer el reporte de las denuncias presentadas por presuntos actos de soborno, asegurando la protección de la identidad del denunciante. </t>
  </si>
  <si>
    <t>Promover prácticas de contratación pública que sean sostenibles, de conformidad con las políticas y prioridades nacionales ( Contratacioó)</t>
  </si>
  <si>
    <t>Garantizar la adopción de decisiones inclusivas, participativas y representativas que respondan a las necesidades a todos los niveles (Direccon de Normatividad)</t>
  </si>
  <si>
    <t>Coherencia normas e instituciones: Mejorar la coherencia normativa para el desarrollo sostenible ( Normatividad)</t>
  </si>
  <si>
    <t>Reducir sustancialmente la corrupción y el soborno en todas sus formas (Subsecretaria de Gestion Juridica)  (Representación)</t>
  </si>
  <si>
    <t xml:space="preserve">Giovanny Andres Garcia </t>
  </si>
  <si>
    <t>Gestionar oportunamente y dentro de los términos establecidos por ley el 100% de las actuaciones relacionadas con la representación judicial de la entidad debidamente notificadas (Contestación de acciones de tutela, asistencia a audiencias de cumplimiento dentro de las acciones populares, contestación de demandas, asistencia a procesos penales, pago de sentencias).</t>
  </si>
  <si>
    <t>VERSIÓN: 3.0</t>
  </si>
  <si>
    <t>Versión: 3.0</t>
  </si>
  <si>
    <t>VIGENCIA 1 (2016)</t>
  </si>
  <si>
    <t>VIGENCIA 2 (2017)</t>
  </si>
  <si>
    <t>VIGENCIA 3 (2018)</t>
  </si>
  <si>
    <t>VIGENCIA 4 (2019)</t>
  </si>
  <si>
    <t>VIGENCIA 5 (2020)</t>
  </si>
  <si>
    <t>CODIGO: PE01-PR01-F03</t>
  </si>
  <si>
    <t>VERSIÓN: 1.0</t>
  </si>
  <si>
    <t>Ingrid Carolina Silva Rodríguez</t>
  </si>
  <si>
    <t>CÓDIGO: PE01-PR01-F07</t>
  </si>
  <si>
    <t>VERSIÓN 1.0</t>
  </si>
  <si>
    <t>Diana Marcela Rojas</t>
  </si>
  <si>
    <t xml:space="preserve">Diana Marcela Rojas </t>
  </si>
  <si>
    <t>El valor que se registra en la casilla avance ponderado hace referencia al % de cumplimiento de la actividad secundaria con relacion a la ponderacion de la actividad ( Informacion que se observa en la Hoja 1 avances y logros).
Entre enero y marzo se gestionó el 100% de las solicitudes recibidas, de 2.107 tutelas recibidas, se gestionaron 2.107 (Ver casilla avancesy logros Hoja de Vida indicador).. En consecuencia, el avance ponderado para la actividad es del 30% por cuanto el peso porcentual asigando a la meta por parte del área es del 30%. (100*0,30)</t>
  </si>
  <si>
    <t>El valor que se registra en la casilla avance ponderado hace referencia al % de cumplimiento de la actividad secundaria con relacion a la ponderacion de la actividad ( Informacion que se observa en la Hoja 1 avances y logros).
Entre enero y marzo se gestionó el  97,29% de los procesos recibidos,de 96 procesos contenciosos se asisitieron a 94 audiencias (Ver casilla avancesy logros Hoja de Vida indicador)., el avance ponderado para la actividad es del 19,58% por cuanto el peso porcentual asigando a la meta por parte del área es del 20%. (100*0,20)</t>
  </si>
  <si>
    <t>El valor que se registra en la casilla avance ponderado hace referencia al % de cumplimiento de la actividad secundaria con relacion a la ponderacion de la actividad ( Informacion que se observa en la Hoja 1 avances y logros).
Entre enero-marzo se gestionó el 100% de los procesos recibidos, de 20 demandas notificadas, se dio contestación a 6 teniendo en cuenta que la contestacion estaba programada para el periodo en reporte, sin embargo se aclara que las 14 estantes estan para fecha de contestacion en los meses de abril-junio  por lo tanto la gestion de las mismas se vera reflejada en el proximo trimestre (Ver casilla avancesy logros Hoja de Vida indicador).. En consecuencia, el avance ponderado para la actividad es del 15% por cuanto el peso porcentual asigando a la meta por parte del área es del 15%. (100*0,15)</t>
  </si>
  <si>
    <t>El valor que se registra en la casilla avance ponderado hace referencia al % de cumplimiento de la actividad secundaria con relacion a la ponderacion de la actividad ( Informacion que se observa en la Hoja 1 avances y logros).
Entre enero y marzo  se gestionó el 100% de los procesos recibidos, de 49 solicitudes recibidas de  penales, se gestionaron 49 (Ver casilla avancesy logros Hoja de Vida indicador).En consecuencia, el avance ponderado para la actividad es del 20% por cuanto el peso porcentual asigando a la meta por parte del área es del 20%. (100*0,20)</t>
  </si>
  <si>
    <t>El valor que se registra en la casilla avance ponderado hace referencia al % de cumplimiento de la actividad secundaria con relacion a la ponderacion de la actividad ( Informacion que se observa en la Hoja 1 avances y logros).
Entre enero y marzo se gestionó el 100% de los procesos recibidos, de 40 solicitudes recibidas, se asistieron a 26 audiencias de conciliacion,sin embargo se aclara que las restantes no se han asisitido por que aun no se ha programado fecha de audiencia por parte del juzgado de conocimiento (Ver casilla avancesy logros Hoja de Vida indicador).. En consecuencia, el avance ponderado para la actividad es del 15% por cuanto el peso porcentual asigando a cada meta por parte del área es del 15%. (100*0,15)</t>
  </si>
  <si>
    <t>El valor que se registra en la casilla avance ponderado hace referencia al % de cumplimiento de la actividad secundaria con relacion a la ponderacion de la actividad ( Informacion que se observa en la Hoja 1 avances y logros).
Entre abril y mayo se gestionó el 100% de las solicitudes recibidas, de 332 tutelas recibidas, se gestionaron 332 (Ver casilla avancesy logros Hoja de Vida indicador).. En consecuencia, el avance ponderado para la actividad es del 30% por cuanto el peso porcentual asigando a la meta por parte del área es del 30%. (100*0,30)</t>
  </si>
  <si>
    <t>El valor que se registra en la casilla avance ponderado hace referencia al % de cumplimiento de la actividad secundaria con relacion a la ponderacion de la actividad ( Informacion que se observa en la Hoja 1 avances y logros).
Entre abril y mayo se gestionó el  100% de los procesos recibidos,de 56 solicitudes radicadas de  procesos contenciosos se asisitieron a 24 audiencias, se aclara que la audiencias restantes fueron suspendidas por la emergencia sanitaria del Covid.2019 (Ver casilla avancesy logros Hoja de Vida indicador), el avance ponderado para la actividad es del 19,58% por cuanto el peso porcentual asigando a la meta por parte del área es del 20%. (100*0,20)</t>
  </si>
  <si>
    <t>Por motivos de salubridad pública, el Consenjo Superior de la Judicatura, mediante los siguientes acuerdos, ha adoptado medidas transitorias, como la suspensión de términos por parte de la Rama Judicial, razón por la cual, no se ha notificado demandas a la Entidad y por consiguiente tampoco ha procedido la radicación de contestaciones de demandaS.  Acuerdos: PCSJA20-11517 DEL 15/03/2020, PCSJA20-11518 DEL 16/03/2020, PCSJA20-11521 DEL 19/03/2020,  PCSJA20-11526 DEL 22/03/2020, PCSJA20-11528 DEL 22/03/2020, PCSJA20-11532 DEL 11/04/2020, PCSJA20-11546 DEL 25/04/2020,  PCSJA20-11549 DEL 07/05/2020 Y EL PCSJA20-11556 DEL 22/05/2020.</t>
  </si>
  <si>
    <t>Teniendo en cuenta la restricción decretada por el gobierno nacional no hubo asistencia a audiencias</t>
  </si>
  <si>
    <t>No se ha recibido citacion por parte de la procuraduria</t>
  </si>
  <si>
    <t>Teniendo en cuenta la restricción decretada por el gobierno nacional algunas actividades en el periodo comprendido entre abril y mayo quedaron suspendidas, las cuales se relacionan en la Hoja de actividades, sin embargo es importante aclarar que una vez se aperturen los terminos, se volveran a recibir la notificacion correspondiente.</t>
  </si>
  <si>
    <t xml:space="preserve">Durante el primer trimestre se gestionaron las siguientes solicitudes:
-2107 de 2107  Contestar dentro de los términos de Ley las acciones constitucionales notificadas a la Entidad.(100%)
-94 de 96 Asistir a las audiencias que citan dentro de los procesos contenciosos (97,92%)
-6 de 20 Contestar dentro de los términos de Ley las demandas notificadas a la Entidad  (100%) Nota: se coloca un cumplimiento del 100% teniendo en cuenta que la contestacion de las 14 demandas se encuentran en terminos las fechas para su contestacion vencen en abril-junio.
-49 de 49 Asistir a las audiencias  de aplicación de principio de oportunidad que se  citan dentro de los procesos penales (100%): 
- 26 de 40 Atender dentro de los términos de Ley las solicitudes de conciliación notificadas a la Entidad (100%) Nota: Se coloca un cumplimiento del 100% teniendo en cuenta que las 14 audiencias pendientes, aun no se han programado fecha de audiencia por parte del juzgado de conocimiento.
Total variable 1: 98,58%
Para el periodo comprendido entre Abril y Mayo se tramitaròn las siguientes solicitudes:
-332 de 332  Contestar dentro de los términos de Ley las acciones constitucionales notificadas a la Entidad.(100%)
-24 de 56 Asistir a las audiencias que citan dentro de los procesos contenciosos (100%) Nota: Se coloca un 100% de cumplimiento a razon de que las 32 audiencias restantes fueron suspendidas teniendo en cuenta la emergencia del COVID-2019. 
-0 de 0 Contestar dentro de los términos de Ley las demandas notificadas a la Entidad (100%)  Nota: No se ha notificado demandas a la Entidad teniendo en cuenta la emergencia del Covid 19.
-0 de 14 Asistir a las audiencias  de aplicación de principio de oportunidad que se  citan dentro de los procesos penales (100%) : Nota:Teniendo en cuenta la restricción decretada por el gobierno nacional no hubo asistencia a audiencias
- 0 de 4 Atender dentro de los términos de Ley las solicitudes de conciliación notificadas a la Entidad (100%) Nota:No se ha recibido citacion por parte de la procuraduria por la emergencia sanitaria.
Total variable 1: 100%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</si>
</sst>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1" formatCode="_-* #,##0_-;\-* #,##0_-;_-* &quot;-&quot;_-;_-@_-"/>
    <numFmt numFmtId="164" formatCode="_-* #,##0.00\ &quot;€&quot;_-;\-* #,##0.00\ &quot;€&quot;_-;_-* &quot;-&quot;??\ &quot;€&quot;_-;_-@_-"/>
    <numFmt numFmtId="165" formatCode="_(&quot;$&quot;\ * #,##0.00_);_(&quot;$&quot;\ * \(#,##0.00\);_(&quot;$&quot;\ * &quot;-&quot;??_);_(@_)"/>
    <numFmt numFmtId="166" formatCode="_(* #,##0.00_);_(* \(#,##0.00\);_(* &quot;-&quot;??_);_(@_)"/>
    <numFmt numFmtId="167" formatCode="_ * #,##0.00_ ;_ * \-#,##0.00_ ;_ * &quot;-&quot;??_ ;_ @_ "/>
    <numFmt numFmtId="168" formatCode="0.0%"/>
    <numFmt numFmtId="169" formatCode="0.0"/>
    <numFmt numFmtId="170" formatCode="0.000000"/>
  </numFmts>
  <fonts count="52" x14ac:knownFonts="1">
    <font>
      <sz val="11"/>
      <color theme="1"/>
      <name val="Calibri"/>
      <family val="2"/>
      <scheme val="minor"/>
    </font>
    <font>
      <sz val="11"/>
      <color theme="1"/>
      <name val="Calibri"/>
      <family val="2"/>
      <scheme val="minor"/>
    </font>
    <font>
      <sz val="11"/>
      <color indexed="8"/>
      <name val="Calibri"/>
      <family val="2"/>
    </font>
    <font>
      <b/>
      <sz val="10"/>
      <name val="Arial"/>
      <family val="2"/>
    </font>
    <font>
      <sz val="10"/>
      <name val="Arial"/>
      <family val="2"/>
    </font>
    <font>
      <b/>
      <sz val="11"/>
      <color theme="1"/>
      <name val="Arial"/>
      <family val="2"/>
    </font>
    <font>
      <sz val="11"/>
      <color theme="1"/>
      <name val="Arial"/>
      <family val="2"/>
    </font>
    <font>
      <b/>
      <sz val="11"/>
      <name val="Arial"/>
      <family val="2"/>
    </font>
    <font>
      <sz val="10"/>
      <color theme="1"/>
      <name val="Arial"/>
      <family val="2"/>
    </font>
    <font>
      <b/>
      <sz val="10"/>
      <color theme="1"/>
      <name val="Arial"/>
      <family val="2"/>
    </font>
    <font>
      <sz val="10"/>
      <color rgb="FFFF0000"/>
      <name val="Arial"/>
      <family val="2"/>
    </font>
    <font>
      <sz val="11"/>
      <name val="Arial"/>
      <family val="2"/>
    </font>
    <font>
      <u/>
      <sz val="11"/>
      <name val="Arial"/>
      <family val="2"/>
    </font>
    <font>
      <sz val="7"/>
      <color theme="1"/>
      <name val="Arial"/>
      <family val="2"/>
    </font>
    <font>
      <b/>
      <sz val="9"/>
      <name val="Arial"/>
      <family val="2"/>
    </font>
    <font>
      <sz val="9"/>
      <name val="Arial"/>
      <family val="2"/>
    </font>
    <font>
      <b/>
      <sz val="9"/>
      <color theme="1"/>
      <name val="Arial"/>
      <family val="2"/>
    </font>
    <font>
      <sz val="9"/>
      <color theme="4"/>
      <name val="Arial"/>
      <family val="2"/>
    </font>
    <font>
      <b/>
      <sz val="9"/>
      <color theme="4"/>
      <name val="Arial"/>
      <family val="2"/>
    </font>
    <font>
      <sz val="9"/>
      <color theme="1"/>
      <name val="Arial"/>
      <family val="2"/>
    </font>
    <font>
      <sz val="9"/>
      <color theme="0" tint="-0.249977111117893"/>
      <name val="Arial"/>
      <family val="2"/>
    </font>
    <font>
      <sz val="9"/>
      <color theme="0" tint="-0.34998626667073579"/>
      <name val="Arial"/>
      <family val="2"/>
    </font>
    <font>
      <sz val="9"/>
      <color theme="0" tint="-0.14999847407452621"/>
      <name val="Arial"/>
      <family val="2"/>
    </font>
    <font>
      <b/>
      <sz val="14"/>
      <color theme="1"/>
      <name val="Arial"/>
      <family val="2"/>
    </font>
    <font>
      <b/>
      <sz val="16"/>
      <color theme="1"/>
      <name val="Calibri"/>
      <family val="2"/>
      <scheme val="minor"/>
    </font>
    <font>
      <b/>
      <sz val="18"/>
      <color theme="1"/>
      <name val="Calibri"/>
      <family val="2"/>
      <scheme val="minor"/>
    </font>
    <font>
      <sz val="12"/>
      <color theme="1"/>
      <name val="Arial"/>
      <family val="2"/>
    </font>
    <font>
      <b/>
      <sz val="12"/>
      <color theme="1"/>
      <name val="Arial"/>
      <family val="2"/>
    </font>
    <font>
      <sz val="12"/>
      <name val="Arial"/>
      <family val="2"/>
    </font>
    <font>
      <b/>
      <sz val="12"/>
      <name val="Arial"/>
      <family val="2"/>
    </font>
    <font>
      <sz val="8"/>
      <color theme="1"/>
      <name val="Calibri"/>
      <family val="2"/>
      <scheme val="minor"/>
    </font>
    <font>
      <b/>
      <sz val="8"/>
      <color theme="1"/>
      <name val="Arial"/>
      <family val="2"/>
    </font>
    <font>
      <b/>
      <sz val="8"/>
      <name val="Arial"/>
      <family val="2"/>
    </font>
    <font>
      <sz val="8"/>
      <color theme="1"/>
      <name val="Arial"/>
      <family val="2"/>
    </font>
    <font>
      <sz val="8"/>
      <name val="Arial"/>
      <family val="2"/>
    </font>
    <font>
      <b/>
      <sz val="11"/>
      <color theme="0"/>
      <name val="Calibri"/>
      <family val="2"/>
      <scheme val="minor"/>
    </font>
    <font>
      <b/>
      <sz val="11"/>
      <color theme="1"/>
      <name val="Calibri"/>
      <family val="2"/>
      <scheme val="minor"/>
    </font>
    <font>
      <b/>
      <sz val="10"/>
      <color indexed="8"/>
      <name val="Arial"/>
      <family val="2"/>
    </font>
    <font>
      <b/>
      <sz val="11"/>
      <color theme="3" tint="-0.499984740745262"/>
      <name val="Calibri"/>
      <family val="2"/>
      <scheme val="minor"/>
    </font>
    <font>
      <b/>
      <sz val="11"/>
      <color theme="1"/>
      <name val="Calibri"/>
      <family val="2"/>
    </font>
    <font>
      <u/>
      <sz val="9"/>
      <name val="Arial"/>
      <family val="2"/>
    </font>
    <font>
      <sz val="9"/>
      <name val="Calibri"/>
      <family val="2"/>
    </font>
    <font>
      <sz val="9"/>
      <color rgb="FFFF0000"/>
      <name val="Arial"/>
      <family val="2"/>
    </font>
    <font>
      <sz val="9"/>
      <color rgb="FF00B050"/>
      <name val="Arial"/>
      <family val="2"/>
    </font>
    <font>
      <b/>
      <sz val="10"/>
      <color rgb="FF00B050"/>
      <name val="Arial"/>
      <family val="2"/>
    </font>
    <font>
      <b/>
      <sz val="9"/>
      <color theme="1"/>
      <name val="Calibri"/>
      <family val="2"/>
      <scheme val="minor"/>
    </font>
    <font>
      <sz val="9"/>
      <color theme="1"/>
      <name val="Calibri"/>
      <family val="2"/>
      <scheme val="minor"/>
    </font>
    <font>
      <sz val="9"/>
      <color rgb="FF000000"/>
      <name val="Arial"/>
      <family val="2"/>
    </font>
    <font>
      <sz val="9"/>
      <color rgb="FF747474"/>
      <name val="Arial"/>
      <family val="2"/>
    </font>
    <font>
      <b/>
      <sz val="9"/>
      <color rgb="FF747474"/>
      <name val="Arial"/>
      <family val="2"/>
    </font>
    <font>
      <b/>
      <sz val="9"/>
      <color indexed="81"/>
      <name val="Tahoma"/>
      <family val="2"/>
    </font>
    <font>
      <sz val="9"/>
      <color indexed="81"/>
      <name val="Tahoma"/>
      <family val="2"/>
    </font>
  </fonts>
  <fills count="1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rgb="FF00CCFF"/>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rgb="FF00B0F0"/>
        <bgColor indexed="64"/>
      </patternFill>
    </fill>
    <fill>
      <patternFill patternType="solid">
        <fgColor theme="4" tint="-0.499984740745262"/>
        <bgColor indexed="64"/>
      </patternFill>
    </fill>
    <fill>
      <patternFill patternType="solid">
        <fgColor theme="4" tint="0.39997558519241921"/>
        <bgColor indexed="64"/>
      </patternFill>
    </fill>
    <fill>
      <patternFill patternType="solid">
        <fgColor theme="2"/>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s>
  <cellStyleXfs count="24">
    <xf numFmtId="0" fontId="0" fillId="0" borderId="0"/>
    <xf numFmtId="167" fontId="4"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7" fontId="4"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5" fontId="4" fillId="0" borderId="0" applyFont="0" applyFill="0" applyBorder="0" applyAlignment="0" applyProtection="0"/>
    <xf numFmtId="165" fontId="2"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2" fillId="0" borderId="0" applyFont="0" applyFill="0" applyBorder="0" applyAlignment="0" applyProtection="0"/>
    <xf numFmtId="9" fontId="2"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0" fontId="4" fillId="0" borderId="0"/>
    <xf numFmtId="0" fontId="4" fillId="0" borderId="0"/>
    <xf numFmtId="0" fontId="15" fillId="0" borderId="0"/>
    <xf numFmtId="41" fontId="1" fillId="0" borderId="0" applyFont="0" applyFill="0" applyBorder="0" applyAlignment="0" applyProtection="0"/>
  </cellStyleXfs>
  <cellXfs count="321">
    <xf numFmtId="0" fontId="0" fillId="0" borderId="0" xfId="0"/>
    <xf numFmtId="0" fontId="8" fillId="0" borderId="0" xfId="0" applyFont="1"/>
    <xf numFmtId="0" fontId="9" fillId="0" borderId="0" xfId="0" applyFont="1" applyAlignment="1">
      <alignment horizontal="center"/>
    </xf>
    <xf numFmtId="0" fontId="9" fillId="0" borderId="0" xfId="0" applyFont="1"/>
    <xf numFmtId="0" fontId="3" fillId="2" borderId="0" xfId="14" applyFont="1" applyFill="1" applyAlignment="1">
      <alignment horizontal="center" vertical="center"/>
    </xf>
    <xf numFmtId="0" fontId="4" fillId="2" borderId="0" xfId="14" applyFont="1" applyFill="1" applyAlignment="1">
      <alignment vertical="center"/>
    </xf>
    <xf numFmtId="0" fontId="4" fillId="2" borderId="0" xfId="14" applyFont="1" applyFill="1" applyAlignment="1">
      <alignment vertical="top" wrapText="1"/>
    </xf>
    <xf numFmtId="9" fontId="3" fillId="2" borderId="0" xfId="17" applyFont="1" applyFill="1" applyAlignment="1">
      <alignment vertical="center"/>
    </xf>
    <xf numFmtId="9" fontId="4" fillId="2" borderId="0" xfId="17" applyFont="1" applyFill="1" applyAlignment="1">
      <alignment vertical="center"/>
    </xf>
    <xf numFmtId="0" fontId="13" fillId="0" borderId="0" xfId="0" applyFont="1" applyProtection="1"/>
    <xf numFmtId="0" fontId="0" fillId="0" borderId="0" xfId="0" applyProtection="1"/>
    <xf numFmtId="0" fontId="13" fillId="0" borderId="0" xfId="0" applyFont="1" applyAlignment="1" applyProtection="1">
      <alignment horizontal="center"/>
    </xf>
    <xf numFmtId="0" fontId="9" fillId="0" borderId="0" xfId="0" applyFont="1" applyFill="1" applyBorder="1" applyAlignment="1" applyProtection="1">
      <alignment horizontal="center" vertical="center" wrapText="1"/>
      <protection locked="0"/>
    </xf>
    <xf numFmtId="0" fontId="9" fillId="0" borderId="0" xfId="14" applyFont="1" applyFill="1" applyBorder="1" applyAlignment="1">
      <alignment horizontal="center" vertical="center"/>
    </xf>
    <xf numFmtId="0" fontId="11" fillId="0" borderId="0" xfId="14" applyFont="1" applyFill="1" applyBorder="1" applyAlignment="1">
      <alignment horizontal="left" vertical="center" wrapText="1"/>
    </xf>
    <xf numFmtId="0" fontId="11" fillId="0" borderId="0" xfId="14" applyFont="1" applyFill="1" applyBorder="1" applyAlignment="1">
      <alignment horizontal="center" vertical="center"/>
    </xf>
    <xf numFmtId="0" fontId="7" fillId="0" borderId="0" xfId="14" applyFont="1" applyFill="1" applyBorder="1" applyAlignment="1">
      <alignment horizontal="center" vertical="center" wrapText="1"/>
    </xf>
    <xf numFmtId="0" fontId="11" fillId="0" borderId="0" xfId="14" applyFont="1" applyFill="1" applyBorder="1" applyAlignment="1">
      <alignment horizontal="center" vertical="center" wrapText="1"/>
    </xf>
    <xf numFmtId="168" fontId="11" fillId="0" borderId="0" xfId="17" applyNumberFormat="1" applyFont="1" applyFill="1" applyBorder="1" applyAlignment="1">
      <alignment horizontal="center" vertical="top" wrapText="1"/>
    </xf>
    <xf numFmtId="0" fontId="5" fillId="0" borderId="0" xfId="14" applyFont="1" applyFill="1" applyBorder="1" applyAlignment="1">
      <alignment horizontal="center" vertical="center"/>
    </xf>
    <xf numFmtId="0" fontId="8" fillId="0" borderId="0" xfId="0" applyFont="1" applyFill="1"/>
    <xf numFmtId="0" fontId="3" fillId="0" borderId="0" xfId="14" applyFont="1" applyFill="1" applyBorder="1" applyAlignment="1" applyProtection="1">
      <alignment horizontal="center" vertical="center"/>
    </xf>
    <xf numFmtId="0" fontId="11" fillId="0" borderId="0" xfId="14" applyFont="1" applyFill="1" applyBorder="1" applyAlignment="1">
      <alignment horizontal="center" vertical="top" wrapText="1"/>
    </xf>
    <xf numFmtId="1" fontId="7" fillId="0" borderId="0" xfId="5" applyNumberFormat="1" applyFont="1" applyFill="1" applyBorder="1" applyAlignment="1">
      <alignment horizontal="center" vertical="center" wrapText="1"/>
    </xf>
    <xf numFmtId="0" fontId="7" fillId="0" borderId="0" xfId="17" applyNumberFormat="1" applyFont="1" applyFill="1" applyBorder="1" applyAlignment="1">
      <alignment horizontal="center" vertical="center" wrapText="1"/>
    </xf>
    <xf numFmtId="0" fontId="12" fillId="0" borderId="0" xfId="14" applyFont="1" applyFill="1" applyBorder="1" applyAlignment="1">
      <alignment horizontal="center" vertical="center"/>
    </xf>
    <xf numFmtId="9" fontId="7" fillId="0" borderId="0" xfId="17" applyFont="1" applyFill="1" applyBorder="1" applyAlignment="1">
      <alignment horizontal="center" vertical="center"/>
    </xf>
    <xf numFmtId="9" fontId="11" fillId="0" borderId="0" xfId="17" applyFont="1" applyFill="1" applyBorder="1" applyAlignment="1">
      <alignment horizontal="center" vertical="top" wrapText="1"/>
    </xf>
    <xf numFmtId="9" fontId="6" fillId="0" borderId="0" xfId="19" applyFont="1" applyFill="1" applyBorder="1" applyAlignment="1">
      <alignment horizontal="center" vertical="center" wrapText="1"/>
    </xf>
    <xf numFmtId="0" fontId="10" fillId="0" borderId="0" xfId="14" applyFont="1" applyFill="1" applyBorder="1" applyAlignment="1" applyProtection="1">
      <alignment horizontal="center" vertical="center" wrapText="1"/>
      <protection locked="0"/>
    </xf>
    <xf numFmtId="0" fontId="3" fillId="0" borderId="0" xfId="14" applyFont="1" applyFill="1" applyBorder="1" applyAlignment="1">
      <alignment horizontal="center" vertical="center"/>
    </xf>
    <xf numFmtId="0" fontId="3" fillId="0" borderId="0" xfId="14" applyFont="1" applyFill="1" applyBorder="1" applyAlignment="1" applyProtection="1">
      <alignment horizontal="center" vertical="center" wrapText="1"/>
      <protection locked="0"/>
    </xf>
    <xf numFmtId="0" fontId="4" fillId="0" borderId="0" xfId="14" applyFont="1" applyFill="1" applyBorder="1" applyAlignment="1" applyProtection="1">
      <alignment horizontal="center" vertical="center"/>
      <protection locked="0"/>
    </xf>
    <xf numFmtId="0" fontId="4" fillId="0" borderId="0" xfId="14" applyFont="1" applyFill="1" applyBorder="1" applyAlignment="1" applyProtection="1">
      <alignment vertical="center" wrapText="1"/>
      <protection locked="0"/>
    </xf>
    <xf numFmtId="0" fontId="13" fillId="0" borderId="0" xfId="0" applyFont="1" applyFill="1" applyAlignment="1" applyProtection="1">
      <alignment horizontal="center"/>
    </xf>
    <xf numFmtId="0" fontId="4" fillId="0" borderId="0" xfId="14" applyFont="1" applyFill="1" applyAlignment="1">
      <alignment vertical="center"/>
    </xf>
    <xf numFmtId="0" fontId="14" fillId="5" borderId="1" xfId="14" applyFont="1" applyFill="1" applyBorder="1" applyAlignment="1">
      <alignment vertical="center" wrapText="1"/>
    </xf>
    <xf numFmtId="0" fontId="14" fillId="5" borderId="1" xfId="14" applyFont="1" applyFill="1" applyBorder="1" applyAlignment="1">
      <alignment horizontal="center" vertical="center" wrapText="1"/>
    </xf>
    <xf numFmtId="0" fontId="14" fillId="5" borderId="1" xfId="0" applyFont="1" applyFill="1" applyBorder="1" applyAlignment="1">
      <alignment horizontal="center" vertical="center" wrapText="1"/>
    </xf>
    <xf numFmtId="0" fontId="19" fillId="0" borderId="0" xfId="0" applyFont="1" applyFill="1"/>
    <xf numFmtId="0" fontId="19" fillId="0" borderId="0" xfId="0" applyFont="1"/>
    <xf numFmtId="0" fontId="21" fillId="0" borderId="0" xfId="11" applyFont="1" applyFill="1" applyAlignment="1" applyProtection="1">
      <alignment vertical="center" wrapText="1"/>
    </xf>
    <xf numFmtId="0" fontId="21" fillId="0" borderId="0" xfId="11" applyFont="1" applyFill="1" applyAlignment="1" applyProtection="1">
      <alignment vertical="center"/>
    </xf>
    <xf numFmtId="0" fontId="20" fillId="0" borderId="0" xfId="11" applyFont="1" applyFill="1" applyAlignment="1" applyProtection="1">
      <alignment vertical="center"/>
    </xf>
    <xf numFmtId="0" fontId="22" fillId="0" borderId="0" xfId="0" applyFont="1" applyFill="1"/>
    <xf numFmtId="0" fontId="0" fillId="3" borderId="0" xfId="0" applyFill="1" applyBorder="1" applyProtection="1"/>
    <xf numFmtId="0" fontId="24" fillId="3" borderId="0" xfId="0" applyFont="1" applyFill="1" applyBorder="1" applyAlignment="1" applyProtection="1">
      <alignment vertical="center"/>
    </xf>
    <xf numFmtId="0" fontId="24" fillId="3" borderId="0" xfId="0" applyFont="1" applyFill="1" applyBorder="1" applyAlignment="1" applyProtection="1">
      <alignment vertical="center" wrapText="1"/>
    </xf>
    <xf numFmtId="0" fontId="24" fillId="3" borderId="0" xfId="0" applyFont="1" applyFill="1" applyBorder="1" applyAlignment="1" applyProtection="1">
      <alignment horizontal="center" vertical="center" wrapText="1"/>
    </xf>
    <xf numFmtId="169" fontId="24" fillId="3" borderId="0" xfId="0" applyNumberFormat="1" applyFont="1" applyFill="1" applyBorder="1" applyAlignment="1" applyProtection="1">
      <alignment horizontal="center" vertical="center" wrapText="1"/>
    </xf>
    <xf numFmtId="0" fontId="25" fillId="3" borderId="0" xfId="0" applyFont="1" applyFill="1" applyBorder="1" applyAlignment="1" applyProtection="1">
      <alignment vertical="center" wrapText="1"/>
    </xf>
    <xf numFmtId="0" fontId="0" fillId="0" borderId="0" xfId="0" applyFill="1" applyProtection="1"/>
    <xf numFmtId="0" fontId="24" fillId="0" borderId="0" xfId="0" applyFont="1" applyBorder="1" applyAlignment="1" applyProtection="1">
      <alignment horizontal="center" vertical="center" wrapText="1"/>
    </xf>
    <xf numFmtId="0" fontId="24" fillId="0" borderId="0" xfId="0" applyFont="1" applyBorder="1" applyAlignment="1" applyProtection="1">
      <alignment vertical="center" wrapText="1"/>
    </xf>
    <xf numFmtId="0" fontId="25" fillId="0" borderId="0" xfId="0" applyFont="1" applyBorder="1" applyAlignment="1" applyProtection="1">
      <alignment horizontal="center" vertical="center" wrapText="1"/>
    </xf>
    <xf numFmtId="0" fontId="0" fillId="0" borderId="0" xfId="0" applyBorder="1" applyProtection="1"/>
    <xf numFmtId="0" fontId="0" fillId="0" borderId="0" xfId="0" applyFont="1" applyBorder="1" applyAlignment="1" applyProtection="1"/>
    <xf numFmtId="0" fontId="16" fillId="0" borderId="21" xfId="0" applyFont="1" applyBorder="1" applyAlignment="1" applyProtection="1">
      <alignment vertical="center" wrapText="1"/>
    </xf>
    <xf numFmtId="0" fontId="19" fillId="0" borderId="0" xfId="0" applyFont="1" applyFill="1" applyProtection="1"/>
    <xf numFmtId="0" fontId="19" fillId="0" borderId="0" xfId="0" applyFont="1" applyFill="1" applyAlignment="1" applyProtection="1">
      <alignment horizontal="center" vertical="center"/>
    </xf>
    <xf numFmtId="0" fontId="7" fillId="7" borderId="12" xfId="11" applyFont="1" applyFill="1" applyBorder="1" applyAlignment="1" applyProtection="1">
      <alignment horizontal="center" vertical="center" wrapText="1"/>
    </xf>
    <xf numFmtId="10" fontId="7" fillId="7" borderId="1" xfId="11" applyNumberFormat="1" applyFont="1" applyFill="1" applyBorder="1" applyAlignment="1" applyProtection="1">
      <alignment horizontal="center" vertical="center" wrapText="1"/>
    </xf>
    <xf numFmtId="0" fontId="30" fillId="3" borderId="0" xfId="0" applyFont="1" applyFill="1" applyBorder="1" applyProtection="1"/>
    <xf numFmtId="0" fontId="30" fillId="0" borderId="0" xfId="0" applyFont="1" applyBorder="1" applyProtection="1"/>
    <xf numFmtId="0" fontId="30" fillId="0" borderId="0" xfId="0" applyFont="1" applyProtection="1"/>
    <xf numFmtId="0" fontId="31" fillId="0" borderId="0" xfId="0" applyFont="1" applyProtection="1"/>
    <xf numFmtId="0" fontId="32" fillId="7" borderId="1" xfId="0" applyFont="1" applyFill="1" applyBorder="1" applyAlignment="1" applyProtection="1">
      <alignment horizontal="center" vertical="center" wrapText="1"/>
    </xf>
    <xf numFmtId="0" fontId="33" fillId="0" borderId="0" xfId="0" applyFont="1" applyProtection="1"/>
    <xf numFmtId="0" fontId="33" fillId="0" borderId="0" xfId="0" applyFont="1" applyAlignment="1" applyProtection="1">
      <alignment horizontal="right" vertical="center"/>
    </xf>
    <xf numFmtId="0" fontId="4" fillId="0" borderId="0" xfId="21"/>
    <xf numFmtId="0" fontId="4" fillId="0" borderId="0" xfId="21" applyAlignment="1">
      <alignment vertical="center"/>
    </xf>
    <xf numFmtId="0" fontId="4" fillId="0" borderId="1" xfId="20" applyBorder="1" applyAlignment="1">
      <alignment vertical="center"/>
    </xf>
    <xf numFmtId="0" fontId="4" fillId="0" borderId="1" xfId="21" applyBorder="1" applyAlignment="1">
      <alignment vertical="center"/>
    </xf>
    <xf numFmtId="0" fontId="4" fillId="0" borderId="1" xfId="21" applyBorder="1" applyAlignment="1">
      <alignment horizontal="center" vertical="center"/>
    </xf>
    <xf numFmtId="0" fontId="3" fillId="8" borderId="1" xfId="21" applyFont="1" applyFill="1" applyBorder="1" applyAlignment="1">
      <alignment horizontal="center" vertical="center"/>
    </xf>
    <xf numFmtId="0" fontId="4" fillId="0" borderId="1" xfId="21" applyBorder="1" applyAlignment="1">
      <alignment vertical="center" wrapText="1"/>
    </xf>
    <xf numFmtId="0" fontId="4" fillId="0" borderId="0" xfId="21" applyAlignment="1">
      <alignment horizontal="center" vertical="center"/>
    </xf>
    <xf numFmtId="0" fontId="3" fillId="0" borderId="0" xfId="21" applyFont="1" applyBorder="1" applyAlignment="1">
      <alignment vertical="center"/>
    </xf>
    <xf numFmtId="0" fontId="4" fillId="0" borderId="0" xfId="21" applyBorder="1" applyAlignment="1">
      <alignment vertical="center"/>
    </xf>
    <xf numFmtId="0" fontId="0" fillId="0" borderId="0" xfId="0" applyAlignment="1">
      <alignment horizontal="center"/>
    </xf>
    <xf numFmtId="0" fontId="8" fillId="0" borderId="0" xfId="0" applyFont="1" applyBorder="1" applyAlignment="1" applyProtection="1">
      <alignment horizontal="center"/>
      <protection locked="0"/>
    </xf>
    <xf numFmtId="0" fontId="9" fillId="0" borderId="0" xfId="0" applyFont="1" applyBorder="1" applyAlignment="1" applyProtection="1">
      <alignment horizontal="center" vertical="center" wrapText="1"/>
      <protection locked="0"/>
    </xf>
    <xf numFmtId="0" fontId="36" fillId="0" borderId="0" xfId="0" applyFont="1" applyBorder="1" applyAlignment="1">
      <alignment horizontal="center"/>
    </xf>
    <xf numFmtId="0" fontId="16" fillId="0" borderId="16" xfId="0" applyFont="1" applyBorder="1" applyAlignment="1" applyProtection="1">
      <alignment horizontal="justify" vertical="center" wrapText="1"/>
    </xf>
    <xf numFmtId="0" fontId="16" fillId="0" borderId="0" xfId="0" applyFont="1" applyBorder="1" applyAlignment="1" applyProtection="1">
      <alignment vertical="center" wrapText="1"/>
    </xf>
    <xf numFmtId="0" fontId="16" fillId="0" borderId="21" xfId="0" applyFont="1" applyBorder="1" applyAlignment="1" applyProtection="1">
      <alignment horizontal="justify" vertical="center" wrapText="1"/>
    </xf>
    <xf numFmtId="0" fontId="16" fillId="0" borderId="0" xfId="0" applyFont="1" applyBorder="1" applyAlignment="1" applyProtection="1">
      <alignment horizontal="center" vertical="center" wrapText="1"/>
    </xf>
    <xf numFmtId="0" fontId="36" fillId="11" borderId="9" xfId="0" applyFont="1" applyFill="1" applyBorder="1" applyAlignment="1">
      <alignment horizontal="center" vertical="center" wrapText="1"/>
    </xf>
    <xf numFmtId="0" fontId="36" fillId="5" borderId="1" xfId="0" applyFont="1" applyFill="1" applyBorder="1" applyAlignment="1">
      <alignment horizontal="center" vertical="center" wrapText="1"/>
    </xf>
    <xf numFmtId="0" fontId="36" fillId="0" borderId="0" xfId="0" applyFont="1" applyFill="1" applyBorder="1" applyAlignment="1">
      <alignment horizontal="center" vertical="center" wrapText="1"/>
    </xf>
    <xf numFmtId="9" fontId="39" fillId="11" borderId="1" xfId="19" applyFont="1" applyFill="1" applyBorder="1" applyAlignment="1">
      <alignment horizontal="center" vertical="center" wrapText="1"/>
    </xf>
    <xf numFmtId="0" fontId="36" fillId="5" borderId="1" xfId="0" applyFont="1" applyFill="1" applyBorder="1" applyAlignment="1">
      <alignment vertical="center" wrapText="1"/>
    </xf>
    <xf numFmtId="0" fontId="0" fillId="0" borderId="0" xfId="0" applyAlignment="1">
      <alignment horizontal="center" vertical="center"/>
    </xf>
    <xf numFmtId="0" fontId="14" fillId="5" borderId="1" xfId="14" applyFont="1" applyFill="1" applyBorder="1" applyAlignment="1">
      <alignment horizontal="left" vertical="center" wrapText="1"/>
    </xf>
    <xf numFmtId="0" fontId="14" fillId="5" borderId="1" xfId="14" applyFont="1" applyFill="1" applyBorder="1" applyAlignment="1">
      <alignment horizontal="justify" vertical="center" wrapText="1"/>
    </xf>
    <xf numFmtId="0" fontId="14" fillId="5" borderId="1" xfId="14" applyFont="1" applyFill="1" applyBorder="1" applyAlignment="1" applyProtection="1">
      <alignment horizontal="justify" vertical="center" wrapText="1"/>
      <protection locked="0"/>
    </xf>
    <xf numFmtId="0" fontId="14" fillId="5" borderId="1" xfId="14" applyFont="1" applyFill="1" applyBorder="1" applyAlignment="1" applyProtection="1">
      <alignment horizontal="center" vertical="center" wrapText="1"/>
      <protection locked="0"/>
    </xf>
    <xf numFmtId="0" fontId="14" fillId="5" borderId="1" xfId="14" applyFont="1" applyFill="1" applyBorder="1" applyAlignment="1">
      <alignment horizontal="center" vertical="center"/>
    </xf>
    <xf numFmtId="41" fontId="26" fillId="3" borderId="1" xfId="23" applyFont="1" applyFill="1" applyBorder="1" applyAlignment="1" applyProtection="1">
      <alignment vertical="center" wrapText="1"/>
      <protection locked="0"/>
    </xf>
    <xf numFmtId="0" fontId="26" fillId="3" borderId="0" xfId="0" applyFont="1" applyFill="1" applyProtection="1"/>
    <xf numFmtId="0" fontId="26" fillId="3" borderId="1" xfId="0" applyNumberFormat="1" applyFont="1" applyFill="1" applyBorder="1" applyAlignment="1" applyProtection="1">
      <alignment vertical="center"/>
      <protection locked="0"/>
    </xf>
    <xf numFmtId="0" fontId="0" fillId="3" borderId="0" xfId="0" applyFill="1" applyProtection="1"/>
    <xf numFmtId="0" fontId="34" fillId="12" borderId="1" xfId="0" applyFont="1" applyFill="1" applyBorder="1" applyAlignment="1" applyProtection="1">
      <alignment horizontal="center" vertical="center" wrapText="1"/>
    </xf>
    <xf numFmtId="0" fontId="33" fillId="3" borderId="1" xfId="0" applyFont="1" applyFill="1" applyBorder="1" applyAlignment="1" applyProtection="1">
      <alignment horizontal="justify" vertical="center" wrapText="1"/>
    </xf>
    <xf numFmtId="0" fontId="33" fillId="3" borderId="1" xfId="0" applyFont="1" applyFill="1" applyBorder="1" applyAlignment="1" applyProtection="1">
      <alignment horizontal="center" vertical="center" wrapText="1"/>
    </xf>
    <xf numFmtId="0" fontId="33" fillId="3" borderId="0" xfId="0" applyFont="1" applyFill="1" applyProtection="1"/>
    <xf numFmtId="9" fontId="33" fillId="3" borderId="1" xfId="0" applyNumberFormat="1" applyFont="1" applyFill="1" applyBorder="1" applyAlignment="1" applyProtection="1">
      <alignment horizontal="center" vertical="center" wrapText="1"/>
    </xf>
    <xf numFmtId="168" fontId="33" fillId="3" borderId="1" xfId="0" applyNumberFormat="1" applyFont="1" applyFill="1" applyBorder="1" applyAlignment="1" applyProtection="1">
      <alignment horizontal="center" vertical="center" wrapText="1"/>
    </xf>
    <xf numFmtId="9" fontId="26" fillId="3" borderId="1" xfId="19" applyFont="1" applyFill="1" applyBorder="1" applyAlignment="1" applyProtection="1">
      <alignment vertical="center" wrapText="1"/>
      <protection locked="0"/>
    </xf>
    <xf numFmtId="168" fontId="28" fillId="12" borderId="1" xfId="0" applyNumberFormat="1" applyFont="1" applyFill="1" applyBorder="1" applyAlignment="1" applyProtection="1">
      <alignment vertical="center" wrapText="1"/>
    </xf>
    <xf numFmtId="168" fontId="28" fillId="12" borderId="8" xfId="0" applyNumberFormat="1" applyFont="1" applyFill="1" applyBorder="1" applyAlignment="1" applyProtection="1">
      <alignment vertical="center" wrapText="1"/>
    </xf>
    <xf numFmtId="10" fontId="36" fillId="5" borderId="1" xfId="0" applyNumberFormat="1" applyFont="1" applyFill="1" applyBorder="1" applyAlignment="1">
      <alignment vertical="center" wrapText="1"/>
    </xf>
    <xf numFmtId="9" fontId="8" fillId="0" borderId="1" xfId="19" applyFont="1" applyFill="1" applyBorder="1" applyAlignment="1">
      <alignment vertical="center"/>
    </xf>
    <xf numFmtId="0" fontId="8" fillId="0" borderId="1" xfId="0" applyFont="1" applyFill="1" applyBorder="1" applyAlignment="1">
      <alignment horizontal="center" vertical="center" wrapText="1"/>
    </xf>
    <xf numFmtId="0" fontId="8" fillId="0" borderId="1" xfId="0" applyFont="1" applyFill="1" applyBorder="1" applyAlignment="1">
      <alignment vertical="center" wrapText="1"/>
    </xf>
    <xf numFmtId="17" fontId="1" fillId="0" borderId="1" xfId="19" applyNumberFormat="1" applyFont="1" applyFill="1" applyBorder="1" applyAlignment="1">
      <alignment horizontal="center" vertical="center"/>
    </xf>
    <xf numFmtId="10" fontId="8" fillId="0" borderId="1" xfId="0" applyNumberFormat="1" applyFont="1" applyFill="1" applyBorder="1" applyAlignment="1">
      <alignment vertical="center" wrapText="1"/>
    </xf>
    <xf numFmtId="17" fontId="8" fillId="0" borderId="1" xfId="19" applyNumberFormat="1" applyFont="1" applyFill="1" applyBorder="1" applyAlignment="1">
      <alignment vertical="center"/>
    </xf>
    <xf numFmtId="0" fontId="14" fillId="5" borderId="1" xfId="14" applyFont="1" applyFill="1" applyBorder="1" applyAlignment="1">
      <alignment vertical="center" wrapText="1"/>
    </xf>
    <xf numFmtId="0" fontId="7" fillId="0" borderId="0" xfId="14" applyFont="1" applyFill="1" applyBorder="1" applyAlignment="1">
      <alignment vertical="center" wrapText="1"/>
    </xf>
    <xf numFmtId="0" fontId="4" fillId="0" borderId="1" xfId="0" applyFont="1" applyFill="1" applyBorder="1" applyAlignment="1">
      <alignment vertical="center" wrapText="1"/>
    </xf>
    <xf numFmtId="10" fontId="0" fillId="0" borderId="0" xfId="0" applyNumberFormat="1"/>
    <xf numFmtId="10" fontId="18" fillId="0" borderId="1" xfId="19" applyNumberFormat="1" applyFont="1" applyBorder="1" applyAlignment="1">
      <alignment horizontal="center" vertical="center" wrapText="1"/>
    </xf>
    <xf numFmtId="10" fontId="17" fillId="0" borderId="1" xfId="19" applyNumberFormat="1" applyFont="1" applyBorder="1" applyAlignment="1">
      <alignment horizontal="center" vertical="center" wrapText="1"/>
    </xf>
    <xf numFmtId="10" fontId="19" fillId="0" borderId="1" xfId="19" applyNumberFormat="1" applyFont="1" applyBorder="1" applyAlignment="1">
      <alignment horizontal="center" vertical="center" wrapText="1"/>
    </xf>
    <xf numFmtId="10" fontId="27" fillId="3" borderId="1" xfId="19" applyNumberFormat="1" applyFont="1" applyFill="1" applyBorder="1" applyAlignment="1" applyProtection="1">
      <alignment horizontal="right" vertical="center" wrapText="1"/>
      <protection locked="0"/>
    </xf>
    <xf numFmtId="10" fontId="27" fillId="3" borderId="1" xfId="19" applyNumberFormat="1" applyFont="1" applyFill="1" applyBorder="1" applyAlignment="1" applyProtection="1">
      <alignment horizontal="right" vertical="center" wrapText="1"/>
    </xf>
    <xf numFmtId="10" fontId="29" fillId="3" borderId="1" xfId="19" applyNumberFormat="1" applyFont="1" applyFill="1" applyBorder="1" applyAlignment="1" applyProtection="1">
      <alignment horizontal="right" vertical="center" wrapText="1"/>
    </xf>
    <xf numFmtId="10" fontId="26" fillId="3" borderId="1" xfId="19" applyNumberFormat="1" applyFont="1" applyFill="1" applyBorder="1" applyAlignment="1" applyProtection="1">
      <alignment vertical="center"/>
      <protection locked="0"/>
    </xf>
    <xf numFmtId="10" fontId="27" fillId="3" borderId="1" xfId="19" applyNumberFormat="1" applyFont="1" applyFill="1" applyBorder="1" applyAlignment="1" applyProtection="1">
      <alignment horizontal="right" vertical="center"/>
      <protection locked="0"/>
    </xf>
    <xf numFmtId="10" fontId="17" fillId="2" borderId="1" xfId="19" applyNumberFormat="1" applyFont="1" applyFill="1" applyBorder="1" applyAlignment="1">
      <alignment horizontal="center" vertical="center"/>
    </xf>
    <xf numFmtId="17" fontId="8" fillId="0" borderId="1" xfId="0" applyNumberFormat="1" applyFont="1" applyBorder="1" applyAlignment="1">
      <alignment vertical="center" wrapText="1"/>
    </xf>
    <xf numFmtId="0" fontId="8" fillId="0" borderId="1" xfId="0" applyFont="1" applyBorder="1" applyAlignment="1">
      <alignment vertical="center" wrapText="1"/>
    </xf>
    <xf numFmtId="0" fontId="15" fillId="0" borderId="1" xfId="14" applyFont="1" applyFill="1" applyBorder="1" applyAlignment="1">
      <alignment horizontal="center" vertical="center"/>
    </xf>
    <xf numFmtId="0" fontId="8" fillId="13" borderId="8" xfId="0" applyFont="1" applyFill="1" applyBorder="1" applyAlignment="1">
      <alignment horizontal="center" vertical="center"/>
    </xf>
    <xf numFmtId="10" fontId="1" fillId="13" borderId="13" xfId="19" applyNumberFormat="1" applyFont="1" applyFill="1" applyBorder="1" applyAlignment="1">
      <alignment horizontal="center" vertical="center"/>
    </xf>
    <xf numFmtId="17" fontId="8" fillId="13" borderId="1" xfId="19" applyNumberFormat="1" applyFont="1" applyFill="1" applyBorder="1" applyAlignment="1">
      <alignment horizontal="center" vertical="center"/>
    </xf>
    <xf numFmtId="17" fontId="8" fillId="13" borderId="1" xfId="0" applyNumberFormat="1" applyFont="1" applyFill="1" applyBorder="1" applyAlignment="1">
      <alignment vertical="center" wrapText="1"/>
    </xf>
    <xf numFmtId="17" fontId="8" fillId="0" borderId="1" xfId="0" applyNumberFormat="1" applyFont="1" applyBorder="1" applyAlignment="1">
      <alignment horizontal="justify" vertical="center" wrapText="1"/>
    </xf>
    <xf numFmtId="0" fontId="44" fillId="0" borderId="0" xfId="14" applyFont="1" applyFill="1" applyBorder="1" applyAlignment="1">
      <alignment horizontal="center" vertical="center"/>
    </xf>
    <xf numFmtId="0" fontId="43" fillId="0" borderId="0" xfId="0" applyFont="1" applyFill="1"/>
    <xf numFmtId="17" fontId="8" fillId="0" borderId="1" xfId="0" applyNumberFormat="1" applyFont="1" applyBorder="1" applyAlignment="1">
      <alignment vertical="center"/>
    </xf>
    <xf numFmtId="14" fontId="15" fillId="2" borderId="1" xfId="14" applyNumberFormat="1" applyFont="1" applyFill="1" applyBorder="1" applyAlignment="1" applyProtection="1">
      <alignment vertical="center" wrapText="1"/>
      <protection locked="0"/>
    </xf>
    <xf numFmtId="168" fontId="26" fillId="3" borderId="1" xfId="19" applyNumberFormat="1" applyFont="1" applyFill="1" applyBorder="1" applyAlignment="1" applyProtection="1">
      <alignment vertical="center"/>
      <protection locked="0"/>
    </xf>
    <xf numFmtId="10" fontId="15" fillId="2" borderId="1" xfId="19" applyNumberFormat="1" applyFont="1" applyFill="1" applyBorder="1" applyAlignment="1">
      <alignment horizontal="center" vertical="center"/>
    </xf>
    <xf numFmtId="10" fontId="17" fillId="3" borderId="1" xfId="19" applyNumberFormat="1" applyFont="1" applyFill="1" applyBorder="1" applyAlignment="1" applyProtection="1">
      <alignment horizontal="center" vertical="center" wrapText="1"/>
      <protection locked="0"/>
    </xf>
    <xf numFmtId="10" fontId="15" fillId="3" borderId="1" xfId="19" applyNumberFormat="1" applyFont="1" applyFill="1" applyBorder="1" applyAlignment="1" applyProtection="1">
      <alignment horizontal="center" vertical="center" wrapText="1"/>
      <protection locked="0"/>
    </xf>
    <xf numFmtId="10" fontId="33" fillId="3" borderId="1" xfId="0" applyNumberFormat="1" applyFont="1" applyFill="1" applyBorder="1" applyAlignment="1" applyProtection="1">
      <alignment horizontal="center" vertical="center" wrapText="1"/>
    </xf>
    <xf numFmtId="10" fontId="26" fillId="3" borderId="1" xfId="19" applyNumberFormat="1" applyFont="1" applyFill="1" applyBorder="1" applyAlignment="1" applyProtection="1">
      <alignment vertical="center" wrapText="1"/>
      <protection locked="0"/>
    </xf>
    <xf numFmtId="9" fontId="26" fillId="3" borderId="1" xfId="19" applyNumberFormat="1" applyFont="1" applyFill="1" applyBorder="1" applyAlignment="1" applyProtection="1">
      <alignment vertical="center" wrapText="1"/>
      <protection locked="0"/>
    </xf>
    <xf numFmtId="9" fontId="8" fillId="0" borderId="1" xfId="19" applyFont="1" applyFill="1" applyBorder="1" applyAlignment="1">
      <alignment vertical="center" wrapText="1"/>
    </xf>
    <xf numFmtId="17" fontId="8" fillId="0" borderId="1" xfId="0" applyNumberFormat="1" applyFont="1" applyFill="1" applyBorder="1" applyAlignment="1">
      <alignment horizontal="justify" vertical="center" wrapText="1"/>
    </xf>
    <xf numFmtId="17" fontId="8" fillId="0" borderId="1" xfId="0" applyNumberFormat="1" applyFont="1" applyFill="1" applyBorder="1" applyAlignment="1">
      <alignment vertical="center" wrapText="1"/>
    </xf>
    <xf numFmtId="0" fontId="4" fillId="0" borderId="0" xfId="0" applyFont="1" applyFill="1" applyBorder="1" applyAlignment="1">
      <alignment horizontal="center" vertical="center"/>
    </xf>
    <xf numFmtId="0" fontId="15" fillId="0" borderId="0" xfId="0" applyFont="1" applyFill="1"/>
    <xf numFmtId="170" fontId="15" fillId="0" borderId="0" xfId="0" applyNumberFormat="1" applyFont="1" applyFill="1"/>
    <xf numFmtId="9" fontId="8" fillId="0" borderId="1" xfId="0" applyNumberFormat="1" applyFont="1" applyFill="1" applyBorder="1" applyAlignment="1">
      <alignment vertical="center" wrapText="1"/>
    </xf>
    <xf numFmtId="0" fontId="26" fillId="3" borderId="1" xfId="0" applyFont="1" applyFill="1" applyBorder="1" applyAlignment="1" applyProtection="1">
      <alignment horizontal="justify" vertical="center" wrapText="1"/>
    </xf>
    <xf numFmtId="0" fontId="32" fillId="7" borderId="13" xfId="0" applyFont="1" applyFill="1" applyBorder="1" applyAlignment="1" applyProtection="1">
      <alignment horizontal="center" vertical="center" wrapText="1"/>
    </xf>
    <xf numFmtId="0" fontId="3" fillId="8" borderId="1" xfId="20" applyFont="1" applyFill="1" applyBorder="1" applyAlignment="1">
      <alignment horizontal="center" vertical="center"/>
    </xf>
    <xf numFmtId="0" fontId="31" fillId="0" borderId="0" xfId="0" applyFont="1" applyFill="1" applyBorder="1" applyAlignment="1" applyProtection="1">
      <alignment horizontal="center" vertical="center" wrapText="1"/>
    </xf>
    <xf numFmtId="0" fontId="31" fillId="3" borderId="0" xfId="0" applyFont="1" applyFill="1" applyBorder="1" applyAlignment="1" applyProtection="1">
      <alignment horizontal="center" vertical="center"/>
    </xf>
    <xf numFmtId="0" fontId="32" fillId="7" borderId="25" xfId="0" applyFont="1" applyFill="1" applyBorder="1" applyAlignment="1" applyProtection="1">
      <alignment horizontal="center" vertical="center" wrapText="1"/>
    </xf>
    <xf numFmtId="0" fontId="7" fillId="7" borderId="8" xfId="11" applyFont="1" applyFill="1" applyBorder="1" applyAlignment="1" applyProtection="1">
      <alignment horizontal="center" vertical="center" wrapText="1"/>
    </xf>
    <xf numFmtId="0" fontId="4" fillId="0" borderId="1" xfId="20" applyBorder="1" applyAlignment="1">
      <alignment vertical="center" wrapText="1"/>
    </xf>
    <xf numFmtId="0" fontId="15" fillId="3" borderId="1" xfId="0" applyFont="1" applyFill="1" applyBorder="1" applyAlignment="1">
      <alignment vertical="center" wrapText="1"/>
    </xf>
    <xf numFmtId="0" fontId="11" fillId="0" borderId="1" xfId="0" applyFont="1" applyBorder="1" applyAlignment="1">
      <alignment vertical="center" wrapText="1"/>
    </xf>
    <xf numFmtId="0" fontId="4" fillId="0" borderId="0" xfId="21" applyBorder="1" applyAlignment="1">
      <alignment horizontal="center" vertical="center"/>
    </xf>
    <xf numFmtId="0" fontId="0" fillId="3" borderId="1" xfId="0" applyFont="1" applyFill="1" applyBorder="1" applyAlignment="1">
      <alignment vertical="center" wrapText="1"/>
    </xf>
    <xf numFmtId="0" fontId="0" fillId="0" borderId="1" xfId="0" applyFont="1" applyBorder="1" applyAlignment="1">
      <alignment vertical="center" wrapText="1"/>
    </xf>
    <xf numFmtId="0" fontId="45" fillId="8" borderId="1" xfId="0" applyFont="1" applyFill="1" applyBorder="1" applyAlignment="1">
      <alignment horizontal="center" vertical="center"/>
    </xf>
    <xf numFmtId="0" fontId="46" fillId="0" borderId="1" xfId="0" applyFont="1" applyBorder="1" applyAlignment="1">
      <alignment horizontal="justify" vertical="center"/>
    </xf>
    <xf numFmtId="0" fontId="47" fillId="0" borderId="1" xfId="0" applyFont="1" applyBorder="1" applyAlignment="1">
      <alignment horizontal="justify" vertical="center"/>
    </xf>
    <xf numFmtId="0" fontId="0" fillId="0" borderId="0" xfId="0" applyFill="1"/>
    <xf numFmtId="0" fontId="0" fillId="0" borderId="0" xfId="0" applyBorder="1"/>
    <xf numFmtId="0" fontId="48" fillId="0" borderId="0" xfId="0" applyFont="1" applyAlignment="1">
      <alignment horizontal="center" vertical="center"/>
    </xf>
    <xf numFmtId="0" fontId="48" fillId="0" borderId="0" xfId="0" applyFont="1" applyAlignment="1">
      <alignment horizontal="left" vertical="center" wrapText="1" indent="1"/>
    </xf>
    <xf numFmtId="0" fontId="48" fillId="0" borderId="0" xfId="0" applyFont="1" applyFill="1" applyAlignment="1">
      <alignment horizontal="left" vertical="center" indent="1"/>
    </xf>
    <xf numFmtId="0" fontId="0" fillId="3" borderId="0" xfId="0" applyFill="1"/>
    <xf numFmtId="0" fontId="48" fillId="3" borderId="0" xfId="0" applyFont="1" applyFill="1" applyAlignment="1">
      <alignment horizontal="left" vertical="center" indent="1"/>
    </xf>
    <xf numFmtId="0" fontId="48" fillId="3" borderId="1" xfId="0" applyFont="1" applyFill="1" applyBorder="1" applyAlignment="1">
      <alignment horizontal="center" vertical="center"/>
    </xf>
    <xf numFmtId="0" fontId="48" fillId="3" borderId="1" xfId="0" applyFont="1" applyFill="1" applyBorder="1" applyAlignment="1">
      <alignment horizontal="left" vertical="center" wrapText="1" indent="1"/>
    </xf>
    <xf numFmtId="0" fontId="15" fillId="3" borderId="1" xfId="0" applyFont="1" applyFill="1" applyBorder="1" applyAlignment="1">
      <alignment horizontal="left" vertical="center" wrapText="1" indent="1"/>
    </xf>
    <xf numFmtId="0" fontId="0" fillId="3" borderId="0" xfId="0" applyFill="1" applyBorder="1"/>
    <xf numFmtId="0" fontId="48" fillId="3" borderId="0" xfId="0" applyFont="1" applyFill="1" applyAlignment="1">
      <alignment horizontal="center" vertical="center"/>
    </xf>
    <xf numFmtId="0" fontId="48" fillId="3" borderId="0" xfId="0" applyFont="1" applyFill="1" applyAlignment="1">
      <alignment horizontal="left" vertical="center" wrapText="1" indent="1"/>
    </xf>
    <xf numFmtId="0" fontId="0" fillId="0" borderId="13" xfId="0" applyBorder="1"/>
    <xf numFmtId="0" fontId="0" fillId="0" borderId="1" xfId="0" applyBorder="1"/>
    <xf numFmtId="0" fontId="48" fillId="17" borderId="1" xfId="0" applyFont="1" applyFill="1" applyBorder="1" applyAlignment="1">
      <alignment horizontal="center" vertical="center"/>
    </xf>
    <xf numFmtId="0" fontId="48" fillId="17" borderId="1" xfId="0" applyFont="1" applyFill="1" applyBorder="1" applyAlignment="1">
      <alignment horizontal="left" vertical="center" wrapText="1" indent="1"/>
    </xf>
    <xf numFmtId="0" fontId="48" fillId="17" borderId="0" xfId="0" applyFont="1" applyFill="1" applyAlignment="1">
      <alignment horizontal="left" vertical="center" indent="1"/>
    </xf>
    <xf numFmtId="0" fontId="0" fillId="17" borderId="0" xfId="0" applyFill="1"/>
    <xf numFmtId="10" fontId="33" fillId="0" borderId="1" xfId="0" applyNumberFormat="1" applyFont="1" applyFill="1" applyBorder="1" applyAlignment="1" applyProtection="1">
      <alignment horizontal="center" vertical="center" wrapText="1"/>
    </xf>
    <xf numFmtId="10" fontId="26" fillId="3" borderId="1" xfId="19" applyNumberFormat="1" applyFont="1" applyFill="1" applyBorder="1" applyAlignment="1" applyProtection="1">
      <alignment horizontal="justify" vertical="center" wrapText="1"/>
    </xf>
    <xf numFmtId="0" fontId="7" fillId="7" borderId="1" xfId="0" applyFont="1" applyFill="1" applyBorder="1" applyAlignment="1" applyProtection="1">
      <alignment horizontal="center" vertical="center" wrapText="1"/>
    </xf>
    <xf numFmtId="0" fontId="7" fillId="7" borderId="9" xfId="11" applyFont="1" applyFill="1" applyBorder="1" applyAlignment="1" applyProtection="1">
      <alignment horizontal="center" vertical="center" wrapText="1"/>
    </xf>
    <xf numFmtId="0" fontId="7" fillId="7" borderId="13" xfId="11" applyFont="1" applyFill="1" applyBorder="1" applyAlignment="1" applyProtection="1">
      <alignment horizontal="center" vertical="center" wrapText="1"/>
    </xf>
    <xf numFmtId="0" fontId="0" fillId="3" borderId="14" xfId="0" applyFill="1" applyBorder="1" applyAlignment="1" applyProtection="1">
      <alignment horizontal="center"/>
    </xf>
    <xf numFmtId="0" fontId="0" fillId="3" borderId="15" xfId="0" applyFill="1" applyBorder="1" applyAlignment="1" applyProtection="1">
      <alignment horizontal="center"/>
    </xf>
    <xf numFmtId="0" fontId="0" fillId="3" borderId="2" xfId="0" applyFill="1" applyBorder="1" applyAlignment="1" applyProtection="1">
      <alignment horizontal="center"/>
    </xf>
    <xf numFmtId="0" fontId="0" fillId="3" borderId="6" xfId="0" applyFill="1" applyBorder="1" applyAlignment="1" applyProtection="1">
      <alignment horizontal="center"/>
    </xf>
    <xf numFmtId="0" fontId="0" fillId="3" borderId="19" xfId="0" applyFill="1" applyBorder="1" applyAlignment="1" applyProtection="1">
      <alignment horizontal="center"/>
    </xf>
    <xf numFmtId="0" fontId="0" fillId="3" borderId="20" xfId="0" applyFill="1" applyBorder="1" applyAlignment="1" applyProtection="1">
      <alignment horizontal="center"/>
    </xf>
    <xf numFmtId="0" fontId="23" fillId="0" borderId="17" xfId="0" applyFont="1" applyFill="1" applyBorder="1" applyAlignment="1" applyProtection="1">
      <alignment horizontal="center" vertical="center" wrapText="1"/>
    </xf>
    <xf numFmtId="0" fontId="23" fillId="0" borderId="18" xfId="0" applyFont="1" applyFill="1" applyBorder="1" applyAlignment="1" applyProtection="1">
      <alignment horizontal="center" vertical="center" wrapText="1"/>
    </xf>
    <xf numFmtId="0" fontId="23" fillId="0" borderId="17" xfId="0" applyFont="1" applyFill="1" applyBorder="1" applyAlignment="1" applyProtection="1">
      <alignment horizontal="center" vertical="center"/>
    </xf>
    <xf numFmtId="0" fontId="23" fillId="0" borderId="18" xfId="0" applyFont="1" applyFill="1" applyBorder="1" applyAlignment="1" applyProtection="1">
      <alignment horizontal="center" vertical="center"/>
    </xf>
    <xf numFmtId="0" fontId="23" fillId="3" borderId="16" xfId="0" applyFont="1" applyFill="1" applyBorder="1" applyAlignment="1" applyProtection="1">
      <alignment horizontal="center" vertical="center"/>
    </xf>
    <xf numFmtId="0" fontId="23" fillId="3" borderId="17" xfId="0" applyFont="1" applyFill="1" applyBorder="1" applyAlignment="1" applyProtection="1">
      <alignment horizontal="center" vertical="center"/>
    </xf>
    <xf numFmtId="0" fontId="23" fillId="3" borderId="18" xfId="0" applyFont="1" applyFill="1" applyBorder="1" applyAlignment="1" applyProtection="1">
      <alignment horizontal="center" vertical="center"/>
    </xf>
    <xf numFmtId="0" fontId="27" fillId="0" borderId="16" xfId="0" applyFont="1" applyBorder="1" applyAlignment="1" applyProtection="1">
      <alignment horizontal="center" vertical="center" wrapText="1"/>
    </xf>
    <xf numFmtId="0" fontId="27" fillId="0" borderId="17" xfId="0" applyFont="1" applyBorder="1" applyAlignment="1" applyProtection="1">
      <alignment horizontal="center" vertical="center" wrapText="1"/>
    </xf>
    <xf numFmtId="0" fontId="27" fillId="0" borderId="18" xfId="0" applyFont="1" applyBorder="1" applyAlignment="1" applyProtection="1">
      <alignment horizontal="center" vertical="center" wrapText="1"/>
    </xf>
    <xf numFmtId="0" fontId="7" fillId="6" borderId="8" xfId="0" applyFont="1" applyFill="1" applyBorder="1" applyAlignment="1" applyProtection="1">
      <alignment horizontal="center" vertical="center"/>
    </xf>
    <xf numFmtId="0" fontId="7" fillId="6" borderId="5" xfId="0" applyFont="1" applyFill="1" applyBorder="1" applyAlignment="1" applyProtection="1">
      <alignment horizontal="center" vertical="center"/>
    </xf>
    <xf numFmtId="0" fontId="7" fillId="6" borderId="4" xfId="0" applyFont="1" applyFill="1" applyBorder="1" applyAlignment="1" applyProtection="1">
      <alignment horizontal="center" vertical="center"/>
    </xf>
    <xf numFmtId="0" fontId="7" fillId="7" borderId="1" xfId="11" applyFont="1" applyFill="1" applyBorder="1" applyAlignment="1" applyProtection="1">
      <alignment horizontal="center" vertical="center" wrapText="1"/>
    </xf>
    <xf numFmtId="0" fontId="26" fillId="3" borderId="1" xfId="0" applyFont="1" applyFill="1" applyBorder="1" applyAlignment="1" applyProtection="1">
      <alignment horizontal="justify" vertical="center" wrapText="1"/>
    </xf>
    <xf numFmtId="0" fontId="7" fillId="7" borderId="3" xfId="11" applyFont="1" applyFill="1" applyBorder="1" applyAlignment="1" applyProtection="1">
      <alignment horizontal="center" vertical="center" wrapText="1"/>
    </xf>
    <xf numFmtId="0" fontId="7" fillId="7" borderId="7" xfId="11" applyFont="1" applyFill="1" applyBorder="1" applyAlignment="1" applyProtection="1">
      <alignment horizontal="center" vertical="center" wrapText="1"/>
    </xf>
    <xf numFmtId="0" fontId="7" fillId="7" borderId="10" xfId="11" applyFont="1" applyFill="1" applyBorder="1" applyAlignment="1" applyProtection="1">
      <alignment horizontal="center" vertical="center" wrapText="1"/>
    </xf>
    <xf numFmtId="0" fontId="26" fillId="3" borderId="1" xfId="0" applyFont="1" applyFill="1" applyBorder="1" applyAlignment="1" applyProtection="1">
      <alignment horizontal="center" vertical="center" wrapText="1"/>
    </xf>
    <xf numFmtId="0" fontId="26" fillId="0" borderId="1" xfId="0" applyFont="1" applyFill="1" applyBorder="1" applyAlignment="1" applyProtection="1">
      <alignment horizontal="justify" vertical="center" wrapText="1"/>
    </xf>
    <xf numFmtId="0" fontId="27" fillId="8" borderId="1" xfId="0" applyFont="1" applyFill="1" applyBorder="1" applyAlignment="1" applyProtection="1">
      <alignment horizontal="justify" vertical="center" wrapText="1"/>
    </xf>
    <xf numFmtId="0" fontId="26" fillId="0" borderId="9" xfId="0" applyFont="1" applyFill="1" applyBorder="1" applyAlignment="1" applyProtection="1">
      <alignment horizontal="justify" vertical="center" wrapText="1"/>
    </xf>
    <xf numFmtId="0" fontId="26" fillId="0" borderId="25" xfId="0" applyFont="1" applyFill="1" applyBorder="1" applyAlignment="1" applyProtection="1">
      <alignment horizontal="justify" vertical="center" wrapText="1"/>
    </xf>
    <xf numFmtId="0" fontId="26" fillId="0" borderId="13" xfId="0" applyFont="1" applyFill="1" applyBorder="1" applyAlignment="1" applyProtection="1">
      <alignment horizontal="justify" vertical="center" wrapText="1"/>
    </xf>
    <xf numFmtId="0" fontId="28" fillId="3" borderId="1" xfId="11" applyFont="1" applyFill="1" applyBorder="1" applyAlignment="1" applyProtection="1">
      <alignment horizontal="justify" vertical="center" wrapText="1"/>
      <protection locked="0"/>
    </xf>
    <xf numFmtId="0" fontId="32" fillId="5" borderId="8" xfId="0" applyFont="1" applyFill="1" applyBorder="1" applyAlignment="1" applyProtection="1">
      <alignment horizontal="center" vertical="center" wrapText="1"/>
    </xf>
    <xf numFmtId="0" fontId="32" fillId="5" borderId="5" xfId="0" applyFont="1" applyFill="1" applyBorder="1" applyAlignment="1" applyProtection="1">
      <alignment horizontal="center" vertical="center" wrapText="1"/>
    </xf>
    <xf numFmtId="0" fontId="32" fillId="5" borderId="4" xfId="0" applyFont="1" applyFill="1" applyBorder="1" applyAlignment="1" applyProtection="1">
      <alignment horizontal="center" vertical="center" wrapText="1"/>
    </xf>
    <xf numFmtId="0" fontId="31" fillId="0" borderId="16" xfId="0" applyFont="1" applyBorder="1" applyAlignment="1" applyProtection="1">
      <alignment horizontal="center" vertical="center" wrapText="1"/>
    </xf>
    <xf numFmtId="0" fontId="31" fillId="0" borderId="18" xfId="0" applyFont="1" applyBorder="1" applyAlignment="1" applyProtection="1">
      <alignment horizontal="center" vertical="center" wrapText="1"/>
    </xf>
    <xf numFmtId="0" fontId="31" fillId="0" borderId="17" xfId="0" applyFont="1" applyBorder="1" applyAlignment="1" applyProtection="1">
      <alignment horizontal="center" vertical="center" wrapText="1"/>
    </xf>
    <xf numFmtId="0" fontId="32" fillId="6" borderId="1" xfId="0" applyFont="1" applyFill="1" applyBorder="1" applyAlignment="1" applyProtection="1">
      <alignment horizontal="center" vertical="center" wrapText="1"/>
    </xf>
    <xf numFmtId="0" fontId="30" fillId="0" borderId="1" xfId="0" applyFont="1" applyFill="1" applyBorder="1" applyAlignment="1" applyProtection="1">
      <alignment horizontal="center"/>
    </xf>
    <xf numFmtId="0" fontId="31" fillId="0" borderId="1" xfId="0" applyFont="1" applyFill="1" applyBorder="1" applyAlignment="1" applyProtection="1">
      <alignment horizontal="center" vertical="center" wrapText="1"/>
    </xf>
    <xf numFmtId="0" fontId="31" fillId="3" borderId="1" xfId="0" applyFont="1" applyFill="1" applyBorder="1" applyAlignment="1" applyProtection="1">
      <alignment horizontal="center" vertical="center"/>
    </xf>
    <xf numFmtId="0" fontId="15" fillId="0" borderId="1" xfId="14" applyFont="1" applyFill="1" applyBorder="1" applyAlignment="1">
      <alignment horizontal="center" vertical="center" wrapText="1"/>
    </xf>
    <xf numFmtId="0" fontId="15" fillId="0" borderId="1" xfId="14" applyFont="1" applyFill="1" applyBorder="1" applyAlignment="1">
      <alignment horizontal="center" vertical="center"/>
    </xf>
    <xf numFmtId="49" fontId="15" fillId="0" borderId="1" xfId="14" applyNumberFormat="1" applyFont="1" applyFill="1" applyBorder="1" applyAlignment="1">
      <alignment horizontal="center" vertical="center"/>
    </xf>
    <xf numFmtId="0" fontId="8" fillId="0" borderId="1" xfId="0" applyFont="1" applyFill="1" applyBorder="1" applyAlignment="1" applyProtection="1">
      <alignment horizontal="center" vertical="center"/>
      <protection locked="0"/>
    </xf>
    <xf numFmtId="0" fontId="5" fillId="0" borderId="1" xfId="0" applyFont="1" applyFill="1" applyBorder="1" applyAlignment="1" applyProtection="1">
      <alignment horizontal="center" vertical="center" wrapText="1"/>
      <protection locked="0"/>
    </xf>
    <xf numFmtId="0" fontId="14" fillId="5" borderId="1" xfId="14" applyFont="1" applyFill="1" applyBorder="1" applyAlignment="1">
      <alignment horizontal="justify" vertical="center" wrapText="1"/>
    </xf>
    <xf numFmtId="0" fontId="15" fillId="2" borderId="1" xfId="14" applyFont="1" applyFill="1" applyBorder="1" applyAlignment="1" applyProtection="1">
      <alignment horizontal="left" vertical="center" wrapText="1"/>
      <protection locked="0"/>
    </xf>
    <xf numFmtId="0" fontId="15" fillId="0" borderId="1" xfId="0" applyFont="1" applyFill="1" applyBorder="1" applyAlignment="1">
      <alignment horizontal="center" vertical="center"/>
    </xf>
    <xf numFmtId="0" fontId="41" fillId="0" borderId="1" xfId="0" applyFont="1" applyFill="1" applyBorder="1" applyAlignment="1">
      <alignment horizontal="center" vertical="center"/>
    </xf>
    <xf numFmtId="9" fontId="15" fillId="0" borderId="1" xfId="17" applyFont="1" applyFill="1" applyBorder="1" applyAlignment="1">
      <alignment horizontal="center" vertical="center"/>
    </xf>
    <xf numFmtId="0" fontId="16" fillId="4" borderId="1" xfId="14" applyFont="1" applyFill="1" applyBorder="1" applyAlignment="1">
      <alignment horizontal="center" vertical="center"/>
    </xf>
    <xf numFmtId="0" fontId="19"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5" fillId="0" borderId="1" xfId="14" applyFont="1" applyFill="1" applyBorder="1" applyAlignment="1" applyProtection="1">
      <alignment horizontal="justify" vertical="center" wrapText="1"/>
      <protection locked="0"/>
    </xf>
    <xf numFmtId="0" fontId="14" fillId="5" borderId="1" xfId="14" applyFont="1" applyFill="1" applyBorder="1" applyAlignment="1">
      <alignment horizontal="left" vertical="center" wrapText="1"/>
    </xf>
    <xf numFmtId="0" fontId="40" fillId="0" borderId="1" xfId="14" applyFont="1" applyFill="1" applyBorder="1" applyAlignment="1">
      <alignment horizontal="center" vertical="center"/>
    </xf>
    <xf numFmtId="14" fontId="15" fillId="0" borderId="1" xfId="14" applyNumberFormat="1" applyFont="1" applyFill="1" applyBorder="1" applyAlignment="1">
      <alignment horizontal="center" vertical="center" wrapText="1"/>
    </xf>
    <xf numFmtId="10" fontId="15" fillId="0" borderId="1" xfId="17" applyNumberFormat="1" applyFont="1" applyFill="1" applyBorder="1" applyAlignment="1">
      <alignment horizontal="center" vertical="center" wrapText="1"/>
    </xf>
    <xf numFmtId="9" fontId="15" fillId="0" borderId="1" xfId="17" applyNumberFormat="1" applyFont="1" applyFill="1" applyBorder="1" applyAlignment="1">
      <alignment horizontal="center" vertical="center" wrapText="1"/>
    </xf>
    <xf numFmtId="0" fontId="15" fillId="2" borderId="1" xfId="14" applyFont="1" applyFill="1" applyBorder="1" applyAlignment="1" applyProtection="1">
      <alignment horizontal="center" vertical="center" wrapText="1"/>
      <protection locked="0"/>
    </xf>
    <xf numFmtId="0" fontId="14" fillId="5" borderId="1" xfId="14" applyFont="1" applyFill="1" applyBorder="1" applyAlignment="1" applyProtection="1">
      <alignment horizontal="left" vertical="center" wrapText="1"/>
      <protection locked="0"/>
    </xf>
    <xf numFmtId="0" fontId="14" fillId="5" borderId="1" xfId="14" applyFont="1" applyFill="1" applyBorder="1" applyAlignment="1">
      <alignment horizontal="justify" vertical="center"/>
    </xf>
    <xf numFmtId="0" fontId="15" fillId="0" borderId="1" xfId="14" applyFont="1" applyFill="1" applyBorder="1" applyAlignment="1" applyProtection="1">
      <alignment horizontal="center" vertical="center"/>
      <protection locked="0"/>
    </xf>
    <xf numFmtId="0" fontId="15" fillId="0" borderId="1" xfId="0" applyFont="1" applyFill="1" applyBorder="1" applyAlignment="1">
      <alignment horizontal="left" vertical="center"/>
    </xf>
    <xf numFmtId="0" fontId="5" fillId="0" borderId="1" xfId="14" applyFont="1" applyFill="1" applyBorder="1" applyAlignment="1">
      <alignment horizontal="center" vertical="center"/>
    </xf>
    <xf numFmtId="0" fontId="14" fillId="5" borderId="1" xfId="14" applyFont="1" applyFill="1" applyBorder="1" applyAlignment="1" applyProtection="1">
      <alignment horizontal="justify" vertical="center" wrapText="1"/>
      <protection locked="0"/>
    </xf>
    <xf numFmtId="0" fontId="15" fillId="0" borderId="1" xfId="14" applyFont="1" applyFill="1" applyBorder="1" applyAlignment="1" applyProtection="1">
      <alignment horizontal="center" vertical="center" wrapText="1"/>
      <protection locked="0"/>
    </xf>
    <xf numFmtId="0" fontId="14" fillId="5" borderId="1" xfId="14" applyFont="1" applyFill="1" applyBorder="1" applyAlignment="1" applyProtection="1">
      <alignment horizontal="center" vertical="center" wrapText="1"/>
      <protection locked="0"/>
    </xf>
    <xf numFmtId="0" fontId="15" fillId="0" borderId="1" xfId="14" applyFont="1" applyFill="1" applyBorder="1" applyAlignment="1">
      <alignment horizontal="justify" vertical="center" wrapText="1"/>
    </xf>
    <xf numFmtId="0" fontId="42" fillId="0" borderId="1" xfId="14" applyFont="1" applyFill="1" applyBorder="1" applyAlignment="1">
      <alignment horizontal="justify" vertical="center" wrapText="1"/>
    </xf>
    <xf numFmtId="0" fontId="14" fillId="5" borderId="1" xfId="14" applyFont="1" applyFill="1" applyBorder="1" applyAlignment="1">
      <alignment vertical="center"/>
    </xf>
    <xf numFmtId="9" fontId="14" fillId="5" borderId="1" xfId="17" applyFont="1" applyFill="1" applyBorder="1" applyAlignment="1">
      <alignment vertical="center"/>
    </xf>
    <xf numFmtId="0" fontId="7" fillId="0" borderId="1" xfId="14" applyFont="1" applyFill="1" applyBorder="1" applyAlignment="1" applyProtection="1">
      <alignment horizontal="center" vertical="center"/>
    </xf>
    <xf numFmtId="0" fontId="5" fillId="4" borderId="1" xfId="14" applyFont="1" applyFill="1" applyBorder="1" applyAlignment="1">
      <alignment horizontal="center" vertical="center"/>
    </xf>
    <xf numFmtId="0" fontId="14" fillId="5" borderId="1" xfId="14" applyFont="1" applyFill="1" applyBorder="1" applyAlignment="1">
      <alignment vertical="center" wrapText="1"/>
    </xf>
    <xf numFmtId="0" fontId="15" fillId="0" borderId="1" xfId="14" applyFont="1" applyFill="1" applyBorder="1" applyAlignment="1">
      <alignment horizontal="left" vertical="center" wrapText="1"/>
    </xf>
    <xf numFmtId="0" fontId="15" fillId="0" borderId="1" xfId="17" applyNumberFormat="1" applyFont="1" applyFill="1" applyBorder="1" applyAlignment="1">
      <alignment horizontal="center" vertical="center" wrapText="1"/>
    </xf>
    <xf numFmtId="1" fontId="15" fillId="0" borderId="1" xfId="5" applyNumberFormat="1" applyFont="1" applyFill="1" applyBorder="1" applyAlignment="1">
      <alignment horizontal="center" vertical="center" wrapText="1"/>
    </xf>
    <xf numFmtId="0" fontId="19" fillId="0" borderId="16" xfId="0" applyFont="1" applyBorder="1" applyAlignment="1" applyProtection="1">
      <alignment horizontal="left" vertical="center" wrapText="1"/>
    </xf>
    <xf numFmtId="0" fontId="19" fillId="0" borderId="17" xfId="0" applyFont="1" applyBorder="1" applyAlignment="1" applyProtection="1">
      <alignment horizontal="left" vertical="center" wrapText="1"/>
    </xf>
    <xf numFmtId="0" fontId="19" fillId="0" borderId="18" xfId="0" applyFont="1" applyBorder="1" applyAlignment="1" applyProtection="1">
      <alignment horizontal="left" vertical="center" wrapText="1"/>
    </xf>
    <xf numFmtId="0" fontId="8" fillId="0" borderId="22" xfId="0" applyFont="1" applyBorder="1" applyAlignment="1" applyProtection="1">
      <alignment horizontal="center"/>
      <protection locked="0"/>
    </xf>
    <xf numFmtId="0" fontId="8" fillId="0" borderId="23" xfId="0" applyFont="1" applyBorder="1" applyAlignment="1" applyProtection="1">
      <alignment horizontal="center"/>
      <protection locked="0"/>
    </xf>
    <xf numFmtId="0" fontId="8" fillId="0" borderId="24" xfId="0" applyFont="1" applyBorder="1" applyAlignment="1" applyProtection="1">
      <alignment horizontal="center"/>
      <protection locked="0"/>
    </xf>
    <xf numFmtId="0" fontId="9" fillId="0" borderId="16" xfId="0" applyFont="1" applyFill="1" applyBorder="1" applyAlignment="1" applyProtection="1">
      <alignment horizontal="center" vertical="center" wrapText="1"/>
      <protection locked="0"/>
    </xf>
    <xf numFmtId="0" fontId="9" fillId="0" borderId="17" xfId="0" applyFont="1" applyFill="1" applyBorder="1" applyAlignment="1" applyProtection="1">
      <alignment horizontal="center" vertical="center" wrapText="1"/>
      <protection locked="0"/>
    </xf>
    <xf numFmtId="0" fontId="9" fillId="0" borderId="18" xfId="0" applyFont="1" applyFill="1" applyBorder="1" applyAlignment="1" applyProtection="1">
      <alignment horizontal="center" vertical="center" wrapText="1"/>
      <protection locked="0"/>
    </xf>
    <xf numFmtId="0" fontId="9" fillId="0" borderId="16" xfId="0" applyFont="1" applyBorder="1" applyAlignment="1" applyProtection="1">
      <alignment horizontal="center" vertical="center" wrapText="1"/>
      <protection locked="0"/>
    </xf>
    <xf numFmtId="0" fontId="9" fillId="0" borderId="17" xfId="0" applyFont="1" applyBorder="1" applyAlignment="1" applyProtection="1">
      <alignment horizontal="center" vertical="center" wrapText="1"/>
      <protection locked="0"/>
    </xf>
    <xf numFmtId="0" fontId="9" fillId="0" borderId="18" xfId="0" applyFont="1" applyBorder="1" applyAlignment="1" applyProtection="1">
      <alignment horizontal="center" vertical="center" wrapText="1"/>
      <protection locked="0"/>
    </xf>
    <xf numFmtId="0" fontId="36" fillId="3" borderId="16" xfId="0" applyFont="1" applyFill="1" applyBorder="1" applyAlignment="1">
      <alignment horizontal="center"/>
    </xf>
    <xf numFmtId="0" fontId="36" fillId="3" borderId="17" xfId="0" applyFont="1" applyFill="1" applyBorder="1" applyAlignment="1">
      <alignment horizontal="center"/>
    </xf>
    <xf numFmtId="0" fontId="36" fillId="3" borderId="18" xfId="0" applyFont="1" applyFill="1" applyBorder="1" applyAlignment="1">
      <alignment horizontal="center"/>
    </xf>
    <xf numFmtId="9" fontId="39" fillId="11" borderId="8" xfId="19" applyFont="1" applyFill="1" applyBorder="1" applyAlignment="1">
      <alignment horizontal="center" vertical="center" wrapText="1"/>
    </xf>
    <xf numFmtId="9" fontId="39" fillId="11" borderId="4" xfId="19" applyFont="1" applyFill="1" applyBorder="1" applyAlignment="1">
      <alignment horizontal="center" vertical="center" wrapText="1"/>
    </xf>
    <xf numFmtId="0" fontId="35" fillId="10" borderId="11" xfId="0" applyFont="1" applyFill="1" applyBorder="1" applyAlignment="1">
      <alignment horizontal="center"/>
    </xf>
    <xf numFmtId="0" fontId="35" fillId="10" borderId="0" xfId="0" applyFont="1" applyFill="1" applyBorder="1" applyAlignment="1">
      <alignment horizontal="center"/>
    </xf>
    <xf numFmtId="0" fontId="8" fillId="0" borderId="1" xfId="0" applyFont="1" applyFill="1" applyBorder="1" applyAlignment="1">
      <alignment horizontal="center" vertical="center"/>
    </xf>
    <xf numFmtId="0" fontId="8" fillId="0" borderId="1" xfId="0" applyFont="1" applyFill="1" applyBorder="1" applyAlignment="1">
      <alignment horizontal="justify" vertical="center" wrapText="1"/>
    </xf>
    <xf numFmtId="0" fontId="38" fillId="9" borderId="8" xfId="0" applyFont="1" applyFill="1" applyBorder="1" applyAlignment="1">
      <alignment horizontal="center" vertical="center"/>
    </xf>
    <xf numFmtId="0" fontId="38" fillId="9" borderId="5" xfId="0" applyFont="1" applyFill="1" applyBorder="1" applyAlignment="1">
      <alignment horizontal="center" vertical="center"/>
    </xf>
    <xf numFmtId="0" fontId="38" fillId="9" borderId="4" xfId="0" applyFont="1" applyFill="1" applyBorder="1" applyAlignment="1">
      <alignment horizontal="center" vertical="center"/>
    </xf>
    <xf numFmtId="0" fontId="36" fillId="11" borderId="8" xfId="0" applyFont="1" applyFill="1" applyBorder="1" applyAlignment="1">
      <alignment horizontal="center" vertical="center" wrapText="1"/>
    </xf>
    <xf numFmtId="0" fontId="36" fillId="11" borderId="4" xfId="0" applyFont="1" applyFill="1" applyBorder="1" applyAlignment="1">
      <alignment horizontal="center" vertical="center" wrapText="1"/>
    </xf>
    <xf numFmtId="0" fontId="8" fillId="0" borderId="8" xfId="0" applyFont="1" applyFill="1" applyBorder="1" applyAlignment="1">
      <alignment horizontal="center" vertical="center"/>
    </xf>
    <xf numFmtId="0" fontId="8" fillId="0" borderId="4" xfId="0" applyFont="1" applyFill="1" applyBorder="1" applyAlignment="1">
      <alignment horizontal="center" vertical="center"/>
    </xf>
    <xf numFmtId="0" fontId="8" fillId="13" borderId="8" xfId="0" applyFont="1" applyFill="1" applyBorder="1" applyAlignment="1">
      <alignment horizontal="center" vertical="center"/>
    </xf>
    <xf numFmtId="0" fontId="8" fillId="13" borderId="4" xfId="0" applyFont="1" applyFill="1" applyBorder="1" applyAlignment="1">
      <alignment horizontal="center" vertical="center"/>
    </xf>
    <xf numFmtId="0" fontId="0" fillId="3" borderId="1" xfId="0" applyFill="1" applyBorder="1" applyAlignment="1">
      <alignment horizontal="center" vertical="center"/>
    </xf>
    <xf numFmtId="0" fontId="49" fillId="14" borderId="1" xfId="0" applyFont="1" applyFill="1" applyBorder="1" applyAlignment="1">
      <alignment horizontal="left" vertical="center"/>
    </xf>
    <xf numFmtId="0" fontId="0" fillId="3" borderId="9" xfId="0" applyFill="1" applyBorder="1" applyAlignment="1">
      <alignment horizontal="center" vertical="center"/>
    </xf>
    <xf numFmtId="0" fontId="0" fillId="3" borderId="25" xfId="0" applyFill="1" applyBorder="1" applyAlignment="1">
      <alignment horizontal="center" vertical="center"/>
    </xf>
    <xf numFmtId="0" fontId="0" fillId="3" borderId="13" xfId="0" applyFill="1" applyBorder="1" applyAlignment="1">
      <alignment horizontal="center" vertical="center"/>
    </xf>
    <xf numFmtId="0" fontId="49" fillId="14" borderId="3" xfId="0" applyFont="1" applyFill="1" applyBorder="1" applyAlignment="1">
      <alignment horizontal="left" vertical="center"/>
    </xf>
    <xf numFmtId="0" fontId="49" fillId="14" borderId="7" xfId="0" applyFont="1" applyFill="1" applyBorder="1" applyAlignment="1">
      <alignment horizontal="left" vertical="center"/>
    </xf>
    <xf numFmtId="0" fontId="49" fillId="15" borderId="1" xfId="0" applyFont="1" applyFill="1" applyBorder="1" applyAlignment="1">
      <alignment horizontal="left" vertical="center"/>
    </xf>
    <xf numFmtId="0" fontId="49" fillId="15" borderId="8" xfId="0" applyFont="1" applyFill="1" applyBorder="1" applyAlignment="1">
      <alignment horizontal="left" vertical="center"/>
    </xf>
    <xf numFmtId="0" fontId="49" fillId="15" borderId="4" xfId="0" applyFont="1" applyFill="1" applyBorder="1" applyAlignment="1">
      <alignment horizontal="left" vertical="center"/>
    </xf>
    <xf numFmtId="0" fontId="49" fillId="16" borderId="8" xfId="0" applyFont="1" applyFill="1" applyBorder="1" applyAlignment="1">
      <alignment horizontal="left" vertical="center"/>
    </xf>
    <xf numFmtId="0" fontId="49" fillId="16" borderId="4" xfId="0" applyFont="1" applyFill="1" applyBorder="1" applyAlignment="1">
      <alignment horizontal="left" vertical="center"/>
    </xf>
    <xf numFmtId="0" fontId="49" fillId="16" borderId="3" xfId="0" applyFont="1" applyFill="1" applyBorder="1" applyAlignment="1">
      <alignment horizontal="left" vertical="center"/>
    </xf>
    <xf numFmtId="0" fontId="49" fillId="16" borderId="7" xfId="0" applyFont="1" applyFill="1" applyBorder="1" applyAlignment="1">
      <alignment horizontal="left" vertical="center"/>
    </xf>
    <xf numFmtId="0" fontId="49" fillId="16" borderId="1" xfId="0" applyFont="1" applyFill="1" applyBorder="1" applyAlignment="1">
      <alignment horizontal="left" vertical="center"/>
    </xf>
  </cellXfs>
  <cellStyles count="24">
    <cellStyle name="Coma 2" xfId="1"/>
    <cellStyle name="Millares [0]" xfId="23" builtinId="6"/>
    <cellStyle name="Millares 2" xfId="3"/>
    <cellStyle name="Millares 2 3 2" xfId="4"/>
    <cellStyle name="Millares 3" xfId="5"/>
    <cellStyle name="Millares 4" xfId="2"/>
    <cellStyle name="Moneda 2" xfId="7"/>
    <cellStyle name="Moneda 2 2" xfId="8"/>
    <cellStyle name="Moneda 3" xfId="9"/>
    <cellStyle name="Moneda 4" xfId="10"/>
    <cellStyle name="Moneda 5" xfId="6"/>
    <cellStyle name="Normal" xfId="0" builtinId="0"/>
    <cellStyle name="Normal 2" xfId="11"/>
    <cellStyle name="Normal 2 2" xfId="12"/>
    <cellStyle name="Normal 3" xfId="13"/>
    <cellStyle name="Normal 3 2" xfId="20"/>
    <cellStyle name="Normal 4" xfId="14"/>
    <cellStyle name="Normal 8" xfId="22"/>
    <cellStyle name="Normal_573_2009_ Actualizado 22_12_2009" xfId="21"/>
    <cellStyle name="Porcentaje" xfId="19" builtinId="5"/>
    <cellStyle name="Porcentaje 2" xfId="16"/>
    <cellStyle name="Porcentaje 3" xfId="15"/>
    <cellStyle name="Porcentual 2" xfId="17"/>
    <cellStyle name="Porcentual 2 2" xfId="18"/>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'1_Acciones Constitucionales'!$F$29</c:f>
              <c:strCache>
                <c:ptCount val="1"/>
                <c:pt idx="0">
                  <c:v>Denominador Acumulado (Variable 2)</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'1_Acciones Constitucionales'!$B$30:$B$41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'1_Acciones Constitucionales'!$F$30:$F$41</c:f>
              <c:numCache>
                <c:formatCode>0.00%</c:formatCode>
                <c:ptCount val="12"/>
                <c:pt idx="0">
                  <c:v>0</c:v>
                </c:pt>
                <c:pt idx="1">
                  <c:v>0</c:v>
                </c:pt>
                <c:pt idx="2">
                  <c:v>1</c:v>
                </c:pt>
                <c:pt idx="3">
                  <c:v>0</c:v>
                </c:pt>
                <c:pt idx="4">
                  <c:v>1</c:v>
                </c:pt>
                <c:pt idx="5">
                  <c:v>0</c:v>
                </c:pt>
                <c:pt idx="6">
                  <c:v>0</c:v>
                </c:pt>
                <c:pt idx="7">
                  <c:v>0</c:v>
                </c:pt>
                <c:pt idx="8">
                  <c:v>1</c:v>
                </c:pt>
                <c:pt idx="9">
                  <c:v>0</c:v>
                </c:pt>
                <c:pt idx="10">
                  <c:v>0</c:v>
                </c:pt>
                <c:pt idx="11">
                  <c:v>1</c:v>
                </c:pt>
              </c:numCache>
            </c:numRef>
          </c:val>
          <c:smooth val="0"/>
          <c:extLst>
            <c:ext xmlns:c16="http://schemas.microsoft.com/office/drawing/2014/chart" uri="{C3380CC4-5D6E-409C-BE32-E72D297353CC}">
              <c16:uniqueId val="{00000007-D79D-455E-B79B-7BB660CFBC54}"/>
            </c:ext>
          </c:extLst>
        </c:ser>
        <c:ser>
          <c:idx val="1"/>
          <c:order val="1"/>
          <c:tx>
            <c:strRef>
              <c:f>'1_Acciones Constitucionales'!$D$29</c:f>
              <c:strCache>
                <c:ptCount val="1"/>
                <c:pt idx="0">
                  <c:v>Numerador Acumulado (Variable 1)</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'1_Acciones Constitucionales'!$B$30:$B$41</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'1_Acciones Constitucionales'!$D$30:$D$41</c:f>
              <c:numCache>
                <c:formatCode>0.00%</c:formatCode>
                <c:ptCount val="12"/>
                <c:pt idx="0">
                  <c:v>0</c:v>
                </c:pt>
                <c:pt idx="1">
                  <c:v>0</c:v>
                </c:pt>
                <c:pt idx="2">
                  <c:v>0.99580000000000002</c:v>
                </c:pt>
                <c:pt idx="3">
                  <c:v>0</c:v>
                </c:pt>
                <c:pt idx="4">
                  <c:v>0.99790000000000001</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8-D79D-455E-B79B-7BB660CFBC54}"/>
            </c:ext>
          </c:extLst>
        </c:ser>
        <c:dLbls>
          <c:showLegendKey val="0"/>
          <c:showVal val="0"/>
          <c:showCatName val="0"/>
          <c:showSerName val="0"/>
          <c:showPercent val="0"/>
          <c:showBubbleSize val="0"/>
        </c:dLbls>
        <c:marker val="1"/>
        <c:smooth val="0"/>
        <c:axId val="255600840"/>
        <c:axId val="255358808"/>
      </c:lineChart>
      <c:catAx>
        <c:axId val="255600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55358808"/>
        <c:crosses val="autoZero"/>
        <c:auto val="1"/>
        <c:lblAlgn val="ctr"/>
        <c:lblOffset val="100"/>
        <c:noMultiLvlLbl val="0"/>
      </c:catAx>
      <c:valAx>
        <c:axId val="25535880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5560084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269422</xdr:colOff>
      <xdr:row>0</xdr:row>
      <xdr:rowOff>213633</xdr:rowOff>
    </xdr:from>
    <xdr:to>
      <xdr:col>1</xdr:col>
      <xdr:colOff>1265465</xdr:colOff>
      <xdr:row>2</xdr:row>
      <xdr:rowOff>543575</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9422" y="213633"/>
          <a:ext cx="1608364" cy="13504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133350</xdr:colOff>
      <xdr:row>1</xdr:row>
      <xdr:rowOff>161925</xdr:rowOff>
    </xdr:from>
    <xdr:to>
      <xdr:col>2</xdr:col>
      <xdr:colOff>771525</xdr:colOff>
      <xdr:row>4</xdr:row>
      <xdr:rowOff>114300</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9608" t="7639" r="18504" b="10522"/>
        <a:stretch>
          <a:fillRect/>
        </a:stretch>
      </xdr:blipFill>
      <xdr:spPr bwMode="auto">
        <a:xfrm>
          <a:off x="828675" y="304800"/>
          <a:ext cx="63817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306915</xdr:colOff>
      <xdr:row>1</xdr:row>
      <xdr:rowOff>127001</xdr:rowOff>
    </xdr:from>
    <xdr:to>
      <xdr:col>1</xdr:col>
      <xdr:colOff>1397000</xdr:colOff>
      <xdr:row>4</xdr:row>
      <xdr:rowOff>180596</xdr:rowOff>
    </xdr:to>
    <xdr:pic>
      <xdr:nvPicPr>
        <xdr:cNvPr id="6" name="Imagen 1"/>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0409" t="8356" r="19293" b="10926"/>
        <a:stretch/>
      </xdr:blipFill>
      <xdr:spPr bwMode="auto">
        <a:xfrm>
          <a:off x="370415" y="201084"/>
          <a:ext cx="1090085" cy="11436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42335</xdr:colOff>
      <xdr:row>43</xdr:row>
      <xdr:rowOff>10583</xdr:rowOff>
    </xdr:from>
    <xdr:to>
      <xdr:col>7</xdr:col>
      <xdr:colOff>402167</xdr:colOff>
      <xdr:row>47</xdr:row>
      <xdr:rowOff>1466850</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488157</xdr:colOff>
      <xdr:row>1</xdr:row>
      <xdr:rowOff>130629</xdr:rowOff>
    </xdr:from>
    <xdr:to>
      <xdr:col>1</xdr:col>
      <xdr:colOff>1307307</xdr:colOff>
      <xdr:row>4</xdr:row>
      <xdr:rowOff>111919</xdr:rowOff>
    </xdr:to>
    <xdr:pic>
      <xdr:nvPicPr>
        <xdr:cNvPr id="2"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1" y="333035"/>
          <a:ext cx="819150" cy="7313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17</xdr:row>
      <xdr:rowOff>0</xdr:rowOff>
    </xdr:from>
    <xdr:to>
      <xdr:col>0</xdr:col>
      <xdr:colOff>38100</xdr:colOff>
      <xdr:row>17</xdr:row>
      <xdr:rowOff>9525</xdr:rowOff>
    </xdr:to>
    <xdr:pic>
      <xdr:nvPicPr>
        <xdr:cNvPr id="2" name="1 Imagen" descr="http://intranetsdm.movilidadbogota.gov.co:7778/images/pobtrans.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3" name="1 Imagen" descr="http://intranetsdm.movilidadbogota.gov.co:7778/images/pobtrans.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4" name="1 Imagen" descr="http://intranetsdm.movilidadbogota.gov.co:7778/images/pobtrans.gif"/>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915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5" name="1 Imagen" descr="http://intranetsdm.movilidadbogota.gov.co:7778/images/pobtrans.gif"/>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915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6" name="1 Imagen" descr="http://intranetsdm.movilidadbogota.gov.co:7778/images/pobtrans.gif"/>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915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7" name="1 Imagen" descr="http://intranetsdm.movilidadbogota.gov.co:7778/images/pobtrans.gif"/>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915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8" name="1 Imagen" descr="http://intranetsdm.movilidadbogota.gov.co:7778/images/pobtrans.gif"/>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915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9" name="1 Imagen" descr="http://intranetsdm.movilidadbogota.gov.co:7778/images/pobtrans.gif"/>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915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file:///\\cleaned"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AMERICA.MONGE\Configuraci&#243;n%20local\Archivos%20temporales%20de%20Internet\Content.IE5\AQWHVXVJ\Documents%20and%20Settings\Andre\My%20Documents\Downloads\Territorializacion\Formatos%20de%20Territorializacion%20a%2031_12_2009\285_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MAPA DE RIESGOS "/>
      <sheetName val="MATRIZ CALIFICACIÓN"/>
      <sheetName val="CALIFICACIÓN DEL RIESGO"/>
      <sheetName val="OPCIONES DE MANEJO DEL RIESGO"/>
      <sheetName val="DETERMINACIÓN DEL IMPACTO"/>
      <sheetName val="CONTROLES DE LOS RIESGOS "/>
      <sheetName val="Hoja1"/>
      <sheetName val="CONTROL DE CAMBIOS"/>
      <sheetName val="DEFINICIÓN RIESGOS CORRUPCIÓN"/>
      <sheetName val="DETERMINACIÓN DE LA PROBABILIDA"/>
      <sheetName val="EVALUACIÓN DE LOS CONTROLES  "/>
      <sheetName val="PAA-CONSOL-SDM-2017"/>
      <sheetName val="SECOP"/>
      <sheetName val="Plantilla SECOP"/>
      <sheetName val="MOV. 9 DE MARZO"/>
      <sheetName val="Hoja4"/>
      <sheetName val="MENU"/>
      <sheetName val="INSTRUCCIONES"/>
      <sheetName val="INF. GRAL Y COMP. LABOR."/>
      <sheetName val="PORTAFOLIO DE EVIDENCIAS FC"/>
      <sheetName val="fijacion de compromisos"/>
      <sheetName val="F. GENERAL"/>
      <sheetName val="F. COMPORTAMENTAL"/>
      <sheetName val="Hoja2"/>
      <sheetName val="SEGUIMIENTOCOMPRLAB"/>
      <sheetName val="F. DE EVIDENCIAS"/>
      <sheetName val="PORTAFOLIO DE EVIDENCIAS SG"/>
      <sheetName val="F3. SEGUIMIENTO A LA EDL"/>
      <sheetName val="F. PLAN DE MEJORAMIENTO"/>
      <sheetName val="F. EVA.  ÁREAS O DEPENDENCIAS"/>
      <sheetName val="F. EVA ÁREAS O DEP, CACI"/>
      <sheetName val="F. REPORTES DE EVALAUCIÓN"/>
      <sheetName val="Hoja3"/>
      <sheetName val="F6. COMPORTAMENTAL"/>
      <sheetName val="F7. EIGPD"/>
      <sheetName val="COMPORTAMENTAL"/>
      <sheetName val="ANEXO 1 - EV. PARCIAL EVENTUAL"/>
      <sheetName val="ANEXO 2 - EV. EXTRAORDINARIA"/>
      <sheetName val="calificación"/>
      <sheetName val="COMPETENCIAS COMPORTAMENTALES"/>
      <sheetName val="compor asesor"/>
      <sheetName val="compor prof"/>
      <sheetName val="compor tecnico"/>
      <sheetName val="compor asistencial"/>
      <sheetName val="Hoja7"/>
      <sheetName val="Hoja5"/>
      <sheetName val="F. EVENTUAL"/>
      <sheetName val="Hoja9"/>
      <sheetName val="F. EVA DEPENDENCIAS"/>
      <sheetName val="F. REPORTES DE EVALAUCIÓN (2)"/>
      <sheetName val="FORMATOS EDL  EVENTUAL"/>
      <sheetName val="F. EXTRAOORDINARIA"/>
      <sheetName val="DATOS"/>
      <sheetName val="INDICE"/>
      <sheetName val="F1. INF. GENERAL"/>
      <sheetName val="F2. COMP. LAB Y COM COMPOR"/>
      <sheetName val="F3. EVIDENCIAS"/>
      <sheetName val="F4. CALF. COM. COMPORT."/>
      <sheetName val="F5. EVA. ÁREAS O DEPENDENCIAS."/>
      <sheetName val="F6. REPOR CLF PRD ANUAL U ORD"/>
      <sheetName val="F7. PLAN DE MEJORAMIENTO"/>
      <sheetName val="F8. EVA. EVENTUAL (1)"/>
      <sheetName val="F8. EVA. EVENTUAL (2)"/>
      <sheetName val="F9. EV. EXTRAORDINARIA"/>
      <sheetName val="F10. EVA. INFERIOR A 1 AÑO"/>
      <sheetName val="F11. EVA P. PRUEBA"/>
      <sheetName val="FORMATO CON EJEMPLO DE EVENTUAL"/>
      <sheetName val="F8. EVA. EVENTUAL (Semestre 1)"/>
      <sheetName val="F8. EVA. EVENTUAL (Semestre 2)"/>
      <sheetName val="Formatos_EDL-2017"/>
      <sheetName val="F6. REPOR CLF PRD ANUAL U ORD."/>
      <sheetName val="F8. EVA. EVENTUAL"/>
      <sheetName val="EJECUCION BH"/>
      <sheetName val="EJECUCION BMT"/>
      <sheetName val="TOTAL"/>
      <sheetName val="PASIVOS "/>
      <sheetName val="RESERVAS"/>
      <sheetName val="RESERVAS 2-1-2017"/>
      <sheetName val="Conceptos UNIDAD1"/>
      <sheetName val="Conceptos UNIDAD2"/>
      <sheetName val="PAA -FUNCTO 2017"/>
      <sheetName val="Plantilla SECOP 11"/>
      <sheetName val="Publi WEB "/>
      <sheetName val="Plantilla SECOP II Agrupa"/>
      <sheetName val="PAA-CONSOL-SDM 100%-2017"/>
      <sheetName val="Predis"/>
      <sheetName val="Metas JULIO"/>
      <sheetName val="Multi-proceso"/>
      <sheetName val="PAA-Pendientes"/>
      <sheetName val="MODAL CONTRA"/>
      <sheetName val="Metas Vigencia 2017"/>
      <sheetName val="Puntos Inv 2017"/>
      <sheetName val="GRAF TEN"/>
      <sheetName val="PERSONAL "/>
      <sheetName val="Conceptos SDH 25 Ago 2017"/>
      <sheetName val="PERSONAL GRUPOS"/>
      <sheetName val="COD PI CORP"/>
      <sheetName val="Codigos PI POLI"/>
      <sheetName val="HOJA INFORMACION"/>
      <sheetName val="Resumen"/>
      <sheetName val="CONSOLIDADO PAA V12018"/>
      <sheetName val="PAA POLITICA 2018 V1"/>
      <sheetName val="PAA SERVICIOS V2"/>
      <sheetName val="PERSONAL 2018"/>
      <sheetName val="PERSONAL 2017-2018"/>
      <sheetName val="PUNTOS INVER 2015"/>
      <sheetName val="GRUPOS PERSONAL"/>
      <sheetName val="MODALIDAD CONTRATAR"/>
      <sheetName val="FUENTES Y CONCEPTOS"/>
      <sheetName val="21-10-2016"/>
      <sheetName val="28-10-2016"/>
      <sheetName val="Hoja6"/>
      <sheetName val="PAA INVERSION CONSOLID"/>
      <sheetName val="PUNTOS 2016"/>
      <sheetName val="Metas 2DO SEMESTRE 2016"/>
      <sheetName val="PPTO"/>
      <sheetName val="CDP"/>
      <sheetName val="DATOS SECOP II"/>
      <sheetName val="Metas Septiembre"/>
      <sheetName val="PERSONAL 2017"/>
      <sheetName val="PUNTOS INVERSIÓN 2017"/>
      <sheetName val="MULTIPROCESOS"/>
      <sheetName val="CONTEO PERSONAL"/>
      <sheetName val="DEPENDENCIA"/>
      <sheetName val="PRIMER TALLER"/>
      <sheetName val="Nomenclatura 2012"/>
      <sheetName val="PLANTA ACTUAL"/>
      <sheetName val="BD Planta actual"/>
      <sheetName val="Listas"/>
      <sheetName val="Menu Principal"/>
      <sheetName val="FORMATO 1"/>
      <sheetName val="Análisis de Amenazas-2"/>
      <sheetName val="Amenazas"/>
      <sheetName val="Nivel del Riesgo-2"/>
      <sheetName val="Cuadros-2"/>
      <sheetName val="Vulnerabilidad"/>
      <sheetName val="Nivel del Riesgo"/>
      <sheetName val="FORMATO 3"/>
      <sheetName val="FORMATO 4"/>
      <sheetName val="GRANDES"/>
      <sheetName val="JARDINES"/>
      <sheetName val="PEQUEÑAS"/>
      <sheetName val="FORMATO 5"/>
      <sheetName val="FORMATO 6"/>
      <sheetName val="FORMATO 7"/>
      <sheetName val="FORMATO 8"/>
      <sheetName val="FORMATO 9"/>
      <sheetName val="FORMATO 10"/>
      <sheetName val="FORMATO 11"/>
      <sheetName val="FORMATO 12"/>
      <sheetName val="Parametros"/>
      <sheetName val="Sedes"/>
      <sheetName val="Planes de Emergencia Generados"/>
      <sheetName val="Esquema Sede Grande"/>
      <sheetName val="Esquema Sede Pequeña"/>
      <sheetName val="Esquema Sedes Enlace o Comedor"/>
      <sheetName val="Información General"/>
      <sheetName val="Análisis de Amenazas"/>
      <sheetName val="Análisis de Vulnerabilidad"/>
      <sheetName val="Plan Acción Analisis de Riesgos"/>
      <sheetName val="Historico"/>
      <sheetName val="Recursos Para Emergencias"/>
      <sheetName val="Directorio Telefonico Grandes"/>
      <sheetName val="Directorio Telefonico Pequeñas"/>
      <sheetName val="Directorio Telefonico Jardines"/>
      <sheetName val="Preparación Simulacro"/>
      <sheetName val="Evaluación Simulacro"/>
      <sheetName val="Plan de Acción Grandes"/>
      <sheetName val="Plan de Acción Jardines"/>
      <sheetName val="Plan de Acción Pequeñas"/>
      <sheetName val="PONS"/>
      <sheetName val="PE Enlaces"/>
      <sheetName val="Plan Emergencias Vehiculos"/>
      <sheetName val="Plan de Contingencia"/>
      <sheetName val="Plan de Parques G"/>
      <sheetName val="Plan Parques J"/>
      <sheetName val="Plan de Piscinas"/>
      <sheetName val="Brigadistas 2014"/>
      <sheetName val="Reporte de Emergencias"/>
      <sheetName val="Plan de emergencia Calle 220 ma"/>
      <sheetName val="CONTRATISTAS"/>
      <sheetName val="SECRETARIA HABITAT"/>
      <sheetName val="UAESP"/>
      <sheetName val="IDU"/>
      <sheetName val="SECRETARIA MOVILIDAD"/>
      <sheetName val="TRANSMILENIO"/>
      <sheetName val="UNID MANT VIAL"/>
      <sheetName val="CANAL KAPITAL"/>
      <sheetName val="FUND G.A.A."/>
      <sheetName val="IDPC"/>
      <sheetName val="IDRD"/>
      <sheetName val="ORQUESTA"/>
      <sheetName val="SECRET CULTURA"/>
      <sheetName val="HOSP ENGATIVA"/>
      <sheetName val="HOSP MEISSEN"/>
      <sheetName val="HOSP NAZARETH"/>
      <sheetName val="HOSP PABLO VI BOSA"/>
      <sheetName val="HOSP RAFAEL U.U."/>
      <sheetName val="HOSP SAN BLAS"/>
      <sheetName val="HOSP SAN CRISTOBAL"/>
      <sheetName val="HOSP SANTA CLARA"/>
      <sheetName val="HOSP SUBA"/>
      <sheetName val="HOSP SIMON BOLIVAR"/>
      <sheetName val="HOSP TUNJUELITO"/>
      <sheetName val="HOSP TUNAL"/>
      <sheetName val="HOSP VISTA HERMOSA"/>
      <sheetName val="HOSP CENTRO ORIENTE"/>
      <sheetName val="SECRET DESARROLLO"/>
      <sheetName val="INSTIT TURISMO"/>
      <sheetName val="I.P.E.S."/>
      <sheetName val="DASCD"/>
      <sheetName val="BOMBREROS"/>
      <sheetName val="DADEP"/>
      <sheetName val="IDEPAC"/>
      <sheetName val="SECRETARIA DE GOBIERNO"/>
      <sheetName val="CATASTRO"/>
      <sheetName val="FONCEP"/>
      <sheetName val="LOTERIA DE BOGOTA"/>
      <sheetName val="SECRETARIA GENERAL"/>
      <sheetName val="FONDO DE VIGILANCIA"/>
      <sheetName val="HACIENDA"/>
      <sheetName val="UNIDISTRITAL"/>
      <sheetName val="SECRETARIA SALUD"/>
      <sheetName val="SECRETARIA AMBIENTE"/>
      <sheetName val="METROVIVIENDA"/>
      <sheetName val="IDIPROM -FALTA"/>
      <sheetName val="SECRETARIA DE MOVILIDAD"/>
      <sheetName val="SECRETARIA DE EDUCACION"/>
      <sheetName val="I.D.R.D "/>
      <sheetName val="SCRD"/>
      <sheetName val="HOSPITAL LA VICTORIA NO REPORTO"/>
      <sheetName val="HOSPITAL SIMON BOLIVAR"/>
      <sheetName val="HOSPITAL SUBA"/>
      <sheetName val="VISTA HERMOSA"/>
      <sheetName val="HOSPITAL SAN CRITOBAL"/>
      <sheetName val="HOSPITAL BOSA"/>
      <sheetName val="HOSPITAL RAFEL URIBE"/>
      <sheetName val="HOSPITAL NAZARETH"/>
      <sheetName val="HOSPITAL CHAPINERO"/>
      <sheetName val="HOSPITAL CENTRO ORIENTE"/>
      <sheetName val="HOSPITAL SANTA CLARA"/>
      <sheetName val="HOSPITAL PABLO VI"/>
      <sheetName val="INTEGRACION SOCIAL"/>
      <sheetName val="UNIDAD DE MANTENIEMIENTO VIAL"/>
      <sheetName val="IPES"/>
      <sheetName val="U.A.E.S.P"/>
      <sheetName val="EMPRESA DE RENOVACION URBANA"/>
      <sheetName val="CAJA DE VIVIENDA POPULAR"/>
      <sheetName val="SECRETARIA DEL HABITAT"/>
      <sheetName val="I.D.U"/>
      <sheetName val="JARDIN BOTANICO"/>
      <sheetName val="CANAL CAPITAL"/>
      <sheetName val="FUNDACION GILBERTO ALZATE AVEND"/>
      <sheetName val="INSTITUTO DISTRITAL DE TURISMO"/>
      <sheetName val="PATRIMONIO CULTURAL"/>
      <sheetName val="IDEP"/>
      <sheetName val="ORQUESTA FILARMONICA DE BOGOTA"/>
      <sheetName val="DESAROLLO ECONOMICO"/>
      <sheetName val="PERSONERIA"/>
      <sheetName val="CONTRALORIA"/>
      <sheetName val="VEEDURIA"/>
      <sheetName val="Numero de Contratos"/>
      <sheetName val="Valor Contratos"/>
      <sheetName val="datos graficas"/>
      <sheetName val="Tabla dinamica"/>
      <sheetName val="CONTRATOS-2010"/>
      <sheetName val="ADICIONES"/>
      <sheetName val="BASE DE DATOS"/>
      <sheetName val="Numero_de_Contratos"/>
      <sheetName val="Valor_Contratos"/>
      <sheetName val="datos_graficas"/>
      <sheetName val="Tabla_dinamica"/>
      <sheetName val="BASE_DE_DATOS"/>
      <sheetName val="Numero_de_Contratos1"/>
      <sheetName val="Valor_Contratos1"/>
      <sheetName val="datos_graficas1"/>
      <sheetName val="Tabla_dinamica1"/>
      <sheetName val="BASE_DE_DATOS1"/>
      <sheetName val="Numero_de_Contratos3"/>
      <sheetName val="Valor_Contratos3"/>
      <sheetName val="datos_graficas3"/>
      <sheetName val="Tabla_dinamica3"/>
      <sheetName val="BASE_DE_DATOS3"/>
      <sheetName val="Numero_de_Contratos2"/>
      <sheetName val="Valor_Contratos2"/>
      <sheetName val="datos_graficas2"/>
      <sheetName val="Tabla_dinamica2"/>
      <sheetName val="BASE_DE_DATOS2"/>
      <sheetName val="Numero_de_Contratos4"/>
      <sheetName val="Valor_Contratos4"/>
      <sheetName val="datos_graficas4"/>
      <sheetName val="Tabla_dinamica4"/>
      <sheetName val="BASE_DE_DATOS4"/>
      <sheetName val="CONVEVENIOS "/>
      <sheetName val="CONTRATOS-2009"/>
      <sheetName val="Concejal2008"/>
      <sheetName val="JULIO"/>
      <sheetName val="SEPTIEMBRE"/>
      <sheetName val="CONVEVENIOS_"/>
      <sheetName val="CONVEVENIOS_1"/>
      <sheetName val="CONVEVENIOS_3"/>
      <sheetName val="CONVEVENIOS_2"/>
      <sheetName val="CONVEVENIOS_4"/>
      <sheetName val="ABRIL"/>
      <sheetName val="MAYO"/>
      <sheetName val="JUNIO"/>
      <sheetName val="PAA DIC"/>
      <sheetName val="ESTRUCTURA DISTRITO"/>
      <sheetName val="01d_planaccioncompgestioninvers"/>
      <sheetName val="ACTUALIZACION DATOS"/>
      <sheetName val="F1"/>
      <sheetName val="BD1"/>
      <sheetName val="BD-resultados"/>
      <sheetName val="FORMATO REPORTE INFORME JEFES C"/>
      <sheetName val="PROPUESTA HERRAMIENTA INFORMEv2"/>
      <sheetName val="20170726539713551597459"/>
      <sheetName val="cleaned"/>
      <sheetName val="PE01-PR10-F01"/>
      <sheetName val="GUIA"/>
      <sheetName val="Ingresos"/>
      <sheetName val="GastosFuncionamiento"/>
      <sheetName val="Inversion"/>
      <sheetName val="FuentesFuncionamiento"/>
      <sheetName val="FuentesInversion"/>
      <sheetName val="VIGENCIAS FUTURAS"/>
      <sheetName val="CUENTAS POR PAGAR "/>
      <sheetName val="FondoSaludEjecucion"/>
      <sheetName val="Fuentes EjecucionFS"/>
      <sheetName val="TESORERIA FONDO SALUD"/>
      <sheetName val="SERVICIO DE DEUDA"/>
      <sheetName val="EXCEDENTES LIQUIDEZ"/>
      <sheetName val="Metas Agosto"/>
      <sheetName val="Sección 1. Metas - Magnitud"/>
      <sheetName val="Sección 2. Metas - Presupuesto"/>
      <sheetName val="Sección 3. Metas Producto"/>
      <sheetName val="120"/>
      <sheetName val="ACT_120"/>
      <sheetName val="121"/>
      <sheetName val="ACT_121"/>
      <sheetName val="125"/>
      <sheetName val="ACT_125"/>
      <sheetName val="118"/>
      <sheetName val="ACT_118"/>
      <sheetName val="119"/>
      <sheetName val="ACT_119"/>
      <sheetName val="114"/>
      <sheetName val="ACT_114"/>
      <sheetName val="115"/>
      <sheetName val="ACT_115"/>
      <sheetName val="116"/>
      <sheetName val="ACT_116"/>
      <sheetName val="117"/>
      <sheetName val="ACT_117"/>
      <sheetName val="124"/>
      <sheetName val="ACT_124"/>
      <sheetName val="127"/>
      <sheetName val="ACT_127"/>
      <sheetName val="Sección 4. Territorialización"/>
      <sheetName val="COI-04"/>
      <sheetName val="COI-09"/>
      <sheetName val="PM04-PR08-F04-BAJA"/>
      <sheetName val="PM04-PR0-F05-ALTA"/>
      <sheetName val="PM04-PR0-F05-BAJA"/>
      <sheetName val="MASIVOS"/>
      <sheetName val="esgt"/>
      <sheetName val="Certificado Supervisión"/>
      <sheetName val="Convierte"/>
      <sheetName val="Anexo"/>
      <sheetName val="Metas octubre"/>
      <sheetName val="Gráfico1"/>
      <sheetName val="METAS"/>
      <sheetName val="Actividades"/>
      <sheetName val="hoja 1"/>
      <sheetName val="Partes interesadas potenciales"/>
      <sheetName val="PE01-PR22-F01"/>
      <sheetName val="Formato"/>
      <sheetName val="Conceptos de Gasto"/>
      <sheetName val=" Metas BD"/>
      <sheetName val="Fuentes OK"/>
      <sheetName val="VF 2018 (aprobadas 2017)"/>
      <sheetName val="Fuente"/>
      <sheetName val="Centro de Costos"/>
      <sheetName val="Datos Validación"/>
      <sheetName val="CENTROS DE COSTOS"/>
      <sheetName val="TD Proyecto"/>
      <sheetName val="presup por fase"/>
      <sheetName val="TD fuentes proy"/>
      <sheetName val="Fuente  (2)"/>
      <sheetName val="Homologación"/>
      <sheetName val="CC 6-OCT-2107"/>
      <sheetName val="Fuentes homologadas 6-Oct"/>
      <sheetName val="Fuentes y Proyectos"/>
      <sheetName val="Plantilla SECOP II Agrupa (2)"/>
      <sheetName val="PAA-CONSOL-SDM 100%-2017 (2)"/>
      <sheetName val="Multi-proceso (2)"/>
      <sheetName val="Metas Noviembre"/>
      <sheetName val="COMPARA CDP PREDIS"/>
      <sheetName val="POR VIABILIAR"/>
      <sheetName val="CONSOLIDADO 2018 0-ANTIGUA"/>
      <sheetName val="FUENTES ANTIGUA"/>
      <sheetName val="2. CONCEPTOS GTO MULTI"/>
      <sheetName val="CONSOLIDADO 2018 Oficial CARGUE"/>
      <sheetName val="PUNTOS DE INVERS."/>
      <sheetName val="METAS Oficial"/>
      <sheetName val="FUENTES Oficial"/>
      <sheetName val="CONCEPTOS GASTO Oficial"/>
      <sheetName val="CONSOLIDADO 2018 0-Oficial"/>
      <sheetName val="FUENTES"/>
      <sheetName val="1.CONCEPTOS GASTO"/>
      <sheetName val="PRESUPUESTO 2018"/>
      <sheetName val="PUNTOS INVERSIÓN"/>
      <sheetName val="PERSONAL"/>
      <sheetName val="PUNTOS INVERSION 2017"/>
      <sheetName val="ValidadoreS"/>
      <sheetName val="PARA CTDD"/>
      <sheetName val="UNIDAD_1"/>
      <sheetName val="UNIDAD_2"/>
      <sheetName val="Terceros"/>
      <sheetName val="ENTRADAS_CONSOLIDADO"/>
      <sheetName val="plantillas_devolucion"/>
      <sheetName val="DEVOLUCION_CONSOLIDADO"/>
      <sheetName val="PUBLICA_DEVOLUCIONES"/>
      <sheetName val="encabezado"/>
      <sheetName val="plano"/>
      <sheetName val="Plantilla SECOP Agrupa"/>
      <sheetName val="Metas mayo"/>
      <sheetName val="Metas JUNIO"/>
      <sheetName val="Metas DICIEMBRE"/>
      <sheetName val="PREDIS 30 DIC"/>
      <sheetName val="Base"/>
      <sheetName val="2017"/>
      <sheetName val="2016"/>
      <sheetName val="PAA FUNCIO"/>
      <sheetName val="PAA FUNCIO 2"/>
      <sheetName val="PAA CONSOL BMT 2016"/>
      <sheetName val="CONTRATACION"/>
      <sheetName val="EVALUACION PROY"/>
      <sheetName val="EVALUACIO"/>
      <sheetName val="8.CONTRATACION"/>
      <sheetName val="INFO-METAS"/>
      <sheetName val="METAS U2 "/>
      <sheetName val="VAL PREDIS"/>
      <sheetName val="BMT SIVICOF"/>
      <sheetName val="MULTI-PROCESOS"/>
      <sheetName val="METAS U2"/>
      <sheetName val="Formato1PCC 15 Junio"/>
      <sheetName val="CRONOGRAMA"/>
      <sheetName val="PADD 2016-2020"/>
      <sheetName val="PADD 2016-2020 (2)"/>
      <sheetName val="Validadores (2)"/>
      <sheetName val="PLANTA"/>
      <sheetName val="PAA FUNCIONTO"/>
      <sheetName val="1_Conceptos"/>
      <sheetName val="2_Soporte"/>
      <sheetName val="1"/>
      <sheetName val="Act_1"/>
      <sheetName val="3"/>
      <sheetName val="Act_3"/>
      <sheetName val="4"/>
      <sheetName val="Act_4"/>
      <sheetName val="5"/>
      <sheetName val="Act_5"/>
      <sheetName val="6"/>
      <sheetName val="Act_6"/>
      <sheetName val="7"/>
      <sheetName val="Act_7"/>
      <sheetName val="8"/>
      <sheetName val="Act_8"/>
      <sheetName val="9"/>
      <sheetName val="Act_9"/>
      <sheetName val="PLANILLA"/>
      <sheetName val="Hoja 2"/>
      <sheetName val="30-01-2017"/>
      <sheetName val="31-02-2017 "/>
      <sheetName val="01-02-2017"/>
      <sheetName val="02-02-2017"/>
      <sheetName val="03-02-2017"/>
      <sheetName val="06-02-2017"/>
      <sheetName val="17-02-2017"/>
      <sheetName val="27-02-2017"/>
      <sheetName val="28-02-2017"/>
      <sheetName val="01-03-2017"/>
      <sheetName val="02-03-2017"/>
      <sheetName val="03-03-2017"/>
      <sheetName val="06-03-2017"/>
      <sheetName val="07-03-2017"/>
      <sheetName val="08-03-2017"/>
      <sheetName val="desaparecen de paquetes"/>
      <sheetName val="REGISTROS 2012"/>
      <sheetName val="RESGISTROS 2013"/>
      <sheetName val="REGISTROS 2014"/>
      <sheetName val="REGISTROS 2015"/>
      <sheetName val="REGISTROS 2016 A 31 MAYO"/>
      <sheetName val="REGISTROS 2016 2 SEMESTRE "/>
      <sheetName val="REGISTROS 2017"/>
      <sheetName val="memo administrativa"/>
      <sheetName val="PAA 2018"/>
      <sheetName val="TODO DPA"/>
      <sheetName val="ESTADISTICA"/>
      <sheetName val="VACANTES"/>
      <sheetName val="TD FECHAS DE TERMINACIÓN"/>
      <sheetName val="entrega subsecre"/>
      <sheetName val="para firma subsecretaria"/>
      <sheetName val="radicados DAL"/>
      <sheetName val="historico contravenciones"/>
      <sheetName val="Hoja8"/>
      <sheetName val="TODA LA DPA (2)"/>
      <sheetName val="TODA LA DPA"/>
      <sheetName val="SUPERCADE"/>
      <sheetName val="TD PERSONAL POR ARE"/>
      <sheetName val="grupos"/>
      <sheetName val="GRUPOS POR AREA"/>
      <sheetName val="movimientos presupuestales"/>
      <sheetName val="0348- VIGENCIA"/>
      <sheetName val="0348- RESERVAS"/>
      <sheetName val="6219- VIGENCIA"/>
      <sheetName val="6219- RESERVA"/>
      <sheetName val="7132- VIGENCIA"/>
      <sheetName val="7132-RESERVAS"/>
      <sheetName val="7253- VIGENCIA"/>
      <sheetName val="7253-RESERVAS"/>
      <sheetName val="7254- VIGENCIA"/>
      <sheetName val="7254- RESERVAS"/>
      <sheetName val="PASIVOS"/>
      <sheetName val="Matriz"/>
      <sheetName val="Resumen %"/>
      <sheetName val="EJECUCION BMT "/>
      <sheetName val="RESERVAS BH+BMT"/>
      <sheetName val="FUNCIONAMIENTO"/>
      <sheetName val="CONTEXTO ESTRATÉGICO"/>
      <sheetName val="OBJETIVOS ESTRATEGICOS"/>
      <sheetName val="MAPA DE RIESGOS"/>
      <sheetName val="CLASIFICACIÓN DEL RIESGO "/>
      <sheetName val="EVALUACIÓN DE CONTROLES"/>
      <sheetName val="Ficha"/>
      <sheetName val="Espejo"/>
      <sheetName val="Master"/>
      <sheetName val="nombre"/>
      <sheetName val="Start"/>
      <sheetName val="System Access"/>
      <sheetName val="Data Entry"/>
      <sheetName val="Data Processing"/>
      <sheetName val="Interfaces"/>
      <sheetName val="Data Reporting"/>
      <sheetName val="Defs"/>
      <sheetName val="Registro Riesgos"/>
      <sheetName val="Análisis de riesgo"/>
      <sheetName val="Clasificación Riesgos - Imp"/>
      <sheetName val="Estadisticas"/>
      <sheetName val="Informe de Riesgos"/>
      <sheetName val="Graficas"/>
      <sheetName val="Consulta Riesgos"/>
      <sheetName val="Severidad - Consecuencia"/>
      <sheetName val="Probabilidad-Frecuencia"/>
      <sheetName val="Analisis de riesgo"/>
      <sheetName val="Graficas Tipo Riesgo"/>
      <sheetName val="Graficas Evento Riesgo"/>
      <sheetName val="Tablas"/>
      <sheetName val="Inventario"/>
      <sheetName val="Indice de Información"/>
      <sheetName val="Inventario Activos"/>
      <sheetName val="Clasificación"/>
      <sheetName val="INSTRUCTIVO"/>
      <sheetName val="Sub. de Contra."/>
      <sheetName val="Sub. Jur. Coac"/>
      <sheetName val="Dir. de Seg Via."/>
      <sheetName val="Dir de Servicio "/>
      <sheetName val="Dir. de Cont y Vig. "/>
      <sheetName val="Sub. Adm "/>
      <sheetName val="Sub. Financiera"/>
      <sheetName val="Sub . Inv Transporte "/>
      <sheetName val="TABLA"/>
      <sheetName val="Tablas instituciones"/>
      <sheetName val="PAGO CURSO"/>
      <sheetName val="COMPRA DOLARES"/>
      <sheetName val="CAJA SOCIAL"/>
      <sheetName val="CITI"/>
      <sheetName val="TITULOS ABRIL"/>
      <sheetName val="Unicos Consolidada"/>
      <sheetName val="Cifrsa Control"/>
      <sheetName val="Hoja 1. POA"/>
      <sheetName val="Hoja 2. Metas_ Presupuesto "/>
      <sheetName val="Hoja 3. Metas PDD"/>
      <sheetName val="SITP 39"/>
      <sheetName val="SITP 44"/>
      <sheetName val="SITP 43"/>
      <sheetName val="SITP GESTIÓN A"/>
      <sheetName val="SITP GESTIÓN B"/>
      <sheetName val="SJC 37"/>
      <sheetName val="SJC 38"/>
      <sheetName val="SJC 41"/>
      <sheetName val="SJC GESTIÓN A"/>
      <sheetName val="SCT 40"/>
      <sheetName val="SCT 42"/>
      <sheetName val="SCT 45"/>
      <sheetName val="DPA GESTIÓN A"/>
      <sheetName val="DPA GESTIÓN B"/>
      <sheetName val="VARIABLES 1"/>
      <sheetName val="Metas_Magnitud"/>
      <sheetName val="HV 1"/>
      <sheetName val="HV 2"/>
      <sheetName val="HV 4"/>
      <sheetName val="Hoja15"/>
      <sheetName val="TD2016"/>
      <sheetName val="INFO POA"/>
      <sheetName val="BDPOA2016"/>
      <sheetName val="TDPOA2017"/>
      <sheetName val="BDPOA2017"/>
      <sheetName val="REVISORES"/>
      <sheetName val="GRAFICA ESTADISTICA - REVISORES"/>
      <sheetName val="SUSTANCIADORES"/>
      <sheetName val="GRAFICA ESTADISTICA - SUSTANCIA"/>
      <sheetName val="EXP. PARA REPARTOS"/>
      <sheetName val="TOTAL EXPEDIENTES"/>
      <sheetName val="TOTAL EXPEDIENTES 2017"/>
    </sheetNames>
    <sheetDataSet>
      <sheetData sheetId="0" refreshError="1"/>
      <sheetData sheetId="1" refreshError="1"/>
      <sheetData sheetId="2" refreshError="1"/>
      <sheetData sheetId="3" refreshError="1">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 sheetId="5" refreshError="1"/>
      <sheetData sheetId="6" refreshError="1"/>
      <sheetData sheetId="7" refreshError="1"/>
      <sheetData sheetId="8" refreshError="1"/>
      <sheetData sheetId="9" refreshError="1"/>
      <sheetData sheetId="10">
        <row r="5">
          <cell r="AZ5">
            <v>46535400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ow r="4">
          <cell r="B4" t="str">
            <v>12.1-CONTRATACIÓN DIRECTA-ACTO ADTIVO DE JUSTIFICACIÓN - NO SERVICIOS PERSONAL</v>
          </cell>
        </row>
      </sheetData>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sheetData sheetId="83"/>
      <sheetData sheetId="84"/>
      <sheetData sheetId="85"/>
      <sheetData sheetId="86"/>
      <sheetData sheetId="87"/>
      <sheetData sheetId="88">
        <row r="16">
          <cell r="B16" t="str">
            <v>SGC-01</v>
          </cell>
        </row>
      </sheetData>
      <sheetData sheetId="89">
        <row r="159">
          <cell r="L159">
            <v>137667473931</v>
          </cell>
        </row>
      </sheetData>
      <sheetData sheetId="90" refreshError="1"/>
      <sheetData sheetId="91"/>
      <sheetData sheetId="92"/>
      <sheetData sheetId="93"/>
      <sheetData sheetId="94"/>
      <sheetData sheetId="95"/>
      <sheetData sheetId="96" refreshError="1"/>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sheetData sheetId="122" refreshError="1"/>
      <sheetData sheetId="123"/>
      <sheetData sheetId="124"/>
      <sheetData sheetId="125"/>
      <sheetData sheetId="126"/>
      <sheetData sheetId="127"/>
      <sheetData sheetId="128"/>
      <sheetData sheetId="129"/>
      <sheetData sheetId="130"/>
      <sheetData sheetId="13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refreshError="1"/>
      <sheetData sheetId="266" refreshError="1"/>
      <sheetData sheetId="267"/>
      <sheetData sheetId="268"/>
      <sheetData sheetId="269"/>
      <sheetData sheetId="270"/>
      <sheetData sheetId="271" refreshError="1"/>
      <sheetData sheetId="272" refreshError="1"/>
      <sheetData sheetId="273" refreshError="1"/>
      <sheetData sheetId="274" refreshError="1"/>
      <sheetData sheetId="275" refreshError="1"/>
      <sheetData sheetId="276" refreshError="1"/>
      <sheetData sheetId="277"/>
      <sheetData sheetId="278"/>
      <sheetData sheetId="279"/>
      <sheetData sheetId="280"/>
      <sheetData sheetId="28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sheetData sheetId="298"/>
      <sheetData sheetId="299"/>
      <sheetData sheetId="300"/>
      <sheetData sheetId="301"/>
      <sheetData sheetId="302" refreshError="1"/>
      <sheetData sheetId="303"/>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sheetData sheetId="314"/>
      <sheetData sheetId="315" refreshError="1"/>
      <sheetData sheetId="316"/>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sheetData sheetId="375" refreshError="1"/>
      <sheetData sheetId="376" refreshError="1"/>
      <sheetData sheetId="377" refreshError="1"/>
      <sheetData sheetId="378" refreshError="1"/>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refreshError="1"/>
      <sheetData sheetId="434" refreshError="1"/>
      <sheetData sheetId="435" refreshError="1"/>
      <sheetData sheetId="436"/>
      <sheetData sheetId="437"/>
      <sheetData sheetId="438"/>
      <sheetData sheetId="439"/>
      <sheetData sheetId="440"/>
      <sheetData sheetId="441"/>
      <sheetData sheetId="442"/>
      <sheetData sheetId="443"/>
      <sheetData sheetId="444"/>
      <sheetData sheetId="445">
        <row r="120">
          <cell r="K120">
            <v>15372966815</v>
          </cell>
        </row>
      </sheetData>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sheetData sheetId="529"/>
      <sheetData sheetId="530"/>
      <sheetData sheetId="531"/>
      <sheetData sheetId="532"/>
      <sheetData sheetId="533" refreshError="1"/>
      <sheetData sheetId="534" refreshError="1"/>
      <sheetData sheetId="535" refreshError="1"/>
      <sheetData sheetId="536" refreshError="1"/>
      <sheetData sheetId="537" refreshError="1"/>
      <sheetData sheetId="538" refreshError="1"/>
      <sheetData sheetId="539"/>
      <sheetData sheetId="540">
        <row r="1">
          <cell r="A1">
            <v>1</v>
          </cell>
        </row>
      </sheetData>
      <sheetData sheetId="541" refreshError="1"/>
      <sheetData sheetId="542"/>
      <sheetData sheetId="543" refreshError="1"/>
      <sheetData sheetId="544"/>
      <sheetData sheetId="545" refreshError="1"/>
      <sheetData sheetId="546" refreshError="1"/>
      <sheetData sheetId="547" refreshError="1"/>
      <sheetData sheetId="548"/>
      <sheetData sheetId="549"/>
      <sheetData sheetId="550"/>
      <sheetData sheetId="551" refreshError="1"/>
      <sheetData sheetId="552"/>
      <sheetData sheetId="553"/>
      <sheetData sheetId="554"/>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sheetData sheetId="567"/>
      <sheetData sheetId="568"/>
      <sheetData sheetId="569"/>
      <sheetData sheetId="570"/>
      <sheetData sheetId="571"/>
      <sheetData sheetId="572"/>
      <sheetData sheetId="573"/>
      <sheetData sheetId="574"/>
      <sheetData sheetId="575">
        <row r="2">
          <cell r="G2" t="str">
            <v>Normativas</v>
          </cell>
        </row>
      </sheetData>
      <sheetData sheetId="576"/>
      <sheetData sheetId="577" refreshError="1"/>
      <sheetData sheetId="578" refreshError="1"/>
      <sheetData sheetId="579" refreshError="1"/>
      <sheetData sheetId="580" refreshError="1"/>
      <sheetData sheetId="581" refreshError="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row r="9">
          <cell r="F9" t="str">
            <v>DPA GESTION A - Proferir el 70% de las  resoluciones de fallo que resuelven el recurso de  apelación interpuestos en contra de los  fallos emitidos por la Subdirección de Contravenciones de Tránsito.</v>
          </cell>
        </row>
      </sheetData>
      <sheetData sheetId="600">
        <row r="9">
          <cell r="F9" t="str">
            <v xml:space="preserve">DPA GESTION B - Proferir el 70% de las  resoluciones de fallo que resuelven el recurso de  apelación interpuestos en contra de los  fallos emitidos por la Subdirección de Investigaciones de Transporte Público. </v>
          </cell>
        </row>
      </sheetData>
      <sheetData sheetId="601"/>
      <sheetData sheetId="602"/>
      <sheetData sheetId="603">
        <row r="9">
          <cell r="F9" t="str">
            <v xml:space="preserve">1. Resolver el 75% de los recursos de apelación interpuestos en contra de los fallos emitidos en primera instancia por las Subdirecciones de Contravenciones de Tránsito e Investigaciones de Transporte Público. </v>
          </cell>
        </row>
      </sheetData>
      <sheetData sheetId="604">
        <row r="9">
          <cell r="F9" t="str">
            <v xml:space="preserve">2. Resolver el 90% de las solicitudes y recursos de queja radicados ante la Dirección de Procesos Administrativos como segunda instancia, distintas a los recursos de apelación interpuestos por los infractores de las normas de tránsito y transporte público. </v>
          </cell>
        </row>
      </sheetData>
      <sheetData sheetId="605"/>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FFFF00"/>
    <pageSetUpPr fitToPage="1"/>
  </sheetPr>
  <dimension ref="A1:Z18"/>
  <sheetViews>
    <sheetView showGridLines="0" tabSelected="1" topLeftCell="A4" zoomScale="50" zoomScaleNormal="50" workbookViewId="0">
      <selection activeCell="N14" sqref="N14"/>
    </sheetView>
  </sheetViews>
  <sheetFormatPr baseColWidth="10" defaultRowHeight="15" x14ac:dyDescent="0.25"/>
  <cols>
    <col min="1" max="1" width="9.140625" style="10" customWidth="1"/>
    <col min="2" max="2" width="24" style="10" customWidth="1"/>
    <col min="3" max="3" width="32.7109375" style="10" customWidth="1"/>
    <col min="4" max="4" width="25.7109375" style="10" customWidth="1"/>
    <col min="5" max="5" width="18.5703125" style="10" customWidth="1"/>
    <col min="6" max="6" width="40" style="10" customWidth="1"/>
    <col min="7" max="7" width="19" style="10" customWidth="1"/>
    <col min="8" max="8" width="39" style="10" customWidth="1"/>
    <col min="9" max="20" width="11.85546875" style="10" customWidth="1"/>
    <col min="21" max="21" width="16.42578125" style="10" customWidth="1"/>
    <col min="22" max="22" width="11" style="10" customWidth="1"/>
    <col min="23" max="23" width="33.42578125" style="10" customWidth="1"/>
    <col min="24" max="256" width="11.42578125" style="10"/>
    <col min="257" max="257" width="9.140625" style="10" customWidth="1"/>
    <col min="258" max="258" width="24" style="10" customWidth="1"/>
    <col min="259" max="260" width="20" style="10" customWidth="1"/>
    <col min="261" max="261" width="18.5703125" style="10" customWidth="1"/>
    <col min="262" max="262" width="20" style="10" customWidth="1"/>
    <col min="263" max="263" width="19" style="10" customWidth="1"/>
    <col min="264" max="264" width="24.7109375" style="10" customWidth="1"/>
    <col min="265" max="276" width="7.7109375" style="10" customWidth="1"/>
    <col min="277" max="277" width="16.42578125" style="10" customWidth="1"/>
    <col min="278" max="278" width="11" style="10" customWidth="1"/>
    <col min="279" max="279" width="18.7109375" style="10" customWidth="1"/>
    <col min="280" max="512" width="11.42578125" style="10"/>
    <col min="513" max="513" width="9.140625" style="10" customWidth="1"/>
    <col min="514" max="514" width="24" style="10" customWidth="1"/>
    <col min="515" max="516" width="20" style="10" customWidth="1"/>
    <col min="517" max="517" width="18.5703125" style="10" customWidth="1"/>
    <col min="518" max="518" width="20" style="10" customWidth="1"/>
    <col min="519" max="519" width="19" style="10" customWidth="1"/>
    <col min="520" max="520" width="24.7109375" style="10" customWidth="1"/>
    <col min="521" max="532" width="7.7109375" style="10" customWidth="1"/>
    <col min="533" max="533" width="16.42578125" style="10" customWidth="1"/>
    <col min="534" max="534" width="11" style="10" customWidth="1"/>
    <col min="535" max="535" width="18.7109375" style="10" customWidth="1"/>
    <col min="536" max="768" width="11.42578125" style="10"/>
    <col min="769" max="769" width="9.140625" style="10" customWidth="1"/>
    <col min="770" max="770" width="24" style="10" customWidth="1"/>
    <col min="771" max="772" width="20" style="10" customWidth="1"/>
    <col min="773" max="773" width="18.5703125" style="10" customWidth="1"/>
    <col min="774" max="774" width="20" style="10" customWidth="1"/>
    <col min="775" max="775" width="19" style="10" customWidth="1"/>
    <col min="776" max="776" width="24.7109375" style="10" customWidth="1"/>
    <col min="777" max="788" width="7.7109375" style="10" customWidth="1"/>
    <col min="789" max="789" width="16.42578125" style="10" customWidth="1"/>
    <col min="790" max="790" width="11" style="10" customWidth="1"/>
    <col min="791" max="791" width="18.7109375" style="10" customWidth="1"/>
    <col min="792" max="1024" width="11.42578125" style="10"/>
    <col min="1025" max="1025" width="9.140625" style="10" customWidth="1"/>
    <col min="1026" max="1026" width="24" style="10" customWidth="1"/>
    <col min="1027" max="1028" width="20" style="10" customWidth="1"/>
    <col min="1029" max="1029" width="18.5703125" style="10" customWidth="1"/>
    <col min="1030" max="1030" width="20" style="10" customWidth="1"/>
    <col min="1031" max="1031" width="19" style="10" customWidth="1"/>
    <col min="1032" max="1032" width="24.7109375" style="10" customWidth="1"/>
    <col min="1033" max="1044" width="7.7109375" style="10" customWidth="1"/>
    <col min="1045" max="1045" width="16.42578125" style="10" customWidth="1"/>
    <col min="1046" max="1046" width="11" style="10" customWidth="1"/>
    <col min="1047" max="1047" width="18.7109375" style="10" customWidth="1"/>
    <col min="1048" max="1280" width="11.42578125" style="10"/>
    <col min="1281" max="1281" width="9.140625" style="10" customWidth="1"/>
    <col min="1282" max="1282" width="24" style="10" customWidth="1"/>
    <col min="1283" max="1284" width="20" style="10" customWidth="1"/>
    <col min="1285" max="1285" width="18.5703125" style="10" customWidth="1"/>
    <col min="1286" max="1286" width="20" style="10" customWidth="1"/>
    <col min="1287" max="1287" width="19" style="10" customWidth="1"/>
    <col min="1288" max="1288" width="24.7109375" style="10" customWidth="1"/>
    <col min="1289" max="1300" width="7.7109375" style="10" customWidth="1"/>
    <col min="1301" max="1301" width="16.42578125" style="10" customWidth="1"/>
    <col min="1302" max="1302" width="11" style="10" customWidth="1"/>
    <col min="1303" max="1303" width="18.7109375" style="10" customWidth="1"/>
    <col min="1304" max="1536" width="11.42578125" style="10"/>
    <col min="1537" max="1537" width="9.140625" style="10" customWidth="1"/>
    <col min="1538" max="1538" width="24" style="10" customWidth="1"/>
    <col min="1539" max="1540" width="20" style="10" customWidth="1"/>
    <col min="1541" max="1541" width="18.5703125" style="10" customWidth="1"/>
    <col min="1542" max="1542" width="20" style="10" customWidth="1"/>
    <col min="1543" max="1543" width="19" style="10" customWidth="1"/>
    <col min="1544" max="1544" width="24.7109375" style="10" customWidth="1"/>
    <col min="1545" max="1556" width="7.7109375" style="10" customWidth="1"/>
    <col min="1557" max="1557" width="16.42578125" style="10" customWidth="1"/>
    <col min="1558" max="1558" width="11" style="10" customWidth="1"/>
    <col min="1559" max="1559" width="18.7109375" style="10" customWidth="1"/>
    <col min="1560" max="1792" width="11.42578125" style="10"/>
    <col min="1793" max="1793" width="9.140625" style="10" customWidth="1"/>
    <col min="1794" max="1794" width="24" style="10" customWidth="1"/>
    <col min="1795" max="1796" width="20" style="10" customWidth="1"/>
    <col min="1797" max="1797" width="18.5703125" style="10" customWidth="1"/>
    <col min="1798" max="1798" width="20" style="10" customWidth="1"/>
    <col min="1799" max="1799" width="19" style="10" customWidth="1"/>
    <col min="1800" max="1800" width="24.7109375" style="10" customWidth="1"/>
    <col min="1801" max="1812" width="7.7109375" style="10" customWidth="1"/>
    <col min="1813" max="1813" width="16.42578125" style="10" customWidth="1"/>
    <col min="1814" max="1814" width="11" style="10" customWidth="1"/>
    <col min="1815" max="1815" width="18.7109375" style="10" customWidth="1"/>
    <col min="1816" max="2048" width="11.42578125" style="10"/>
    <col min="2049" max="2049" width="9.140625" style="10" customWidth="1"/>
    <col min="2050" max="2050" width="24" style="10" customWidth="1"/>
    <col min="2051" max="2052" width="20" style="10" customWidth="1"/>
    <col min="2053" max="2053" width="18.5703125" style="10" customWidth="1"/>
    <col min="2054" max="2054" width="20" style="10" customWidth="1"/>
    <col min="2055" max="2055" width="19" style="10" customWidth="1"/>
    <col min="2056" max="2056" width="24.7109375" style="10" customWidth="1"/>
    <col min="2057" max="2068" width="7.7109375" style="10" customWidth="1"/>
    <col min="2069" max="2069" width="16.42578125" style="10" customWidth="1"/>
    <col min="2070" max="2070" width="11" style="10" customWidth="1"/>
    <col min="2071" max="2071" width="18.7109375" style="10" customWidth="1"/>
    <col min="2072" max="2304" width="11.42578125" style="10"/>
    <col min="2305" max="2305" width="9.140625" style="10" customWidth="1"/>
    <col min="2306" max="2306" width="24" style="10" customWidth="1"/>
    <col min="2307" max="2308" width="20" style="10" customWidth="1"/>
    <col min="2309" max="2309" width="18.5703125" style="10" customWidth="1"/>
    <col min="2310" max="2310" width="20" style="10" customWidth="1"/>
    <col min="2311" max="2311" width="19" style="10" customWidth="1"/>
    <col min="2312" max="2312" width="24.7109375" style="10" customWidth="1"/>
    <col min="2313" max="2324" width="7.7109375" style="10" customWidth="1"/>
    <col min="2325" max="2325" width="16.42578125" style="10" customWidth="1"/>
    <col min="2326" max="2326" width="11" style="10" customWidth="1"/>
    <col min="2327" max="2327" width="18.7109375" style="10" customWidth="1"/>
    <col min="2328" max="2560" width="11.42578125" style="10"/>
    <col min="2561" max="2561" width="9.140625" style="10" customWidth="1"/>
    <col min="2562" max="2562" width="24" style="10" customWidth="1"/>
    <col min="2563" max="2564" width="20" style="10" customWidth="1"/>
    <col min="2565" max="2565" width="18.5703125" style="10" customWidth="1"/>
    <col min="2566" max="2566" width="20" style="10" customWidth="1"/>
    <col min="2567" max="2567" width="19" style="10" customWidth="1"/>
    <col min="2568" max="2568" width="24.7109375" style="10" customWidth="1"/>
    <col min="2569" max="2580" width="7.7109375" style="10" customWidth="1"/>
    <col min="2581" max="2581" width="16.42578125" style="10" customWidth="1"/>
    <col min="2582" max="2582" width="11" style="10" customWidth="1"/>
    <col min="2583" max="2583" width="18.7109375" style="10" customWidth="1"/>
    <col min="2584" max="2816" width="11.42578125" style="10"/>
    <col min="2817" max="2817" width="9.140625" style="10" customWidth="1"/>
    <col min="2818" max="2818" width="24" style="10" customWidth="1"/>
    <col min="2819" max="2820" width="20" style="10" customWidth="1"/>
    <col min="2821" max="2821" width="18.5703125" style="10" customWidth="1"/>
    <col min="2822" max="2822" width="20" style="10" customWidth="1"/>
    <col min="2823" max="2823" width="19" style="10" customWidth="1"/>
    <col min="2824" max="2824" width="24.7109375" style="10" customWidth="1"/>
    <col min="2825" max="2836" width="7.7109375" style="10" customWidth="1"/>
    <col min="2837" max="2837" width="16.42578125" style="10" customWidth="1"/>
    <col min="2838" max="2838" width="11" style="10" customWidth="1"/>
    <col min="2839" max="2839" width="18.7109375" style="10" customWidth="1"/>
    <col min="2840" max="3072" width="11.42578125" style="10"/>
    <col min="3073" max="3073" width="9.140625" style="10" customWidth="1"/>
    <col min="3074" max="3074" width="24" style="10" customWidth="1"/>
    <col min="3075" max="3076" width="20" style="10" customWidth="1"/>
    <col min="3077" max="3077" width="18.5703125" style="10" customWidth="1"/>
    <col min="3078" max="3078" width="20" style="10" customWidth="1"/>
    <col min="3079" max="3079" width="19" style="10" customWidth="1"/>
    <col min="3080" max="3080" width="24.7109375" style="10" customWidth="1"/>
    <col min="3081" max="3092" width="7.7109375" style="10" customWidth="1"/>
    <col min="3093" max="3093" width="16.42578125" style="10" customWidth="1"/>
    <col min="3094" max="3094" width="11" style="10" customWidth="1"/>
    <col min="3095" max="3095" width="18.7109375" style="10" customWidth="1"/>
    <col min="3096" max="3328" width="11.42578125" style="10"/>
    <col min="3329" max="3329" width="9.140625" style="10" customWidth="1"/>
    <col min="3330" max="3330" width="24" style="10" customWidth="1"/>
    <col min="3331" max="3332" width="20" style="10" customWidth="1"/>
    <col min="3333" max="3333" width="18.5703125" style="10" customWidth="1"/>
    <col min="3334" max="3334" width="20" style="10" customWidth="1"/>
    <col min="3335" max="3335" width="19" style="10" customWidth="1"/>
    <col min="3336" max="3336" width="24.7109375" style="10" customWidth="1"/>
    <col min="3337" max="3348" width="7.7109375" style="10" customWidth="1"/>
    <col min="3349" max="3349" width="16.42578125" style="10" customWidth="1"/>
    <col min="3350" max="3350" width="11" style="10" customWidth="1"/>
    <col min="3351" max="3351" width="18.7109375" style="10" customWidth="1"/>
    <col min="3352" max="3584" width="11.42578125" style="10"/>
    <col min="3585" max="3585" width="9.140625" style="10" customWidth="1"/>
    <col min="3586" max="3586" width="24" style="10" customWidth="1"/>
    <col min="3587" max="3588" width="20" style="10" customWidth="1"/>
    <col min="3589" max="3589" width="18.5703125" style="10" customWidth="1"/>
    <col min="3590" max="3590" width="20" style="10" customWidth="1"/>
    <col min="3591" max="3591" width="19" style="10" customWidth="1"/>
    <col min="3592" max="3592" width="24.7109375" style="10" customWidth="1"/>
    <col min="3593" max="3604" width="7.7109375" style="10" customWidth="1"/>
    <col min="3605" max="3605" width="16.42578125" style="10" customWidth="1"/>
    <col min="3606" max="3606" width="11" style="10" customWidth="1"/>
    <col min="3607" max="3607" width="18.7109375" style="10" customWidth="1"/>
    <col min="3608" max="3840" width="11.42578125" style="10"/>
    <col min="3841" max="3841" width="9.140625" style="10" customWidth="1"/>
    <col min="3842" max="3842" width="24" style="10" customWidth="1"/>
    <col min="3843" max="3844" width="20" style="10" customWidth="1"/>
    <col min="3845" max="3845" width="18.5703125" style="10" customWidth="1"/>
    <col min="3846" max="3846" width="20" style="10" customWidth="1"/>
    <col min="3847" max="3847" width="19" style="10" customWidth="1"/>
    <col min="3848" max="3848" width="24.7109375" style="10" customWidth="1"/>
    <col min="3849" max="3860" width="7.7109375" style="10" customWidth="1"/>
    <col min="3861" max="3861" width="16.42578125" style="10" customWidth="1"/>
    <col min="3862" max="3862" width="11" style="10" customWidth="1"/>
    <col min="3863" max="3863" width="18.7109375" style="10" customWidth="1"/>
    <col min="3864" max="4096" width="11.42578125" style="10"/>
    <col min="4097" max="4097" width="9.140625" style="10" customWidth="1"/>
    <col min="4098" max="4098" width="24" style="10" customWidth="1"/>
    <col min="4099" max="4100" width="20" style="10" customWidth="1"/>
    <col min="4101" max="4101" width="18.5703125" style="10" customWidth="1"/>
    <col min="4102" max="4102" width="20" style="10" customWidth="1"/>
    <col min="4103" max="4103" width="19" style="10" customWidth="1"/>
    <col min="4104" max="4104" width="24.7109375" style="10" customWidth="1"/>
    <col min="4105" max="4116" width="7.7109375" style="10" customWidth="1"/>
    <col min="4117" max="4117" width="16.42578125" style="10" customWidth="1"/>
    <col min="4118" max="4118" width="11" style="10" customWidth="1"/>
    <col min="4119" max="4119" width="18.7109375" style="10" customWidth="1"/>
    <col min="4120" max="4352" width="11.42578125" style="10"/>
    <col min="4353" max="4353" width="9.140625" style="10" customWidth="1"/>
    <col min="4354" max="4354" width="24" style="10" customWidth="1"/>
    <col min="4355" max="4356" width="20" style="10" customWidth="1"/>
    <col min="4357" max="4357" width="18.5703125" style="10" customWidth="1"/>
    <col min="4358" max="4358" width="20" style="10" customWidth="1"/>
    <col min="4359" max="4359" width="19" style="10" customWidth="1"/>
    <col min="4360" max="4360" width="24.7109375" style="10" customWidth="1"/>
    <col min="4361" max="4372" width="7.7109375" style="10" customWidth="1"/>
    <col min="4373" max="4373" width="16.42578125" style="10" customWidth="1"/>
    <col min="4374" max="4374" width="11" style="10" customWidth="1"/>
    <col min="4375" max="4375" width="18.7109375" style="10" customWidth="1"/>
    <col min="4376" max="4608" width="11.42578125" style="10"/>
    <col min="4609" max="4609" width="9.140625" style="10" customWidth="1"/>
    <col min="4610" max="4610" width="24" style="10" customWidth="1"/>
    <col min="4611" max="4612" width="20" style="10" customWidth="1"/>
    <col min="4613" max="4613" width="18.5703125" style="10" customWidth="1"/>
    <col min="4614" max="4614" width="20" style="10" customWidth="1"/>
    <col min="4615" max="4615" width="19" style="10" customWidth="1"/>
    <col min="4616" max="4616" width="24.7109375" style="10" customWidth="1"/>
    <col min="4617" max="4628" width="7.7109375" style="10" customWidth="1"/>
    <col min="4629" max="4629" width="16.42578125" style="10" customWidth="1"/>
    <col min="4630" max="4630" width="11" style="10" customWidth="1"/>
    <col min="4631" max="4631" width="18.7109375" style="10" customWidth="1"/>
    <col min="4632" max="4864" width="11.42578125" style="10"/>
    <col min="4865" max="4865" width="9.140625" style="10" customWidth="1"/>
    <col min="4866" max="4866" width="24" style="10" customWidth="1"/>
    <col min="4867" max="4868" width="20" style="10" customWidth="1"/>
    <col min="4869" max="4869" width="18.5703125" style="10" customWidth="1"/>
    <col min="4870" max="4870" width="20" style="10" customWidth="1"/>
    <col min="4871" max="4871" width="19" style="10" customWidth="1"/>
    <col min="4872" max="4872" width="24.7109375" style="10" customWidth="1"/>
    <col min="4873" max="4884" width="7.7109375" style="10" customWidth="1"/>
    <col min="4885" max="4885" width="16.42578125" style="10" customWidth="1"/>
    <col min="4886" max="4886" width="11" style="10" customWidth="1"/>
    <col min="4887" max="4887" width="18.7109375" style="10" customWidth="1"/>
    <col min="4888" max="5120" width="11.42578125" style="10"/>
    <col min="5121" max="5121" width="9.140625" style="10" customWidth="1"/>
    <col min="5122" max="5122" width="24" style="10" customWidth="1"/>
    <col min="5123" max="5124" width="20" style="10" customWidth="1"/>
    <col min="5125" max="5125" width="18.5703125" style="10" customWidth="1"/>
    <col min="5126" max="5126" width="20" style="10" customWidth="1"/>
    <col min="5127" max="5127" width="19" style="10" customWidth="1"/>
    <col min="5128" max="5128" width="24.7109375" style="10" customWidth="1"/>
    <col min="5129" max="5140" width="7.7109375" style="10" customWidth="1"/>
    <col min="5141" max="5141" width="16.42578125" style="10" customWidth="1"/>
    <col min="5142" max="5142" width="11" style="10" customWidth="1"/>
    <col min="5143" max="5143" width="18.7109375" style="10" customWidth="1"/>
    <col min="5144" max="5376" width="11.42578125" style="10"/>
    <col min="5377" max="5377" width="9.140625" style="10" customWidth="1"/>
    <col min="5378" max="5378" width="24" style="10" customWidth="1"/>
    <col min="5379" max="5380" width="20" style="10" customWidth="1"/>
    <col min="5381" max="5381" width="18.5703125" style="10" customWidth="1"/>
    <col min="5382" max="5382" width="20" style="10" customWidth="1"/>
    <col min="5383" max="5383" width="19" style="10" customWidth="1"/>
    <col min="5384" max="5384" width="24.7109375" style="10" customWidth="1"/>
    <col min="5385" max="5396" width="7.7109375" style="10" customWidth="1"/>
    <col min="5397" max="5397" width="16.42578125" style="10" customWidth="1"/>
    <col min="5398" max="5398" width="11" style="10" customWidth="1"/>
    <col min="5399" max="5399" width="18.7109375" style="10" customWidth="1"/>
    <col min="5400" max="5632" width="11.42578125" style="10"/>
    <col min="5633" max="5633" width="9.140625" style="10" customWidth="1"/>
    <col min="5634" max="5634" width="24" style="10" customWidth="1"/>
    <col min="5635" max="5636" width="20" style="10" customWidth="1"/>
    <col min="5637" max="5637" width="18.5703125" style="10" customWidth="1"/>
    <col min="5638" max="5638" width="20" style="10" customWidth="1"/>
    <col min="5639" max="5639" width="19" style="10" customWidth="1"/>
    <col min="5640" max="5640" width="24.7109375" style="10" customWidth="1"/>
    <col min="5641" max="5652" width="7.7109375" style="10" customWidth="1"/>
    <col min="5653" max="5653" width="16.42578125" style="10" customWidth="1"/>
    <col min="5654" max="5654" width="11" style="10" customWidth="1"/>
    <col min="5655" max="5655" width="18.7109375" style="10" customWidth="1"/>
    <col min="5656" max="5888" width="11.42578125" style="10"/>
    <col min="5889" max="5889" width="9.140625" style="10" customWidth="1"/>
    <col min="5890" max="5890" width="24" style="10" customWidth="1"/>
    <col min="5891" max="5892" width="20" style="10" customWidth="1"/>
    <col min="5893" max="5893" width="18.5703125" style="10" customWidth="1"/>
    <col min="5894" max="5894" width="20" style="10" customWidth="1"/>
    <col min="5895" max="5895" width="19" style="10" customWidth="1"/>
    <col min="5896" max="5896" width="24.7109375" style="10" customWidth="1"/>
    <col min="5897" max="5908" width="7.7109375" style="10" customWidth="1"/>
    <col min="5909" max="5909" width="16.42578125" style="10" customWidth="1"/>
    <col min="5910" max="5910" width="11" style="10" customWidth="1"/>
    <col min="5911" max="5911" width="18.7109375" style="10" customWidth="1"/>
    <col min="5912" max="6144" width="11.42578125" style="10"/>
    <col min="6145" max="6145" width="9.140625" style="10" customWidth="1"/>
    <col min="6146" max="6146" width="24" style="10" customWidth="1"/>
    <col min="6147" max="6148" width="20" style="10" customWidth="1"/>
    <col min="6149" max="6149" width="18.5703125" style="10" customWidth="1"/>
    <col min="6150" max="6150" width="20" style="10" customWidth="1"/>
    <col min="6151" max="6151" width="19" style="10" customWidth="1"/>
    <col min="6152" max="6152" width="24.7109375" style="10" customWidth="1"/>
    <col min="6153" max="6164" width="7.7109375" style="10" customWidth="1"/>
    <col min="6165" max="6165" width="16.42578125" style="10" customWidth="1"/>
    <col min="6166" max="6166" width="11" style="10" customWidth="1"/>
    <col min="6167" max="6167" width="18.7109375" style="10" customWidth="1"/>
    <col min="6168" max="6400" width="11.42578125" style="10"/>
    <col min="6401" max="6401" width="9.140625" style="10" customWidth="1"/>
    <col min="6402" max="6402" width="24" style="10" customWidth="1"/>
    <col min="6403" max="6404" width="20" style="10" customWidth="1"/>
    <col min="6405" max="6405" width="18.5703125" style="10" customWidth="1"/>
    <col min="6406" max="6406" width="20" style="10" customWidth="1"/>
    <col min="6407" max="6407" width="19" style="10" customWidth="1"/>
    <col min="6408" max="6408" width="24.7109375" style="10" customWidth="1"/>
    <col min="6409" max="6420" width="7.7109375" style="10" customWidth="1"/>
    <col min="6421" max="6421" width="16.42578125" style="10" customWidth="1"/>
    <col min="6422" max="6422" width="11" style="10" customWidth="1"/>
    <col min="6423" max="6423" width="18.7109375" style="10" customWidth="1"/>
    <col min="6424" max="6656" width="11.42578125" style="10"/>
    <col min="6657" max="6657" width="9.140625" style="10" customWidth="1"/>
    <col min="6658" max="6658" width="24" style="10" customWidth="1"/>
    <col min="6659" max="6660" width="20" style="10" customWidth="1"/>
    <col min="6661" max="6661" width="18.5703125" style="10" customWidth="1"/>
    <col min="6662" max="6662" width="20" style="10" customWidth="1"/>
    <col min="6663" max="6663" width="19" style="10" customWidth="1"/>
    <col min="6664" max="6664" width="24.7109375" style="10" customWidth="1"/>
    <col min="6665" max="6676" width="7.7109375" style="10" customWidth="1"/>
    <col min="6677" max="6677" width="16.42578125" style="10" customWidth="1"/>
    <col min="6678" max="6678" width="11" style="10" customWidth="1"/>
    <col min="6679" max="6679" width="18.7109375" style="10" customWidth="1"/>
    <col min="6680" max="6912" width="11.42578125" style="10"/>
    <col min="6913" max="6913" width="9.140625" style="10" customWidth="1"/>
    <col min="6914" max="6914" width="24" style="10" customWidth="1"/>
    <col min="6915" max="6916" width="20" style="10" customWidth="1"/>
    <col min="6917" max="6917" width="18.5703125" style="10" customWidth="1"/>
    <col min="6918" max="6918" width="20" style="10" customWidth="1"/>
    <col min="6919" max="6919" width="19" style="10" customWidth="1"/>
    <col min="6920" max="6920" width="24.7109375" style="10" customWidth="1"/>
    <col min="6921" max="6932" width="7.7109375" style="10" customWidth="1"/>
    <col min="6933" max="6933" width="16.42578125" style="10" customWidth="1"/>
    <col min="6934" max="6934" width="11" style="10" customWidth="1"/>
    <col min="6935" max="6935" width="18.7109375" style="10" customWidth="1"/>
    <col min="6936" max="7168" width="11.42578125" style="10"/>
    <col min="7169" max="7169" width="9.140625" style="10" customWidth="1"/>
    <col min="7170" max="7170" width="24" style="10" customWidth="1"/>
    <col min="7171" max="7172" width="20" style="10" customWidth="1"/>
    <col min="7173" max="7173" width="18.5703125" style="10" customWidth="1"/>
    <col min="7174" max="7174" width="20" style="10" customWidth="1"/>
    <col min="7175" max="7175" width="19" style="10" customWidth="1"/>
    <col min="7176" max="7176" width="24.7109375" style="10" customWidth="1"/>
    <col min="7177" max="7188" width="7.7109375" style="10" customWidth="1"/>
    <col min="7189" max="7189" width="16.42578125" style="10" customWidth="1"/>
    <col min="7190" max="7190" width="11" style="10" customWidth="1"/>
    <col min="7191" max="7191" width="18.7109375" style="10" customWidth="1"/>
    <col min="7192" max="7424" width="11.42578125" style="10"/>
    <col min="7425" max="7425" width="9.140625" style="10" customWidth="1"/>
    <col min="7426" max="7426" width="24" style="10" customWidth="1"/>
    <col min="7427" max="7428" width="20" style="10" customWidth="1"/>
    <col min="7429" max="7429" width="18.5703125" style="10" customWidth="1"/>
    <col min="7430" max="7430" width="20" style="10" customWidth="1"/>
    <col min="7431" max="7431" width="19" style="10" customWidth="1"/>
    <col min="7432" max="7432" width="24.7109375" style="10" customWidth="1"/>
    <col min="7433" max="7444" width="7.7109375" style="10" customWidth="1"/>
    <col min="7445" max="7445" width="16.42578125" style="10" customWidth="1"/>
    <col min="7446" max="7446" width="11" style="10" customWidth="1"/>
    <col min="7447" max="7447" width="18.7109375" style="10" customWidth="1"/>
    <col min="7448" max="7680" width="11.42578125" style="10"/>
    <col min="7681" max="7681" width="9.140625" style="10" customWidth="1"/>
    <col min="7682" max="7682" width="24" style="10" customWidth="1"/>
    <col min="7683" max="7684" width="20" style="10" customWidth="1"/>
    <col min="7685" max="7685" width="18.5703125" style="10" customWidth="1"/>
    <col min="7686" max="7686" width="20" style="10" customWidth="1"/>
    <col min="7687" max="7687" width="19" style="10" customWidth="1"/>
    <col min="7688" max="7688" width="24.7109375" style="10" customWidth="1"/>
    <col min="7689" max="7700" width="7.7109375" style="10" customWidth="1"/>
    <col min="7701" max="7701" width="16.42578125" style="10" customWidth="1"/>
    <col min="7702" max="7702" width="11" style="10" customWidth="1"/>
    <col min="7703" max="7703" width="18.7109375" style="10" customWidth="1"/>
    <col min="7704" max="7936" width="11.42578125" style="10"/>
    <col min="7937" max="7937" width="9.140625" style="10" customWidth="1"/>
    <col min="7938" max="7938" width="24" style="10" customWidth="1"/>
    <col min="7939" max="7940" width="20" style="10" customWidth="1"/>
    <col min="7941" max="7941" width="18.5703125" style="10" customWidth="1"/>
    <col min="7942" max="7942" width="20" style="10" customWidth="1"/>
    <col min="7943" max="7943" width="19" style="10" customWidth="1"/>
    <col min="7944" max="7944" width="24.7109375" style="10" customWidth="1"/>
    <col min="7945" max="7956" width="7.7109375" style="10" customWidth="1"/>
    <col min="7957" max="7957" width="16.42578125" style="10" customWidth="1"/>
    <col min="7958" max="7958" width="11" style="10" customWidth="1"/>
    <col min="7959" max="7959" width="18.7109375" style="10" customWidth="1"/>
    <col min="7960" max="8192" width="11.42578125" style="10"/>
    <col min="8193" max="8193" width="9.140625" style="10" customWidth="1"/>
    <col min="8194" max="8194" width="24" style="10" customWidth="1"/>
    <col min="8195" max="8196" width="20" style="10" customWidth="1"/>
    <col min="8197" max="8197" width="18.5703125" style="10" customWidth="1"/>
    <col min="8198" max="8198" width="20" style="10" customWidth="1"/>
    <col min="8199" max="8199" width="19" style="10" customWidth="1"/>
    <col min="8200" max="8200" width="24.7109375" style="10" customWidth="1"/>
    <col min="8201" max="8212" width="7.7109375" style="10" customWidth="1"/>
    <col min="8213" max="8213" width="16.42578125" style="10" customWidth="1"/>
    <col min="8214" max="8214" width="11" style="10" customWidth="1"/>
    <col min="8215" max="8215" width="18.7109375" style="10" customWidth="1"/>
    <col min="8216" max="8448" width="11.42578125" style="10"/>
    <col min="8449" max="8449" width="9.140625" style="10" customWidth="1"/>
    <col min="8450" max="8450" width="24" style="10" customWidth="1"/>
    <col min="8451" max="8452" width="20" style="10" customWidth="1"/>
    <col min="8453" max="8453" width="18.5703125" style="10" customWidth="1"/>
    <col min="8454" max="8454" width="20" style="10" customWidth="1"/>
    <col min="8455" max="8455" width="19" style="10" customWidth="1"/>
    <col min="8456" max="8456" width="24.7109375" style="10" customWidth="1"/>
    <col min="8457" max="8468" width="7.7109375" style="10" customWidth="1"/>
    <col min="8469" max="8469" width="16.42578125" style="10" customWidth="1"/>
    <col min="8470" max="8470" width="11" style="10" customWidth="1"/>
    <col min="8471" max="8471" width="18.7109375" style="10" customWidth="1"/>
    <col min="8472" max="8704" width="11.42578125" style="10"/>
    <col min="8705" max="8705" width="9.140625" style="10" customWidth="1"/>
    <col min="8706" max="8706" width="24" style="10" customWidth="1"/>
    <col min="8707" max="8708" width="20" style="10" customWidth="1"/>
    <col min="8709" max="8709" width="18.5703125" style="10" customWidth="1"/>
    <col min="8710" max="8710" width="20" style="10" customWidth="1"/>
    <col min="8711" max="8711" width="19" style="10" customWidth="1"/>
    <col min="8712" max="8712" width="24.7109375" style="10" customWidth="1"/>
    <col min="8713" max="8724" width="7.7109375" style="10" customWidth="1"/>
    <col min="8725" max="8725" width="16.42578125" style="10" customWidth="1"/>
    <col min="8726" max="8726" width="11" style="10" customWidth="1"/>
    <col min="8727" max="8727" width="18.7109375" style="10" customWidth="1"/>
    <col min="8728" max="8960" width="11.42578125" style="10"/>
    <col min="8961" max="8961" width="9.140625" style="10" customWidth="1"/>
    <col min="8962" max="8962" width="24" style="10" customWidth="1"/>
    <col min="8963" max="8964" width="20" style="10" customWidth="1"/>
    <col min="8965" max="8965" width="18.5703125" style="10" customWidth="1"/>
    <col min="8966" max="8966" width="20" style="10" customWidth="1"/>
    <col min="8967" max="8967" width="19" style="10" customWidth="1"/>
    <col min="8968" max="8968" width="24.7109375" style="10" customWidth="1"/>
    <col min="8969" max="8980" width="7.7109375" style="10" customWidth="1"/>
    <col min="8981" max="8981" width="16.42578125" style="10" customWidth="1"/>
    <col min="8982" max="8982" width="11" style="10" customWidth="1"/>
    <col min="8983" max="8983" width="18.7109375" style="10" customWidth="1"/>
    <col min="8984" max="9216" width="11.42578125" style="10"/>
    <col min="9217" max="9217" width="9.140625" style="10" customWidth="1"/>
    <col min="9218" max="9218" width="24" style="10" customWidth="1"/>
    <col min="9219" max="9220" width="20" style="10" customWidth="1"/>
    <col min="9221" max="9221" width="18.5703125" style="10" customWidth="1"/>
    <col min="9222" max="9222" width="20" style="10" customWidth="1"/>
    <col min="9223" max="9223" width="19" style="10" customWidth="1"/>
    <col min="9224" max="9224" width="24.7109375" style="10" customWidth="1"/>
    <col min="9225" max="9236" width="7.7109375" style="10" customWidth="1"/>
    <col min="9237" max="9237" width="16.42578125" style="10" customWidth="1"/>
    <col min="9238" max="9238" width="11" style="10" customWidth="1"/>
    <col min="9239" max="9239" width="18.7109375" style="10" customWidth="1"/>
    <col min="9240" max="9472" width="11.42578125" style="10"/>
    <col min="9473" max="9473" width="9.140625" style="10" customWidth="1"/>
    <col min="9474" max="9474" width="24" style="10" customWidth="1"/>
    <col min="9475" max="9476" width="20" style="10" customWidth="1"/>
    <col min="9477" max="9477" width="18.5703125" style="10" customWidth="1"/>
    <col min="9478" max="9478" width="20" style="10" customWidth="1"/>
    <col min="9479" max="9479" width="19" style="10" customWidth="1"/>
    <col min="9480" max="9480" width="24.7109375" style="10" customWidth="1"/>
    <col min="9481" max="9492" width="7.7109375" style="10" customWidth="1"/>
    <col min="9493" max="9493" width="16.42578125" style="10" customWidth="1"/>
    <col min="9494" max="9494" width="11" style="10" customWidth="1"/>
    <col min="9495" max="9495" width="18.7109375" style="10" customWidth="1"/>
    <col min="9496" max="9728" width="11.42578125" style="10"/>
    <col min="9729" max="9729" width="9.140625" style="10" customWidth="1"/>
    <col min="9730" max="9730" width="24" style="10" customWidth="1"/>
    <col min="9731" max="9732" width="20" style="10" customWidth="1"/>
    <col min="9733" max="9733" width="18.5703125" style="10" customWidth="1"/>
    <col min="9734" max="9734" width="20" style="10" customWidth="1"/>
    <col min="9735" max="9735" width="19" style="10" customWidth="1"/>
    <col min="9736" max="9736" width="24.7109375" style="10" customWidth="1"/>
    <col min="9737" max="9748" width="7.7109375" style="10" customWidth="1"/>
    <col min="9749" max="9749" width="16.42578125" style="10" customWidth="1"/>
    <col min="9750" max="9750" width="11" style="10" customWidth="1"/>
    <col min="9751" max="9751" width="18.7109375" style="10" customWidth="1"/>
    <col min="9752" max="9984" width="11.42578125" style="10"/>
    <col min="9985" max="9985" width="9.140625" style="10" customWidth="1"/>
    <col min="9986" max="9986" width="24" style="10" customWidth="1"/>
    <col min="9987" max="9988" width="20" style="10" customWidth="1"/>
    <col min="9989" max="9989" width="18.5703125" style="10" customWidth="1"/>
    <col min="9990" max="9990" width="20" style="10" customWidth="1"/>
    <col min="9991" max="9991" width="19" style="10" customWidth="1"/>
    <col min="9992" max="9992" width="24.7109375" style="10" customWidth="1"/>
    <col min="9993" max="10004" width="7.7109375" style="10" customWidth="1"/>
    <col min="10005" max="10005" width="16.42578125" style="10" customWidth="1"/>
    <col min="10006" max="10006" width="11" style="10" customWidth="1"/>
    <col min="10007" max="10007" width="18.7109375" style="10" customWidth="1"/>
    <col min="10008" max="10240" width="11.42578125" style="10"/>
    <col min="10241" max="10241" width="9.140625" style="10" customWidth="1"/>
    <col min="10242" max="10242" width="24" style="10" customWidth="1"/>
    <col min="10243" max="10244" width="20" style="10" customWidth="1"/>
    <col min="10245" max="10245" width="18.5703125" style="10" customWidth="1"/>
    <col min="10246" max="10246" width="20" style="10" customWidth="1"/>
    <col min="10247" max="10247" width="19" style="10" customWidth="1"/>
    <col min="10248" max="10248" width="24.7109375" style="10" customWidth="1"/>
    <col min="10249" max="10260" width="7.7109375" style="10" customWidth="1"/>
    <col min="10261" max="10261" width="16.42578125" style="10" customWidth="1"/>
    <col min="10262" max="10262" width="11" style="10" customWidth="1"/>
    <col min="10263" max="10263" width="18.7109375" style="10" customWidth="1"/>
    <col min="10264" max="10496" width="11.42578125" style="10"/>
    <col min="10497" max="10497" width="9.140625" style="10" customWidth="1"/>
    <col min="10498" max="10498" width="24" style="10" customWidth="1"/>
    <col min="10499" max="10500" width="20" style="10" customWidth="1"/>
    <col min="10501" max="10501" width="18.5703125" style="10" customWidth="1"/>
    <col min="10502" max="10502" width="20" style="10" customWidth="1"/>
    <col min="10503" max="10503" width="19" style="10" customWidth="1"/>
    <col min="10504" max="10504" width="24.7109375" style="10" customWidth="1"/>
    <col min="10505" max="10516" width="7.7109375" style="10" customWidth="1"/>
    <col min="10517" max="10517" width="16.42578125" style="10" customWidth="1"/>
    <col min="10518" max="10518" width="11" style="10" customWidth="1"/>
    <col min="10519" max="10519" width="18.7109375" style="10" customWidth="1"/>
    <col min="10520" max="10752" width="11.42578125" style="10"/>
    <col min="10753" max="10753" width="9.140625" style="10" customWidth="1"/>
    <col min="10754" max="10754" width="24" style="10" customWidth="1"/>
    <col min="10755" max="10756" width="20" style="10" customWidth="1"/>
    <col min="10757" max="10757" width="18.5703125" style="10" customWidth="1"/>
    <col min="10758" max="10758" width="20" style="10" customWidth="1"/>
    <col min="10759" max="10759" width="19" style="10" customWidth="1"/>
    <col min="10760" max="10760" width="24.7109375" style="10" customWidth="1"/>
    <col min="10761" max="10772" width="7.7109375" style="10" customWidth="1"/>
    <col min="10773" max="10773" width="16.42578125" style="10" customWidth="1"/>
    <col min="10774" max="10774" width="11" style="10" customWidth="1"/>
    <col min="10775" max="10775" width="18.7109375" style="10" customWidth="1"/>
    <col min="10776" max="11008" width="11.42578125" style="10"/>
    <col min="11009" max="11009" width="9.140625" style="10" customWidth="1"/>
    <col min="11010" max="11010" width="24" style="10" customWidth="1"/>
    <col min="11011" max="11012" width="20" style="10" customWidth="1"/>
    <col min="11013" max="11013" width="18.5703125" style="10" customWidth="1"/>
    <col min="11014" max="11014" width="20" style="10" customWidth="1"/>
    <col min="11015" max="11015" width="19" style="10" customWidth="1"/>
    <col min="11016" max="11016" width="24.7109375" style="10" customWidth="1"/>
    <col min="11017" max="11028" width="7.7109375" style="10" customWidth="1"/>
    <col min="11029" max="11029" width="16.42578125" style="10" customWidth="1"/>
    <col min="11030" max="11030" width="11" style="10" customWidth="1"/>
    <col min="11031" max="11031" width="18.7109375" style="10" customWidth="1"/>
    <col min="11032" max="11264" width="11.42578125" style="10"/>
    <col min="11265" max="11265" width="9.140625" style="10" customWidth="1"/>
    <col min="11266" max="11266" width="24" style="10" customWidth="1"/>
    <col min="11267" max="11268" width="20" style="10" customWidth="1"/>
    <col min="11269" max="11269" width="18.5703125" style="10" customWidth="1"/>
    <col min="11270" max="11270" width="20" style="10" customWidth="1"/>
    <col min="11271" max="11271" width="19" style="10" customWidth="1"/>
    <col min="11272" max="11272" width="24.7109375" style="10" customWidth="1"/>
    <col min="11273" max="11284" width="7.7109375" style="10" customWidth="1"/>
    <col min="11285" max="11285" width="16.42578125" style="10" customWidth="1"/>
    <col min="11286" max="11286" width="11" style="10" customWidth="1"/>
    <col min="11287" max="11287" width="18.7109375" style="10" customWidth="1"/>
    <col min="11288" max="11520" width="11.42578125" style="10"/>
    <col min="11521" max="11521" width="9.140625" style="10" customWidth="1"/>
    <col min="11522" max="11522" width="24" style="10" customWidth="1"/>
    <col min="11523" max="11524" width="20" style="10" customWidth="1"/>
    <col min="11525" max="11525" width="18.5703125" style="10" customWidth="1"/>
    <col min="11526" max="11526" width="20" style="10" customWidth="1"/>
    <col min="11527" max="11527" width="19" style="10" customWidth="1"/>
    <col min="11528" max="11528" width="24.7109375" style="10" customWidth="1"/>
    <col min="11529" max="11540" width="7.7109375" style="10" customWidth="1"/>
    <col min="11541" max="11541" width="16.42578125" style="10" customWidth="1"/>
    <col min="11542" max="11542" width="11" style="10" customWidth="1"/>
    <col min="11543" max="11543" width="18.7109375" style="10" customWidth="1"/>
    <col min="11544" max="11776" width="11.42578125" style="10"/>
    <col min="11777" max="11777" width="9.140625" style="10" customWidth="1"/>
    <col min="11778" max="11778" width="24" style="10" customWidth="1"/>
    <col min="11779" max="11780" width="20" style="10" customWidth="1"/>
    <col min="11781" max="11781" width="18.5703125" style="10" customWidth="1"/>
    <col min="11782" max="11782" width="20" style="10" customWidth="1"/>
    <col min="11783" max="11783" width="19" style="10" customWidth="1"/>
    <col min="11784" max="11784" width="24.7109375" style="10" customWidth="1"/>
    <col min="11785" max="11796" width="7.7109375" style="10" customWidth="1"/>
    <col min="11797" max="11797" width="16.42578125" style="10" customWidth="1"/>
    <col min="11798" max="11798" width="11" style="10" customWidth="1"/>
    <col min="11799" max="11799" width="18.7109375" style="10" customWidth="1"/>
    <col min="11800" max="12032" width="11.42578125" style="10"/>
    <col min="12033" max="12033" width="9.140625" style="10" customWidth="1"/>
    <col min="12034" max="12034" width="24" style="10" customWidth="1"/>
    <col min="12035" max="12036" width="20" style="10" customWidth="1"/>
    <col min="12037" max="12037" width="18.5703125" style="10" customWidth="1"/>
    <col min="12038" max="12038" width="20" style="10" customWidth="1"/>
    <col min="12039" max="12039" width="19" style="10" customWidth="1"/>
    <col min="12040" max="12040" width="24.7109375" style="10" customWidth="1"/>
    <col min="12041" max="12052" width="7.7109375" style="10" customWidth="1"/>
    <col min="12053" max="12053" width="16.42578125" style="10" customWidth="1"/>
    <col min="12054" max="12054" width="11" style="10" customWidth="1"/>
    <col min="12055" max="12055" width="18.7109375" style="10" customWidth="1"/>
    <col min="12056" max="12288" width="11.42578125" style="10"/>
    <col min="12289" max="12289" width="9.140625" style="10" customWidth="1"/>
    <col min="12290" max="12290" width="24" style="10" customWidth="1"/>
    <col min="12291" max="12292" width="20" style="10" customWidth="1"/>
    <col min="12293" max="12293" width="18.5703125" style="10" customWidth="1"/>
    <col min="12294" max="12294" width="20" style="10" customWidth="1"/>
    <col min="12295" max="12295" width="19" style="10" customWidth="1"/>
    <col min="12296" max="12296" width="24.7109375" style="10" customWidth="1"/>
    <col min="12297" max="12308" width="7.7109375" style="10" customWidth="1"/>
    <col min="12309" max="12309" width="16.42578125" style="10" customWidth="1"/>
    <col min="12310" max="12310" width="11" style="10" customWidth="1"/>
    <col min="12311" max="12311" width="18.7109375" style="10" customWidth="1"/>
    <col min="12312" max="12544" width="11.42578125" style="10"/>
    <col min="12545" max="12545" width="9.140625" style="10" customWidth="1"/>
    <col min="12546" max="12546" width="24" style="10" customWidth="1"/>
    <col min="12547" max="12548" width="20" style="10" customWidth="1"/>
    <col min="12549" max="12549" width="18.5703125" style="10" customWidth="1"/>
    <col min="12550" max="12550" width="20" style="10" customWidth="1"/>
    <col min="12551" max="12551" width="19" style="10" customWidth="1"/>
    <col min="12552" max="12552" width="24.7109375" style="10" customWidth="1"/>
    <col min="12553" max="12564" width="7.7109375" style="10" customWidth="1"/>
    <col min="12565" max="12565" width="16.42578125" style="10" customWidth="1"/>
    <col min="12566" max="12566" width="11" style="10" customWidth="1"/>
    <col min="12567" max="12567" width="18.7109375" style="10" customWidth="1"/>
    <col min="12568" max="12800" width="11.42578125" style="10"/>
    <col min="12801" max="12801" width="9.140625" style="10" customWidth="1"/>
    <col min="12802" max="12802" width="24" style="10" customWidth="1"/>
    <col min="12803" max="12804" width="20" style="10" customWidth="1"/>
    <col min="12805" max="12805" width="18.5703125" style="10" customWidth="1"/>
    <col min="12806" max="12806" width="20" style="10" customWidth="1"/>
    <col min="12807" max="12807" width="19" style="10" customWidth="1"/>
    <col min="12808" max="12808" width="24.7109375" style="10" customWidth="1"/>
    <col min="12809" max="12820" width="7.7109375" style="10" customWidth="1"/>
    <col min="12821" max="12821" width="16.42578125" style="10" customWidth="1"/>
    <col min="12822" max="12822" width="11" style="10" customWidth="1"/>
    <col min="12823" max="12823" width="18.7109375" style="10" customWidth="1"/>
    <col min="12824" max="13056" width="11.42578125" style="10"/>
    <col min="13057" max="13057" width="9.140625" style="10" customWidth="1"/>
    <col min="13058" max="13058" width="24" style="10" customWidth="1"/>
    <col min="13059" max="13060" width="20" style="10" customWidth="1"/>
    <col min="13061" max="13061" width="18.5703125" style="10" customWidth="1"/>
    <col min="13062" max="13062" width="20" style="10" customWidth="1"/>
    <col min="13063" max="13063" width="19" style="10" customWidth="1"/>
    <col min="13064" max="13064" width="24.7109375" style="10" customWidth="1"/>
    <col min="13065" max="13076" width="7.7109375" style="10" customWidth="1"/>
    <col min="13077" max="13077" width="16.42578125" style="10" customWidth="1"/>
    <col min="13078" max="13078" width="11" style="10" customWidth="1"/>
    <col min="13079" max="13079" width="18.7109375" style="10" customWidth="1"/>
    <col min="13080" max="13312" width="11.42578125" style="10"/>
    <col min="13313" max="13313" width="9.140625" style="10" customWidth="1"/>
    <col min="13314" max="13314" width="24" style="10" customWidth="1"/>
    <col min="13315" max="13316" width="20" style="10" customWidth="1"/>
    <col min="13317" max="13317" width="18.5703125" style="10" customWidth="1"/>
    <col min="13318" max="13318" width="20" style="10" customWidth="1"/>
    <col min="13319" max="13319" width="19" style="10" customWidth="1"/>
    <col min="13320" max="13320" width="24.7109375" style="10" customWidth="1"/>
    <col min="13321" max="13332" width="7.7109375" style="10" customWidth="1"/>
    <col min="13333" max="13333" width="16.42578125" style="10" customWidth="1"/>
    <col min="13334" max="13334" width="11" style="10" customWidth="1"/>
    <col min="13335" max="13335" width="18.7109375" style="10" customWidth="1"/>
    <col min="13336" max="13568" width="11.42578125" style="10"/>
    <col min="13569" max="13569" width="9.140625" style="10" customWidth="1"/>
    <col min="13570" max="13570" width="24" style="10" customWidth="1"/>
    <col min="13571" max="13572" width="20" style="10" customWidth="1"/>
    <col min="13573" max="13573" width="18.5703125" style="10" customWidth="1"/>
    <col min="13574" max="13574" width="20" style="10" customWidth="1"/>
    <col min="13575" max="13575" width="19" style="10" customWidth="1"/>
    <col min="13576" max="13576" width="24.7109375" style="10" customWidth="1"/>
    <col min="13577" max="13588" width="7.7109375" style="10" customWidth="1"/>
    <col min="13589" max="13589" width="16.42578125" style="10" customWidth="1"/>
    <col min="13590" max="13590" width="11" style="10" customWidth="1"/>
    <col min="13591" max="13591" width="18.7109375" style="10" customWidth="1"/>
    <col min="13592" max="13824" width="11.42578125" style="10"/>
    <col min="13825" max="13825" width="9.140625" style="10" customWidth="1"/>
    <col min="13826" max="13826" width="24" style="10" customWidth="1"/>
    <col min="13827" max="13828" width="20" style="10" customWidth="1"/>
    <col min="13829" max="13829" width="18.5703125" style="10" customWidth="1"/>
    <col min="13830" max="13830" width="20" style="10" customWidth="1"/>
    <col min="13831" max="13831" width="19" style="10" customWidth="1"/>
    <col min="13832" max="13832" width="24.7109375" style="10" customWidth="1"/>
    <col min="13833" max="13844" width="7.7109375" style="10" customWidth="1"/>
    <col min="13845" max="13845" width="16.42578125" style="10" customWidth="1"/>
    <col min="13846" max="13846" width="11" style="10" customWidth="1"/>
    <col min="13847" max="13847" width="18.7109375" style="10" customWidth="1"/>
    <col min="13848" max="14080" width="11.42578125" style="10"/>
    <col min="14081" max="14081" width="9.140625" style="10" customWidth="1"/>
    <col min="14082" max="14082" width="24" style="10" customWidth="1"/>
    <col min="14083" max="14084" width="20" style="10" customWidth="1"/>
    <col min="14085" max="14085" width="18.5703125" style="10" customWidth="1"/>
    <col min="14086" max="14086" width="20" style="10" customWidth="1"/>
    <col min="14087" max="14087" width="19" style="10" customWidth="1"/>
    <col min="14088" max="14088" width="24.7109375" style="10" customWidth="1"/>
    <col min="14089" max="14100" width="7.7109375" style="10" customWidth="1"/>
    <col min="14101" max="14101" width="16.42578125" style="10" customWidth="1"/>
    <col min="14102" max="14102" width="11" style="10" customWidth="1"/>
    <col min="14103" max="14103" width="18.7109375" style="10" customWidth="1"/>
    <col min="14104" max="14336" width="11.42578125" style="10"/>
    <col min="14337" max="14337" width="9.140625" style="10" customWidth="1"/>
    <col min="14338" max="14338" width="24" style="10" customWidth="1"/>
    <col min="14339" max="14340" width="20" style="10" customWidth="1"/>
    <col min="14341" max="14341" width="18.5703125" style="10" customWidth="1"/>
    <col min="14342" max="14342" width="20" style="10" customWidth="1"/>
    <col min="14343" max="14343" width="19" style="10" customWidth="1"/>
    <col min="14344" max="14344" width="24.7109375" style="10" customWidth="1"/>
    <col min="14345" max="14356" width="7.7109375" style="10" customWidth="1"/>
    <col min="14357" max="14357" width="16.42578125" style="10" customWidth="1"/>
    <col min="14358" max="14358" width="11" style="10" customWidth="1"/>
    <col min="14359" max="14359" width="18.7109375" style="10" customWidth="1"/>
    <col min="14360" max="14592" width="11.42578125" style="10"/>
    <col min="14593" max="14593" width="9.140625" style="10" customWidth="1"/>
    <col min="14594" max="14594" width="24" style="10" customWidth="1"/>
    <col min="14595" max="14596" width="20" style="10" customWidth="1"/>
    <col min="14597" max="14597" width="18.5703125" style="10" customWidth="1"/>
    <col min="14598" max="14598" width="20" style="10" customWidth="1"/>
    <col min="14599" max="14599" width="19" style="10" customWidth="1"/>
    <col min="14600" max="14600" width="24.7109375" style="10" customWidth="1"/>
    <col min="14601" max="14612" width="7.7109375" style="10" customWidth="1"/>
    <col min="14613" max="14613" width="16.42578125" style="10" customWidth="1"/>
    <col min="14614" max="14614" width="11" style="10" customWidth="1"/>
    <col min="14615" max="14615" width="18.7109375" style="10" customWidth="1"/>
    <col min="14616" max="14848" width="11.42578125" style="10"/>
    <col min="14849" max="14849" width="9.140625" style="10" customWidth="1"/>
    <col min="14850" max="14850" width="24" style="10" customWidth="1"/>
    <col min="14851" max="14852" width="20" style="10" customWidth="1"/>
    <col min="14853" max="14853" width="18.5703125" style="10" customWidth="1"/>
    <col min="14854" max="14854" width="20" style="10" customWidth="1"/>
    <col min="14855" max="14855" width="19" style="10" customWidth="1"/>
    <col min="14856" max="14856" width="24.7109375" style="10" customWidth="1"/>
    <col min="14857" max="14868" width="7.7109375" style="10" customWidth="1"/>
    <col min="14869" max="14869" width="16.42578125" style="10" customWidth="1"/>
    <col min="14870" max="14870" width="11" style="10" customWidth="1"/>
    <col min="14871" max="14871" width="18.7109375" style="10" customWidth="1"/>
    <col min="14872" max="15104" width="11.42578125" style="10"/>
    <col min="15105" max="15105" width="9.140625" style="10" customWidth="1"/>
    <col min="15106" max="15106" width="24" style="10" customWidth="1"/>
    <col min="15107" max="15108" width="20" style="10" customWidth="1"/>
    <col min="15109" max="15109" width="18.5703125" style="10" customWidth="1"/>
    <col min="15110" max="15110" width="20" style="10" customWidth="1"/>
    <col min="15111" max="15111" width="19" style="10" customWidth="1"/>
    <col min="15112" max="15112" width="24.7109375" style="10" customWidth="1"/>
    <col min="15113" max="15124" width="7.7109375" style="10" customWidth="1"/>
    <col min="15125" max="15125" width="16.42578125" style="10" customWidth="1"/>
    <col min="15126" max="15126" width="11" style="10" customWidth="1"/>
    <col min="15127" max="15127" width="18.7109375" style="10" customWidth="1"/>
    <col min="15128" max="15360" width="11.42578125" style="10"/>
    <col min="15361" max="15361" width="9.140625" style="10" customWidth="1"/>
    <col min="15362" max="15362" width="24" style="10" customWidth="1"/>
    <col min="15363" max="15364" width="20" style="10" customWidth="1"/>
    <col min="15365" max="15365" width="18.5703125" style="10" customWidth="1"/>
    <col min="15366" max="15366" width="20" style="10" customWidth="1"/>
    <col min="15367" max="15367" width="19" style="10" customWidth="1"/>
    <col min="15368" max="15368" width="24.7109375" style="10" customWidth="1"/>
    <col min="15369" max="15380" width="7.7109375" style="10" customWidth="1"/>
    <col min="15381" max="15381" width="16.42578125" style="10" customWidth="1"/>
    <col min="15382" max="15382" width="11" style="10" customWidth="1"/>
    <col min="15383" max="15383" width="18.7109375" style="10" customWidth="1"/>
    <col min="15384" max="15616" width="11.42578125" style="10"/>
    <col min="15617" max="15617" width="9.140625" style="10" customWidth="1"/>
    <col min="15618" max="15618" width="24" style="10" customWidth="1"/>
    <col min="15619" max="15620" width="20" style="10" customWidth="1"/>
    <col min="15621" max="15621" width="18.5703125" style="10" customWidth="1"/>
    <col min="15622" max="15622" width="20" style="10" customWidth="1"/>
    <col min="15623" max="15623" width="19" style="10" customWidth="1"/>
    <col min="15624" max="15624" width="24.7109375" style="10" customWidth="1"/>
    <col min="15625" max="15636" width="7.7109375" style="10" customWidth="1"/>
    <col min="15637" max="15637" width="16.42578125" style="10" customWidth="1"/>
    <col min="15638" max="15638" width="11" style="10" customWidth="1"/>
    <col min="15639" max="15639" width="18.7109375" style="10" customWidth="1"/>
    <col min="15640" max="15872" width="11.42578125" style="10"/>
    <col min="15873" max="15873" width="9.140625" style="10" customWidth="1"/>
    <col min="15874" max="15874" width="24" style="10" customWidth="1"/>
    <col min="15875" max="15876" width="20" style="10" customWidth="1"/>
    <col min="15877" max="15877" width="18.5703125" style="10" customWidth="1"/>
    <col min="15878" max="15878" width="20" style="10" customWidth="1"/>
    <col min="15879" max="15879" width="19" style="10" customWidth="1"/>
    <col min="15880" max="15880" width="24.7109375" style="10" customWidth="1"/>
    <col min="15881" max="15892" width="7.7109375" style="10" customWidth="1"/>
    <col min="15893" max="15893" width="16.42578125" style="10" customWidth="1"/>
    <col min="15894" max="15894" width="11" style="10" customWidth="1"/>
    <col min="15895" max="15895" width="18.7109375" style="10" customWidth="1"/>
    <col min="15896" max="16128" width="11.42578125" style="10"/>
    <col min="16129" max="16129" width="9.140625" style="10" customWidth="1"/>
    <col min="16130" max="16130" width="24" style="10" customWidth="1"/>
    <col min="16131" max="16132" width="20" style="10" customWidth="1"/>
    <col min="16133" max="16133" width="18.5703125" style="10" customWidth="1"/>
    <col min="16134" max="16134" width="20" style="10" customWidth="1"/>
    <col min="16135" max="16135" width="19" style="10" customWidth="1"/>
    <col min="16136" max="16136" width="24.7109375" style="10" customWidth="1"/>
    <col min="16137" max="16148" width="7.7109375" style="10" customWidth="1"/>
    <col min="16149" max="16149" width="16.42578125" style="10" customWidth="1"/>
    <col min="16150" max="16150" width="11" style="10" customWidth="1"/>
    <col min="16151" max="16151" width="18.7109375" style="10" customWidth="1"/>
    <col min="16152" max="16384" width="11.42578125" style="10"/>
  </cols>
  <sheetData>
    <row r="1" spans="1:26" s="45" customFormat="1" ht="39.75" customHeight="1" thickBot="1" x14ac:dyDescent="0.3">
      <c r="A1" s="197"/>
      <c r="B1" s="198"/>
      <c r="C1" s="203" t="s">
        <v>245</v>
      </c>
      <c r="D1" s="203"/>
      <c r="E1" s="203"/>
      <c r="F1" s="203"/>
      <c r="G1" s="203"/>
      <c r="H1" s="203"/>
      <c r="I1" s="203"/>
      <c r="J1" s="203"/>
      <c r="K1" s="203"/>
      <c r="L1" s="203"/>
      <c r="M1" s="203"/>
      <c r="N1" s="203"/>
      <c r="O1" s="203"/>
      <c r="P1" s="203"/>
      <c r="Q1" s="203"/>
      <c r="R1" s="203"/>
      <c r="S1" s="203"/>
      <c r="T1" s="203"/>
      <c r="U1" s="204"/>
    </row>
    <row r="2" spans="1:26" s="45" customFormat="1" ht="40.5" customHeight="1" thickBot="1" x14ac:dyDescent="0.3">
      <c r="A2" s="199"/>
      <c r="B2" s="200"/>
      <c r="C2" s="203" t="s">
        <v>18</v>
      </c>
      <c r="D2" s="203"/>
      <c r="E2" s="203"/>
      <c r="F2" s="203"/>
      <c r="G2" s="203"/>
      <c r="H2" s="203"/>
      <c r="I2" s="203"/>
      <c r="J2" s="203"/>
      <c r="K2" s="203"/>
      <c r="L2" s="203"/>
      <c r="M2" s="203"/>
      <c r="N2" s="203"/>
      <c r="O2" s="203"/>
      <c r="P2" s="203"/>
      <c r="Q2" s="203"/>
      <c r="R2" s="203"/>
      <c r="S2" s="203"/>
      <c r="T2" s="203"/>
      <c r="U2" s="204"/>
    </row>
    <row r="3" spans="1:26" s="45" customFormat="1" ht="42.75" customHeight="1" thickBot="1" x14ac:dyDescent="0.3">
      <c r="A3" s="199"/>
      <c r="B3" s="200"/>
      <c r="C3" s="203" t="s">
        <v>103</v>
      </c>
      <c r="D3" s="203"/>
      <c r="E3" s="203"/>
      <c r="F3" s="203"/>
      <c r="G3" s="203"/>
      <c r="H3" s="203"/>
      <c r="I3" s="203"/>
      <c r="J3" s="203"/>
      <c r="K3" s="203"/>
      <c r="L3" s="203"/>
      <c r="M3" s="203"/>
      <c r="N3" s="203"/>
      <c r="O3" s="203"/>
      <c r="P3" s="203"/>
      <c r="Q3" s="203"/>
      <c r="R3" s="203"/>
      <c r="S3" s="203"/>
      <c r="T3" s="203"/>
      <c r="U3" s="204"/>
    </row>
    <row r="4" spans="1:26" s="45" customFormat="1" ht="33.75" customHeight="1" thickBot="1" x14ac:dyDescent="0.3">
      <c r="A4" s="201"/>
      <c r="B4" s="202"/>
      <c r="C4" s="205" t="s">
        <v>128</v>
      </c>
      <c r="D4" s="205"/>
      <c r="E4" s="205"/>
      <c r="F4" s="205"/>
      <c r="G4" s="205"/>
      <c r="H4" s="205"/>
      <c r="I4" s="206"/>
      <c r="J4" s="207" t="s">
        <v>480</v>
      </c>
      <c r="K4" s="208"/>
      <c r="L4" s="208"/>
      <c r="M4" s="208"/>
      <c r="N4" s="208"/>
      <c r="O4" s="208"/>
      <c r="P4" s="208"/>
      <c r="Q4" s="208"/>
      <c r="R4" s="208"/>
      <c r="S4" s="208"/>
      <c r="T4" s="208"/>
      <c r="U4" s="209"/>
    </row>
    <row r="5" spans="1:26" s="45" customFormat="1" ht="21.75" customHeight="1" x14ac:dyDescent="0.25">
      <c r="C5" s="46"/>
      <c r="D5" s="46"/>
      <c r="E5" s="46"/>
      <c r="F5" s="46"/>
      <c r="G5" s="47"/>
      <c r="H5" s="48"/>
      <c r="I5" s="47"/>
      <c r="J5" s="49"/>
      <c r="K5" s="50"/>
      <c r="L5" s="50"/>
      <c r="M5" s="50"/>
      <c r="N5" s="50"/>
    </row>
    <row r="6" spans="1:26" s="51" customFormat="1" ht="30" customHeight="1" thickBot="1" x14ac:dyDescent="0.3">
      <c r="C6" s="52"/>
      <c r="D6" s="52"/>
      <c r="E6" s="52"/>
      <c r="F6" s="52"/>
      <c r="G6" s="53"/>
      <c r="H6" s="53"/>
      <c r="I6" s="53"/>
      <c r="J6" s="53"/>
      <c r="K6" s="52"/>
      <c r="L6" s="52"/>
      <c r="M6" s="52"/>
      <c r="N6" s="52"/>
      <c r="O6" s="52"/>
      <c r="P6" s="54"/>
      <c r="Q6" s="54"/>
      <c r="R6" s="54"/>
      <c r="S6" s="54"/>
      <c r="T6" s="55"/>
      <c r="U6" s="55"/>
      <c r="V6" s="56"/>
      <c r="W6" s="56"/>
    </row>
    <row r="7" spans="1:26" s="51" customFormat="1" ht="52.5" customHeight="1" thickBot="1" x14ac:dyDescent="0.3">
      <c r="B7" s="57" t="s">
        <v>104</v>
      </c>
      <c r="C7" s="210" t="s">
        <v>247</v>
      </c>
      <c r="D7" s="211"/>
      <c r="E7" s="211"/>
      <c r="F7" s="211"/>
      <c r="G7" s="212"/>
      <c r="H7" s="52"/>
      <c r="I7" s="52"/>
      <c r="J7" s="52"/>
      <c r="K7" s="52"/>
      <c r="L7" s="52"/>
      <c r="M7" s="52"/>
      <c r="N7" s="52"/>
      <c r="O7" s="52"/>
      <c r="P7" s="54"/>
      <c r="Q7" s="54"/>
      <c r="R7" s="54"/>
      <c r="S7" s="54"/>
      <c r="T7" s="55"/>
      <c r="U7" s="55"/>
      <c r="V7" s="56"/>
      <c r="W7" s="56"/>
    </row>
    <row r="8" spans="1:26" s="51" customFormat="1" ht="39.75" customHeight="1" x14ac:dyDescent="0.25"/>
    <row r="9" spans="1:26" s="51" customFormat="1" x14ac:dyDescent="0.25"/>
    <row r="10" spans="1:26" s="58" customFormat="1" ht="45" customHeight="1" x14ac:dyDescent="0.2">
      <c r="A10" s="213" t="s">
        <v>105</v>
      </c>
      <c r="B10" s="214"/>
      <c r="C10" s="214"/>
      <c r="D10" s="214"/>
      <c r="E10" s="214"/>
      <c r="F10" s="214"/>
      <c r="G10" s="214"/>
      <c r="H10" s="214"/>
      <c r="I10" s="214"/>
      <c r="J10" s="214"/>
      <c r="K10" s="214"/>
      <c r="L10" s="214"/>
      <c r="M10" s="214"/>
      <c r="N10" s="214"/>
      <c r="O10" s="214"/>
      <c r="P10" s="214"/>
      <c r="Q10" s="214"/>
      <c r="R10" s="214"/>
      <c r="S10" s="214"/>
      <c r="T10" s="214"/>
      <c r="U10" s="214"/>
      <c r="V10" s="214"/>
      <c r="W10" s="215"/>
    </row>
    <row r="11" spans="1:26" s="59" customFormat="1" ht="38.25" customHeight="1" x14ac:dyDescent="0.25">
      <c r="A11" s="216" t="s">
        <v>106</v>
      </c>
      <c r="B11" s="216" t="s">
        <v>107</v>
      </c>
      <c r="C11" s="216"/>
      <c r="D11" s="195" t="s">
        <v>271</v>
      </c>
      <c r="E11" s="195" t="s">
        <v>108</v>
      </c>
      <c r="F11" s="195" t="s">
        <v>109</v>
      </c>
      <c r="G11" s="216" t="s">
        <v>110</v>
      </c>
      <c r="H11" s="216" t="s">
        <v>111</v>
      </c>
      <c r="I11" s="218" t="s">
        <v>266</v>
      </c>
      <c r="J11" s="219"/>
      <c r="K11" s="219"/>
      <c r="L11" s="219"/>
      <c r="M11" s="219"/>
      <c r="N11" s="219"/>
      <c r="O11" s="219"/>
      <c r="P11" s="219"/>
      <c r="Q11" s="219"/>
      <c r="R11" s="219"/>
      <c r="S11" s="219"/>
      <c r="T11" s="219"/>
      <c r="U11" s="219"/>
      <c r="V11" s="219"/>
      <c r="W11" s="220"/>
    </row>
    <row r="12" spans="1:26" s="59" customFormat="1" ht="76.5" customHeight="1" x14ac:dyDescent="0.25">
      <c r="A12" s="216"/>
      <c r="B12" s="60" t="s">
        <v>112</v>
      </c>
      <c r="C12" s="163" t="s">
        <v>270</v>
      </c>
      <c r="D12" s="196"/>
      <c r="E12" s="196"/>
      <c r="F12" s="196"/>
      <c r="G12" s="216"/>
      <c r="H12" s="216"/>
      <c r="I12" s="61" t="s">
        <v>113</v>
      </c>
      <c r="J12" s="61" t="s">
        <v>114</v>
      </c>
      <c r="K12" s="61" t="s">
        <v>115</v>
      </c>
      <c r="L12" s="61" t="s">
        <v>116</v>
      </c>
      <c r="M12" s="61" t="s">
        <v>117</v>
      </c>
      <c r="N12" s="61" t="s">
        <v>118</v>
      </c>
      <c r="O12" s="61" t="s">
        <v>119</v>
      </c>
      <c r="P12" s="61" t="s">
        <v>120</v>
      </c>
      <c r="Q12" s="61" t="s">
        <v>121</v>
      </c>
      <c r="R12" s="61" t="s">
        <v>122</v>
      </c>
      <c r="S12" s="61" t="s">
        <v>123</v>
      </c>
      <c r="T12" s="61" t="s">
        <v>124</v>
      </c>
      <c r="U12" s="61" t="s">
        <v>125</v>
      </c>
      <c r="V12" s="194" t="s">
        <v>126</v>
      </c>
      <c r="W12" s="194"/>
    </row>
    <row r="13" spans="1:26" s="99" customFormat="1" ht="123.75" customHeight="1" x14ac:dyDescent="0.2">
      <c r="A13" s="221">
        <f>'1_Acciones Constitucionales'!C9</f>
        <v>1</v>
      </c>
      <c r="B13" s="217" t="s">
        <v>208</v>
      </c>
      <c r="C13" s="224" t="s">
        <v>473</v>
      </c>
      <c r="D13" s="217" t="s">
        <v>445</v>
      </c>
      <c r="E13" s="217" t="s">
        <v>175</v>
      </c>
      <c r="F13" s="223" t="str">
        <f>+'1_Acciones Constitucionales'!F9</f>
        <v>Gestionar oportunamente y dentro de los términos establecidos por ley el 100% de las actuaciones relacionadas con la representación judicial de la entidad debidamente notificadas (Contestación de acciones de tutela, asistencia a audiencias de cumplimiento dentro de las acciones populares, contestación de demandas, asistencia a procesos penales, pago de sentencias).</v>
      </c>
      <c r="G13" s="227" t="str">
        <f>'1_Acciones Constitucionales'!C15</f>
        <v xml:space="preserve">Actuaciones Acciones Constitucionales </v>
      </c>
      <c r="H13" s="109" t="str">
        <f>'1_Acciones Constitucionales'!C22</f>
        <v>Promedio de los porcentajes de actuaciones gestionadas cada trimestre en lo transcurrido de la vigencia</v>
      </c>
      <c r="I13" s="108">
        <f>'1_Acciones Constitucionales'!C30</f>
        <v>0</v>
      </c>
      <c r="J13" s="108">
        <f>'1_Acciones Constitucionales'!C31</f>
        <v>0</v>
      </c>
      <c r="K13" s="148">
        <f>'1_Acciones Constitucionales'!C32</f>
        <v>0.99580000000000002</v>
      </c>
      <c r="L13" s="108">
        <f>'1_Acciones Constitucionales'!C33</f>
        <v>0</v>
      </c>
      <c r="M13" s="108">
        <f>'1_Acciones Constitucionales'!C34</f>
        <v>1</v>
      </c>
      <c r="N13" s="148">
        <f>'1_Acciones Constitucionales'!C35</f>
        <v>0</v>
      </c>
      <c r="O13" s="108">
        <f>'1_Acciones Constitucionales'!C36</f>
        <v>0</v>
      </c>
      <c r="P13" s="108">
        <f>'1_Acciones Constitucionales'!C37</f>
        <v>0</v>
      </c>
      <c r="Q13" s="149">
        <f>'1_Acciones Constitucionales'!C38</f>
        <v>0</v>
      </c>
      <c r="R13" s="108">
        <f>'1_Acciones Constitucionales'!C39</f>
        <v>0</v>
      </c>
      <c r="S13" s="108">
        <f>'1_Acciones Constitucionales'!C40</f>
        <v>0</v>
      </c>
      <c r="T13" s="108">
        <f>'1_Acciones Constitucionales'!C41</f>
        <v>0</v>
      </c>
      <c r="U13" s="125">
        <f>+AVERAGE(K13,M13)</f>
        <v>0.99790000000000001</v>
      </c>
      <c r="V13" s="193" t="str">
        <f>'1_Acciones Constitucionales'!C49</f>
        <v xml:space="preserve">Durante el primer trimestre se gestionaron las siguientes solicitudes:
-2107 de 2107  Contestar dentro de los términos de Ley las acciones constitucionales notificadas a la Entidad.(100%)
-94 de 96 Asistir a las audiencias que citan dentro de los procesos contenciosos (97,92%)
-6 de 20 Contestar dentro de los términos de Ley las demandas notificadas a la Entidad  (100%) Nota: se coloca un cumplimiento del 100% teniendo en cuenta que la contestacion de las 14 demandas se encuentran en terminos las fechas para su contestacion vencen en abril-junio.
-49 de 49 Asistir a las audiencias  de aplicación de principio de oportunidad que se  citan dentro de los procesos penales (100%): 
- 26 de 40 Atender dentro de los términos de Ley las solicitudes de conciliación notificadas a la Entidad (100%) Nota: Se coloca un cumplimiento del 100% teniendo en cuenta que las 14 audiencias pendientes, aun no se han programado fecha de audiencia por parte del juzgado de conocimiento.
Total variable 1: 98,58%
Para el periodo comprendido entre Abril y Mayo se tramitaròn las siguientes solicitudes:
-332 de 332  Contestar dentro de los términos de Ley las acciones constitucionales notificadas a la Entidad.(100%)
-24 de 56 Asistir a las audiencias que citan dentro de los procesos contenciosos (100%) Nota: Se coloca un 100% de cumplimiento a razon de que las 32 audiencias restantes fueron suspendidas teniendo en cuenta la emergencia del COVID-2019. 
-0 de 0 Contestar dentro de los términos de Ley las demandas notificadas a la Entidad (100%)  Nota: No se ha notificado demandas a la Entidad teniendo en cuenta la emergencia del Covid 19.
-0 de 14 Asistir a las audiencias  de aplicación de principio de oportunidad que se  citan dentro de los procesos penales (100%) : Nota:Teniendo en cuenta la restricción decretada por el gobierno nacional no hubo asistencia a audiencias
- 0 de 4 Atender dentro de los términos de Ley las solicitudes de conciliación notificadas a la Entidad (100%) Nota:No se ha recibido citacion por parte de la procuraduria por la emergencia sanitaria.
Total variable 1: 100%
</v>
      </c>
      <c r="W13" s="193"/>
    </row>
    <row r="14" spans="1:26" s="99" customFormat="1" ht="123.75" customHeight="1" x14ac:dyDescent="0.2">
      <c r="A14" s="221"/>
      <c r="B14" s="217"/>
      <c r="C14" s="225"/>
      <c r="D14" s="217"/>
      <c r="E14" s="217"/>
      <c r="F14" s="223"/>
      <c r="G14" s="227"/>
      <c r="H14" s="109" t="str">
        <f>'1_Acciones Constitucionales'!F22</f>
        <v>Porcentaje  total de las actuaciones radicadas en la Dirección relacionadas con las diferentes acciones constitucionales programado</v>
      </c>
      <c r="I14" s="108">
        <f>'1_Acciones Constitucionales'!E30</f>
        <v>0</v>
      </c>
      <c r="J14" s="108">
        <f>'1_Acciones Constitucionales'!E31</f>
        <v>0</v>
      </c>
      <c r="K14" s="108">
        <f>'1_Acciones Constitucionales'!E32</f>
        <v>1</v>
      </c>
      <c r="L14" s="108">
        <f>'1_Acciones Constitucionales'!E33</f>
        <v>0</v>
      </c>
      <c r="M14" s="108">
        <f>'1_Acciones Constitucionales'!E34</f>
        <v>1</v>
      </c>
      <c r="N14" s="108">
        <f>'1_Acciones Constitucionales'!E35</f>
        <v>0</v>
      </c>
      <c r="O14" s="108">
        <f>'1_Acciones Constitucionales'!E36</f>
        <v>0</v>
      </c>
      <c r="P14" s="108">
        <f>'1_Acciones Constitucionales'!E37</f>
        <v>0</v>
      </c>
      <c r="Q14" s="108">
        <f>'1_Acciones Constitucionales'!E38</f>
        <v>1</v>
      </c>
      <c r="R14" s="108">
        <f>'1_Acciones Constitucionales'!E39</f>
        <v>0</v>
      </c>
      <c r="S14" s="108">
        <f>'1_Acciones Constitucionales'!E40</f>
        <v>0</v>
      </c>
      <c r="T14" s="108">
        <f>'1_Acciones Constitucionales'!E41</f>
        <v>1</v>
      </c>
      <c r="U14" s="126">
        <v>1</v>
      </c>
      <c r="V14" s="193"/>
      <c r="W14" s="193"/>
    </row>
    <row r="15" spans="1:26" s="99" customFormat="1" ht="123.75" customHeight="1" x14ac:dyDescent="0.2">
      <c r="A15" s="221"/>
      <c r="B15" s="217"/>
      <c r="C15" s="226"/>
      <c r="D15" s="217"/>
      <c r="E15" s="217"/>
      <c r="F15" s="223"/>
      <c r="G15" s="227"/>
      <c r="H15" s="110" t="s">
        <v>127</v>
      </c>
      <c r="I15" s="143" t="e">
        <f>+I13/I14</f>
        <v>#DIV/0!</v>
      </c>
      <c r="J15" s="143" t="e">
        <f t="shared" ref="J15:T15" si="0">+J13/J14</f>
        <v>#DIV/0!</v>
      </c>
      <c r="K15" s="143">
        <f t="shared" si="0"/>
        <v>0.99580000000000002</v>
      </c>
      <c r="L15" s="143" t="e">
        <f t="shared" si="0"/>
        <v>#DIV/0!</v>
      </c>
      <c r="M15" s="143">
        <f t="shared" si="0"/>
        <v>1</v>
      </c>
      <c r="N15" s="143" t="e">
        <f t="shared" si="0"/>
        <v>#DIV/0!</v>
      </c>
      <c r="O15" s="143" t="e">
        <f t="shared" si="0"/>
        <v>#DIV/0!</v>
      </c>
      <c r="P15" s="143" t="e">
        <f t="shared" si="0"/>
        <v>#DIV/0!</v>
      </c>
      <c r="Q15" s="143">
        <f t="shared" si="0"/>
        <v>0</v>
      </c>
      <c r="R15" s="143" t="e">
        <f t="shared" si="0"/>
        <v>#DIV/0!</v>
      </c>
      <c r="S15" s="143" t="e">
        <f t="shared" si="0"/>
        <v>#DIV/0!</v>
      </c>
      <c r="T15" s="143">
        <f t="shared" si="0"/>
        <v>0</v>
      </c>
      <c r="U15" s="127">
        <f>+U13/U14</f>
        <v>0.99790000000000001</v>
      </c>
      <c r="V15" s="193"/>
      <c r="W15" s="193"/>
      <c r="Z15" s="98"/>
    </row>
    <row r="16" spans="1:26" s="101" customFormat="1" ht="50.25" hidden="1" customHeight="1" x14ac:dyDescent="0.25">
      <c r="A16" s="221" t="e">
        <f>#REF!</f>
        <v>#REF!</v>
      </c>
      <c r="B16" s="217" t="s">
        <v>208</v>
      </c>
      <c r="C16" s="222" t="s">
        <v>256</v>
      </c>
      <c r="D16" s="157"/>
      <c r="E16" s="217" t="s">
        <v>175</v>
      </c>
      <c r="F16" s="223" t="e">
        <f>#REF!</f>
        <v>#REF!</v>
      </c>
      <c r="G16" s="227" t="e">
        <f>#REF!</f>
        <v>#REF!</v>
      </c>
      <c r="H16" s="109" t="e">
        <f>#REF!</f>
        <v>#REF!</v>
      </c>
      <c r="I16" s="108" t="e">
        <f>#REF!</f>
        <v>#REF!</v>
      </c>
      <c r="J16" s="108" t="e">
        <f>#REF!</f>
        <v>#REF!</v>
      </c>
      <c r="K16" s="108" t="e">
        <f>#REF!</f>
        <v>#REF!</v>
      </c>
      <c r="L16" s="108" t="e">
        <f>#REF!</f>
        <v>#REF!</v>
      </c>
      <c r="M16" s="108" t="e">
        <f>#REF!</f>
        <v>#REF!</v>
      </c>
      <c r="N16" s="108" t="e">
        <f>#REF!</f>
        <v>#REF!</v>
      </c>
      <c r="O16" s="108" t="e">
        <f>#REF!</f>
        <v>#REF!</v>
      </c>
      <c r="P16" s="108" t="e">
        <f>#REF!</f>
        <v>#REF!</v>
      </c>
      <c r="Q16" s="108" t="e">
        <f>#REF!</f>
        <v>#REF!</v>
      </c>
      <c r="R16" s="108" t="e">
        <f>#REF!</f>
        <v>#REF!</v>
      </c>
      <c r="S16" s="108" t="e">
        <f>#REF!</f>
        <v>#REF!</v>
      </c>
      <c r="T16" s="108" t="e">
        <f>#REF!</f>
        <v>#REF!</v>
      </c>
      <c r="U16" s="125" t="e">
        <f>SUM(I16:T16)</f>
        <v>#REF!</v>
      </c>
      <c r="V16" s="193" t="e">
        <f>#REF!</f>
        <v>#REF!</v>
      </c>
      <c r="W16" s="193"/>
    </row>
    <row r="17" spans="1:23" s="101" customFormat="1" ht="62.25" hidden="1" customHeight="1" x14ac:dyDescent="0.25">
      <c r="A17" s="221"/>
      <c r="B17" s="217"/>
      <c r="C17" s="222"/>
      <c r="D17" s="157"/>
      <c r="E17" s="217"/>
      <c r="F17" s="223"/>
      <c r="G17" s="227"/>
      <c r="H17" s="109" t="e">
        <f>#REF!</f>
        <v>#REF!</v>
      </c>
      <c r="I17" s="108" t="e">
        <f>#REF!</f>
        <v>#REF!</v>
      </c>
      <c r="J17" s="108" t="e">
        <f>#REF!</f>
        <v>#REF!</v>
      </c>
      <c r="K17" s="108" t="e">
        <f>#REF!</f>
        <v>#REF!</v>
      </c>
      <c r="L17" s="108" t="e">
        <f>#REF!</f>
        <v>#REF!</v>
      </c>
      <c r="M17" s="108" t="e">
        <f>#REF!</f>
        <v>#REF!</v>
      </c>
      <c r="N17" s="108" t="e">
        <f>#REF!</f>
        <v>#REF!</v>
      </c>
      <c r="O17" s="108" t="e">
        <f>#REF!</f>
        <v>#REF!</v>
      </c>
      <c r="P17" s="108" t="e">
        <f>#REF!</f>
        <v>#REF!</v>
      </c>
      <c r="Q17" s="108" t="e">
        <f>#REF!</f>
        <v>#REF!</v>
      </c>
      <c r="R17" s="108" t="e">
        <f>#REF!</f>
        <v>#REF!</v>
      </c>
      <c r="S17" s="108" t="e">
        <f>#REF!</f>
        <v>#REF!</v>
      </c>
      <c r="T17" s="108" t="e">
        <f>#REF!</f>
        <v>#REF!</v>
      </c>
      <c r="U17" s="125" t="e">
        <f>SUM(I17:T17)</f>
        <v>#REF!</v>
      </c>
      <c r="V17" s="193"/>
      <c r="W17" s="193"/>
    </row>
    <row r="18" spans="1:23" s="101" customFormat="1" ht="71.25" hidden="1" customHeight="1" x14ac:dyDescent="0.25">
      <c r="A18" s="221"/>
      <c r="B18" s="217"/>
      <c r="C18" s="222"/>
      <c r="D18" s="157"/>
      <c r="E18" s="217"/>
      <c r="F18" s="223"/>
      <c r="G18" s="227"/>
      <c r="H18" s="110" t="s">
        <v>127</v>
      </c>
      <c r="I18" s="100" t="e">
        <f>+I16/I17</f>
        <v>#REF!</v>
      </c>
      <c r="J18" s="128" t="e">
        <f t="shared" ref="J18:T18" si="1">+J16/J17</f>
        <v>#REF!</v>
      </c>
      <c r="K18" s="128" t="e">
        <f t="shared" si="1"/>
        <v>#REF!</v>
      </c>
      <c r="L18" s="128" t="e">
        <f t="shared" si="1"/>
        <v>#REF!</v>
      </c>
      <c r="M18" s="128" t="e">
        <f t="shared" si="1"/>
        <v>#REF!</v>
      </c>
      <c r="N18" s="128" t="e">
        <f t="shared" si="1"/>
        <v>#REF!</v>
      </c>
      <c r="O18" s="128" t="e">
        <f t="shared" si="1"/>
        <v>#REF!</v>
      </c>
      <c r="P18" s="128" t="e">
        <f t="shared" si="1"/>
        <v>#REF!</v>
      </c>
      <c r="Q18" s="128" t="e">
        <f t="shared" si="1"/>
        <v>#REF!</v>
      </c>
      <c r="R18" s="128" t="e">
        <f t="shared" si="1"/>
        <v>#REF!</v>
      </c>
      <c r="S18" s="128" t="e">
        <f t="shared" si="1"/>
        <v>#REF!</v>
      </c>
      <c r="T18" s="128" t="e">
        <f t="shared" si="1"/>
        <v>#REF!</v>
      </c>
      <c r="U18" s="129" t="e">
        <f>+U16/U17</f>
        <v>#REF!</v>
      </c>
      <c r="V18" s="193"/>
      <c r="W18" s="193"/>
    </row>
  </sheetData>
  <sheetProtection formatCells="0" formatColumns="0" formatRows="0"/>
  <mergeCells count="32">
    <mergeCell ref="E11:E12"/>
    <mergeCell ref="E13:E15"/>
    <mergeCell ref="E16:E18"/>
    <mergeCell ref="I11:W11"/>
    <mergeCell ref="A16:A18"/>
    <mergeCell ref="B16:B18"/>
    <mergeCell ref="C16:C18"/>
    <mergeCell ref="V13:W15"/>
    <mergeCell ref="F13:F15"/>
    <mergeCell ref="A13:A15"/>
    <mergeCell ref="B13:B15"/>
    <mergeCell ref="C13:C15"/>
    <mergeCell ref="D13:D15"/>
    <mergeCell ref="G13:G15"/>
    <mergeCell ref="F16:F18"/>
    <mergeCell ref="G16:G18"/>
    <mergeCell ref="V16:W18"/>
    <mergeCell ref="V12:W12"/>
    <mergeCell ref="D11:D12"/>
    <mergeCell ref="A1:B4"/>
    <mergeCell ref="C1:U1"/>
    <mergeCell ref="C2:U2"/>
    <mergeCell ref="C3:U3"/>
    <mergeCell ref="C4:I4"/>
    <mergeCell ref="J4:U4"/>
    <mergeCell ref="C7:G7"/>
    <mergeCell ref="A10:W10"/>
    <mergeCell ref="A11:A12"/>
    <mergeCell ref="B11:C11"/>
    <mergeCell ref="F11:F12"/>
    <mergeCell ref="G11:G12"/>
    <mergeCell ref="H11:H12"/>
  </mergeCells>
  <pageMargins left="0.70866141732283472" right="0.70866141732283472" top="0.74803149606299213" bottom="0.74803149606299213" header="0.31496062992125984" footer="0.31496062992125984"/>
  <pageSetup paperSize="3" scale="67" orientation="landscape" r:id="rId1"/>
  <headerFooter>
    <oddFooter>&amp;L&amp;"Arial,Normal"&amp;9F01-PE01-PR01 - V3</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rgb="FFFFFF00"/>
    <pageSetUpPr fitToPage="1"/>
  </sheetPr>
  <dimension ref="A2:U16"/>
  <sheetViews>
    <sheetView topLeftCell="A7" workbookViewId="0">
      <selection activeCell="K12" sqref="K12"/>
    </sheetView>
  </sheetViews>
  <sheetFormatPr baseColWidth="10" defaultRowHeight="11.25" x14ac:dyDescent="0.2"/>
  <cols>
    <col min="1" max="1" width="1.85546875" style="64" customWidth="1"/>
    <col min="2" max="2" width="8.5703125" style="64" customWidth="1"/>
    <col min="3" max="3" width="28.28515625" style="64" customWidth="1"/>
    <col min="4" max="4" width="14.5703125" style="64" customWidth="1"/>
    <col min="5" max="5" width="14.7109375" style="64" customWidth="1"/>
    <col min="6" max="6" width="17.140625" style="64" customWidth="1"/>
    <col min="7" max="7" width="10.42578125" style="64" customWidth="1"/>
    <col min="8" max="8" width="10.5703125" style="64" customWidth="1"/>
    <col min="9" max="9" width="10.140625" style="64" customWidth="1"/>
    <col min="10" max="10" width="10.5703125" style="64" customWidth="1"/>
    <col min="11" max="11" width="11.140625" style="64" customWidth="1"/>
    <col min="12" max="13" width="8.28515625" style="64" customWidth="1"/>
    <col min="14" max="14" width="16.140625" style="64" customWidth="1"/>
    <col min="15" max="258" width="11.42578125" style="64"/>
    <col min="259" max="259" width="1.85546875" style="64" customWidth="1"/>
    <col min="260" max="260" width="8.5703125" style="64" customWidth="1"/>
    <col min="261" max="261" width="11.28515625" style="64" customWidth="1"/>
    <col min="262" max="262" width="14.5703125" style="64" customWidth="1"/>
    <col min="263" max="263" width="14.7109375" style="64" customWidth="1"/>
    <col min="264" max="264" width="23.5703125" style="64" customWidth="1"/>
    <col min="265" max="269" width="8.28515625" style="64" customWidth="1"/>
    <col min="270" max="270" width="16.140625" style="64" customWidth="1"/>
    <col min="271" max="514" width="11.42578125" style="64"/>
    <col min="515" max="515" width="1.85546875" style="64" customWidth="1"/>
    <col min="516" max="516" width="8.5703125" style="64" customWidth="1"/>
    <col min="517" max="517" width="11.28515625" style="64" customWidth="1"/>
    <col min="518" max="518" width="14.5703125" style="64" customWidth="1"/>
    <col min="519" max="519" width="14.7109375" style="64" customWidth="1"/>
    <col min="520" max="520" width="23.5703125" style="64" customWidth="1"/>
    <col min="521" max="525" width="8.28515625" style="64" customWidth="1"/>
    <col min="526" max="526" width="16.140625" style="64" customWidth="1"/>
    <col min="527" max="770" width="11.42578125" style="64"/>
    <col min="771" max="771" width="1.85546875" style="64" customWidth="1"/>
    <col min="772" max="772" width="8.5703125" style="64" customWidth="1"/>
    <col min="773" max="773" width="11.28515625" style="64" customWidth="1"/>
    <col min="774" max="774" width="14.5703125" style="64" customWidth="1"/>
    <col min="775" max="775" width="14.7109375" style="64" customWidth="1"/>
    <col min="776" max="776" width="23.5703125" style="64" customWidth="1"/>
    <col min="777" max="781" width="8.28515625" style="64" customWidth="1"/>
    <col min="782" max="782" width="16.140625" style="64" customWidth="1"/>
    <col min="783" max="1026" width="11.42578125" style="64"/>
    <col min="1027" max="1027" width="1.85546875" style="64" customWidth="1"/>
    <col min="1028" max="1028" width="8.5703125" style="64" customWidth="1"/>
    <col min="1029" max="1029" width="11.28515625" style="64" customWidth="1"/>
    <col min="1030" max="1030" width="14.5703125" style="64" customWidth="1"/>
    <col min="1031" max="1031" width="14.7109375" style="64" customWidth="1"/>
    <col min="1032" max="1032" width="23.5703125" style="64" customWidth="1"/>
    <col min="1033" max="1037" width="8.28515625" style="64" customWidth="1"/>
    <col min="1038" max="1038" width="16.140625" style="64" customWidth="1"/>
    <col min="1039" max="1282" width="11.42578125" style="64"/>
    <col min="1283" max="1283" width="1.85546875" style="64" customWidth="1"/>
    <col min="1284" max="1284" width="8.5703125" style="64" customWidth="1"/>
    <col min="1285" max="1285" width="11.28515625" style="64" customWidth="1"/>
    <col min="1286" max="1286" width="14.5703125" style="64" customWidth="1"/>
    <col min="1287" max="1287" width="14.7109375" style="64" customWidth="1"/>
    <col min="1288" max="1288" width="23.5703125" style="64" customWidth="1"/>
    <col min="1289" max="1293" width="8.28515625" style="64" customWidth="1"/>
    <col min="1294" max="1294" width="16.140625" style="64" customWidth="1"/>
    <col min="1295" max="1538" width="11.42578125" style="64"/>
    <col min="1539" max="1539" width="1.85546875" style="64" customWidth="1"/>
    <col min="1540" max="1540" width="8.5703125" style="64" customWidth="1"/>
    <col min="1541" max="1541" width="11.28515625" style="64" customWidth="1"/>
    <col min="1542" max="1542" width="14.5703125" style="64" customWidth="1"/>
    <col min="1543" max="1543" width="14.7109375" style="64" customWidth="1"/>
    <col min="1544" max="1544" width="23.5703125" style="64" customWidth="1"/>
    <col min="1545" max="1549" width="8.28515625" style="64" customWidth="1"/>
    <col min="1550" max="1550" width="16.140625" style="64" customWidth="1"/>
    <col min="1551" max="1794" width="11.42578125" style="64"/>
    <col min="1795" max="1795" width="1.85546875" style="64" customWidth="1"/>
    <col min="1796" max="1796" width="8.5703125" style="64" customWidth="1"/>
    <col min="1797" max="1797" width="11.28515625" style="64" customWidth="1"/>
    <col min="1798" max="1798" width="14.5703125" style="64" customWidth="1"/>
    <col min="1799" max="1799" width="14.7109375" style="64" customWidth="1"/>
    <col min="1800" max="1800" width="23.5703125" style="64" customWidth="1"/>
    <col min="1801" max="1805" width="8.28515625" style="64" customWidth="1"/>
    <col min="1806" max="1806" width="16.140625" style="64" customWidth="1"/>
    <col min="1807" max="2050" width="11.42578125" style="64"/>
    <col min="2051" max="2051" width="1.85546875" style="64" customWidth="1"/>
    <col min="2052" max="2052" width="8.5703125" style="64" customWidth="1"/>
    <col min="2053" max="2053" width="11.28515625" style="64" customWidth="1"/>
    <col min="2054" max="2054" width="14.5703125" style="64" customWidth="1"/>
    <col min="2055" max="2055" width="14.7109375" style="64" customWidth="1"/>
    <col min="2056" max="2056" width="23.5703125" style="64" customWidth="1"/>
    <col min="2057" max="2061" width="8.28515625" style="64" customWidth="1"/>
    <col min="2062" max="2062" width="16.140625" style="64" customWidth="1"/>
    <col min="2063" max="2306" width="11.42578125" style="64"/>
    <col min="2307" max="2307" width="1.85546875" style="64" customWidth="1"/>
    <col min="2308" max="2308" width="8.5703125" style="64" customWidth="1"/>
    <col min="2309" max="2309" width="11.28515625" style="64" customWidth="1"/>
    <col min="2310" max="2310" width="14.5703125" style="64" customWidth="1"/>
    <col min="2311" max="2311" width="14.7109375" style="64" customWidth="1"/>
    <col min="2312" max="2312" width="23.5703125" style="64" customWidth="1"/>
    <col min="2313" max="2317" width="8.28515625" style="64" customWidth="1"/>
    <col min="2318" max="2318" width="16.140625" style="64" customWidth="1"/>
    <col min="2319" max="2562" width="11.42578125" style="64"/>
    <col min="2563" max="2563" width="1.85546875" style="64" customWidth="1"/>
    <col min="2564" max="2564" width="8.5703125" style="64" customWidth="1"/>
    <col min="2565" max="2565" width="11.28515625" style="64" customWidth="1"/>
    <col min="2566" max="2566" width="14.5703125" style="64" customWidth="1"/>
    <col min="2567" max="2567" width="14.7109375" style="64" customWidth="1"/>
    <col min="2568" max="2568" width="23.5703125" style="64" customWidth="1"/>
    <col min="2569" max="2573" width="8.28515625" style="64" customWidth="1"/>
    <col min="2574" max="2574" width="16.140625" style="64" customWidth="1"/>
    <col min="2575" max="2818" width="11.42578125" style="64"/>
    <col min="2819" max="2819" width="1.85546875" style="64" customWidth="1"/>
    <col min="2820" max="2820" width="8.5703125" style="64" customWidth="1"/>
    <col min="2821" max="2821" width="11.28515625" style="64" customWidth="1"/>
    <col min="2822" max="2822" width="14.5703125" style="64" customWidth="1"/>
    <col min="2823" max="2823" width="14.7109375" style="64" customWidth="1"/>
    <col min="2824" max="2824" width="23.5703125" style="64" customWidth="1"/>
    <col min="2825" max="2829" width="8.28515625" style="64" customWidth="1"/>
    <col min="2830" max="2830" width="16.140625" style="64" customWidth="1"/>
    <col min="2831" max="3074" width="11.42578125" style="64"/>
    <col min="3075" max="3075" width="1.85546875" style="64" customWidth="1"/>
    <col min="3076" max="3076" width="8.5703125" style="64" customWidth="1"/>
    <col min="3077" max="3077" width="11.28515625" style="64" customWidth="1"/>
    <col min="3078" max="3078" width="14.5703125" style="64" customWidth="1"/>
    <col min="3079" max="3079" width="14.7109375" style="64" customWidth="1"/>
    <col min="3080" max="3080" width="23.5703125" style="64" customWidth="1"/>
    <col min="3081" max="3085" width="8.28515625" style="64" customWidth="1"/>
    <col min="3086" max="3086" width="16.140625" style="64" customWidth="1"/>
    <col min="3087" max="3330" width="11.42578125" style="64"/>
    <col min="3331" max="3331" width="1.85546875" style="64" customWidth="1"/>
    <col min="3332" max="3332" width="8.5703125" style="64" customWidth="1"/>
    <col min="3333" max="3333" width="11.28515625" style="64" customWidth="1"/>
    <col min="3334" max="3334" width="14.5703125" style="64" customWidth="1"/>
    <col min="3335" max="3335" width="14.7109375" style="64" customWidth="1"/>
    <col min="3336" max="3336" width="23.5703125" style="64" customWidth="1"/>
    <col min="3337" max="3341" width="8.28515625" style="64" customWidth="1"/>
    <col min="3342" max="3342" width="16.140625" style="64" customWidth="1"/>
    <col min="3343" max="3586" width="11.42578125" style="64"/>
    <col min="3587" max="3587" width="1.85546875" style="64" customWidth="1"/>
    <col min="3588" max="3588" width="8.5703125" style="64" customWidth="1"/>
    <col min="3589" max="3589" width="11.28515625" style="64" customWidth="1"/>
    <col min="3590" max="3590" width="14.5703125" style="64" customWidth="1"/>
    <col min="3591" max="3591" width="14.7109375" style="64" customWidth="1"/>
    <col min="3592" max="3592" width="23.5703125" style="64" customWidth="1"/>
    <col min="3593" max="3597" width="8.28515625" style="64" customWidth="1"/>
    <col min="3598" max="3598" width="16.140625" style="64" customWidth="1"/>
    <col min="3599" max="3842" width="11.42578125" style="64"/>
    <col min="3843" max="3843" width="1.85546875" style="64" customWidth="1"/>
    <col min="3844" max="3844" width="8.5703125" style="64" customWidth="1"/>
    <col min="3845" max="3845" width="11.28515625" style="64" customWidth="1"/>
    <col min="3846" max="3846" width="14.5703125" style="64" customWidth="1"/>
    <col min="3847" max="3847" width="14.7109375" style="64" customWidth="1"/>
    <col min="3848" max="3848" width="23.5703125" style="64" customWidth="1"/>
    <col min="3849" max="3853" width="8.28515625" style="64" customWidth="1"/>
    <col min="3854" max="3854" width="16.140625" style="64" customWidth="1"/>
    <col min="3855" max="4098" width="11.42578125" style="64"/>
    <col min="4099" max="4099" width="1.85546875" style="64" customWidth="1"/>
    <col min="4100" max="4100" width="8.5703125" style="64" customWidth="1"/>
    <col min="4101" max="4101" width="11.28515625" style="64" customWidth="1"/>
    <col min="4102" max="4102" width="14.5703125" style="64" customWidth="1"/>
    <col min="4103" max="4103" width="14.7109375" style="64" customWidth="1"/>
    <col min="4104" max="4104" width="23.5703125" style="64" customWidth="1"/>
    <col min="4105" max="4109" width="8.28515625" style="64" customWidth="1"/>
    <col min="4110" max="4110" width="16.140625" style="64" customWidth="1"/>
    <col min="4111" max="4354" width="11.42578125" style="64"/>
    <col min="4355" max="4355" width="1.85546875" style="64" customWidth="1"/>
    <col min="4356" max="4356" width="8.5703125" style="64" customWidth="1"/>
    <col min="4357" max="4357" width="11.28515625" style="64" customWidth="1"/>
    <col min="4358" max="4358" width="14.5703125" style="64" customWidth="1"/>
    <col min="4359" max="4359" width="14.7109375" style="64" customWidth="1"/>
    <col min="4360" max="4360" width="23.5703125" style="64" customWidth="1"/>
    <col min="4361" max="4365" width="8.28515625" style="64" customWidth="1"/>
    <col min="4366" max="4366" width="16.140625" style="64" customWidth="1"/>
    <col min="4367" max="4610" width="11.42578125" style="64"/>
    <col min="4611" max="4611" width="1.85546875" style="64" customWidth="1"/>
    <col min="4612" max="4612" width="8.5703125" style="64" customWidth="1"/>
    <col min="4613" max="4613" width="11.28515625" style="64" customWidth="1"/>
    <col min="4614" max="4614" width="14.5703125" style="64" customWidth="1"/>
    <col min="4615" max="4615" width="14.7109375" style="64" customWidth="1"/>
    <col min="4616" max="4616" width="23.5703125" style="64" customWidth="1"/>
    <col min="4617" max="4621" width="8.28515625" style="64" customWidth="1"/>
    <col min="4622" max="4622" width="16.140625" style="64" customWidth="1"/>
    <col min="4623" max="4866" width="11.42578125" style="64"/>
    <col min="4867" max="4867" width="1.85546875" style="64" customWidth="1"/>
    <col min="4868" max="4868" width="8.5703125" style="64" customWidth="1"/>
    <col min="4869" max="4869" width="11.28515625" style="64" customWidth="1"/>
    <col min="4870" max="4870" width="14.5703125" style="64" customWidth="1"/>
    <col min="4871" max="4871" width="14.7109375" style="64" customWidth="1"/>
    <col min="4872" max="4872" width="23.5703125" style="64" customWidth="1"/>
    <col min="4873" max="4877" width="8.28515625" style="64" customWidth="1"/>
    <col min="4878" max="4878" width="16.140625" style="64" customWidth="1"/>
    <col min="4879" max="5122" width="11.42578125" style="64"/>
    <col min="5123" max="5123" width="1.85546875" style="64" customWidth="1"/>
    <col min="5124" max="5124" width="8.5703125" style="64" customWidth="1"/>
    <col min="5125" max="5125" width="11.28515625" style="64" customWidth="1"/>
    <col min="5126" max="5126" width="14.5703125" style="64" customWidth="1"/>
    <col min="5127" max="5127" width="14.7109375" style="64" customWidth="1"/>
    <col min="5128" max="5128" width="23.5703125" style="64" customWidth="1"/>
    <col min="5129" max="5133" width="8.28515625" style="64" customWidth="1"/>
    <col min="5134" max="5134" width="16.140625" style="64" customWidth="1"/>
    <col min="5135" max="5378" width="11.42578125" style="64"/>
    <col min="5379" max="5379" width="1.85546875" style="64" customWidth="1"/>
    <col min="5380" max="5380" width="8.5703125" style="64" customWidth="1"/>
    <col min="5381" max="5381" width="11.28515625" style="64" customWidth="1"/>
    <col min="5382" max="5382" width="14.5703125" style="64" customWidth="1"/>
    <col min="5383" max="5383" width="14.7109375" style="64" customWidth="1"/>
    <col min="5384" max="5384" width="23.5703125" style="64" customWidth="1"/>
    <col min="5385" max="5389" width="8.28515625" style="64" customWidth="1"/>
    <col min="5390" max="5390" width="16.140625" style="64" customWidth="1"/>
    <col min="5391" max="5634" width="11.42578125" style="64"/>
    <col min="5635" max="5635" width="1.85546875" style="64" customWidth="1"/>
    <col min="5636" max="5636" width="8.5703125" style="64" customWidth="1"/>
    <col min="5637" max="5637" width="11.28515625" style="64" customWidth="1"/>
    <col min="5638" max="5638" width="14.5703125" style="64" customWidth="1"/>
    <col min="5639" max="5639" width="14.7109375" style="64" customWidth="1"/>
    <col min="5640" max="5640" width="23.5703125" style="64" customWidth="1"/>
    <col min="5641" max="5645" width="8.28515625" style="64" customWidth="1"/>
    <col min="5646" max="5646" width="16.140625" style="64" customWidth="1"/>
    <col min="5647" max="5890" width="11.42578125" style="64"/>
    <col min="5891" max="5891" width="1.85546875" style="64" customWidth="1"/>
    <col min="5892" max="5892" width="8.5703125" style="64" customWidth="1"/>
    <col min="5893" max="5893" width="11.28515625" style="64" customWidth="1"/>
    <col min="5894" max="5894" width="14.5703125" style="64" customWidth="1"/>
    <col min="5895" max="5895" width="14.7109375" style="64" customWidth="1"/>
    <col min="5896" max="5896" width="23.5703125" style="64" customWidth="1"/>
    <col min="5897" max="5901" width="8.28515625" style="64" customWidth="1"/>
    <col min="5902" max="5902" width="16.140625" style="64" customWidth="1"/>
    <col min="5903" max="6146" width="11.42578125" style="64"/>
    <col min="6147" max="6147" width="1.85546875" style="64" customWidth="1"/>
    <col min="6148" max="6148" width="8.5703125" style="64" customWidth="1"/>
    <col min="6149" max="6149" width="11.28515625" style="64" customWidth="1"/>
    <col min="6150" max="6150" width="14.5703125" style="64" customWidth="1"/>
    <col min="6151" max="6151" width="14.7109375" style="64" customWidth="1"/>
    <col min="6152" max="6152" width="23.5703125" style="64" customWidth="1"/>
    <col min="6153" max="6157" width="8.28515625" style="64" customWidth="1"/>
    <col min="6158" max="6158" width="16.140625" style="64" customWidth="1"/>
    <col min="6159" max="6402" width="11.42578125" style="64"/>
    <col min="6403" max="6403" width="1.85546875" style="64" customWidth="1"/>
    <col min="6404" max="6404" width="8.5703125" style="64" customWidth="1"/>
    <col min="6405" max="6405" width="11.28515625" style="64" customWidth="1"/>
    <col min="6406" max="6406" width="14.5703125" style="64" customWidth="1"/>
    <col min="6407" max="6407" width="14.7109375" style="64" customWidth="1"/>
    <col min="6408" max="6408" width="23.5703125" style="64" customWidth="1"/>
    <col min="6409" max="6413" width="8.28515625" style="64" customWidth="1"/>
    <col min="6414" max="6414" width="16.140625" style="64" customWidth="1"/>
    <col min="6415" max="6658" width="11.42578125" style="64"/>
    <col min="6659" max="6659" width="1.85546875" style="64" customWidth="1"/>
    <col min="6660" max="6660" width="8.5703125" style="64" customWidth="1"/>
    <col min="6661" max="6661" width="11.28515625" style="64" customWidth="1"/>
    <col min="6662" max="6662" width="14.5703125" style="64" customWidth="1"/>
    <col min="6663" max="6663" width="14.7109375" style="64" customWidth="1"/>
    <col min="6664" max="6664" width="23.5703125" style="64" customWidth="1"/>
    <col min="6665" max="6669" width="8.28515625" style="64" customWidth="1"/>
    <col min="6670" max="6670" width="16.140625" style="64" customWidth="1"/>
    <col min="6671" max="6914" width="11.42578125" style="64"/>
    <col min="6915" max="6915" width="1.85546875" style="64" customWidth="1"/>
    <col min="6916" max="6916" width="8.5703125" style="64" customWidth="1"/>
    <col min="6917" max="6917" width="11.28515625" style="64" customWidth="1"/>
    <col min="6918" max="6918" width="14.5703125" style="64" customWidth="1"/>
    <col min="6919" max="6919" width="14.7109375" style="64" customWidth="1"/>
    <col min="6920" max="6920" width="23.5703125" style="64" customWidth="1"/>
    <col min="6921" max="6925" width="8.28515625" style="64" customWidth="1"/>
    <col min="6926" max="6926" width="16.140625" style="64" customWidth="1"/>
    <col min="6927" max="7170" width="11.42578125" style="64"/>
    <col min="7171" max="7171" width="1.85546875" style="64" customWidth="1"/>
    <col min="7172" max="7172" width="8.5703125" style="64" customWidth="1"/>
    <col min="7173" max="7173" width="11.28515625" style="64" customWidth="1"/>
    <col min="7174" max="7174" width="14.5703125" style="64" customWidth="1"/>
    <col min="7175" max="7175" width="14.7109375" style="64" customWidth="1"/>
    <col min="7176" max="7176" width="23.5703125" style="64" customWidth="1"/>
    <col min="7177" max="7181" width="8.28515625" style="64" customWidth="1"/>
    <col min="7182" max="7182" width="16.140625" style="64" customWidth="1"/>
    <col min="7183" max="7426" width="11.42578125" style="64"/>
    <col min="7427" max="7427" width="1.85546875" style="64" customWidth="1"/>
    <col min="7428" max="7428" width="8.5703125" style="64" customWidth="1"/>
    <col min="7429" max="7429" width="11.28515625" style="64" customWidth="1"/>
    <col min="7430" max="7430" width="14.5703125" style="64" customWidth="1"/>
    <col min="7431" max="7431" width="14.7109375" style="64" customWidth="1"/>
    <col min="7432" max="7432" width="23.5703125" style="64" customWidth="1"/>
    <col min="7433" max="7437" width="8.28515625" style="64" customWidth="1"/>
    <col min="7438" max="7438" width="16.140625" style="64" customWidth="1"/>
    <col min="7439" max="7682" width="11.42578125" style="64"/>
    <col min="7683" max="7683" width="1.85546875" style="64" customWidth="1"/>
    <col min="7684" max="7684" width="8.5703125" style="64" customWidth="1"/>
    <col min="7685" max="7685" width="11.28515625" style="64" customWidth="1"/>
    <col min="7686" max="7686" width="14.5703125" style="64" customWidth="1"/>
    <col min="7687" max="7687" width="14.7109375" style="64" customWidth="1"/>
    <col min="7688" max="7688" width="23.5703125" style="64" customWidth="1"/>
    <col min="7689" max="7693" width="8.28515625" style="64" customWidth="1"/>
    <col min="7694" max="7694" width="16.140625" style="64" customWidth="1"/>
    <col min="7695" max="7938" width="11.42578125" style="64"/>
    <col min="7939" max="7939" width="1.85546875" style="64" customWidth="1"/>
    <col min="7940" max="7940" width="8.5703125" style="64" customWidth="1"/>
    <col min="7941" max="7941" width="11.28515625" style="64" customWidth="1"/>
    <col min="7942" max="7942" width="14.5703125" style="64" customWidth="1"/>
    <col min="7943" max="7943" width="14.7109375" style="64" customWidth="1"/>
    <col min="7944" max="7944" width="23.5703125" style="64" customWidth="1"/>
    <col min="7945" max="7949" width="8.28515625" style="64" customWidth="1"/>
    <col min="7950" max="7950" width="16.140625" style="64" customWidth="1"/>
    <col min="7951" max="8194" width="11.42578125" style="64"/>
    <col min="8195" max="8195" width="1.85546875" style="64" customWidth="1"/>
    <col min="8196" max="8196" width="8.5703125" style="64" customWidth="1"/>
    <col min="8197" max="8197" width="11.28515625" style="64" customWidth="1"/>
    <col min="8198" max="8198" width="14.5703125" style="64" customWidth="1"/>
    <col min="8199" max="8199" width="14.7109375" style="64" customWidth="1"/>
    <col min="8200" max="8200" width="23.5703125" style="64" customWidth="1"/>
    <col min="8201" max="8205" width="8.28515625" style="64" customWidth="1"/>
    <col min="8206" max="8206" width="16.140625" style="64" customWidth="1"/>
    <col min="8207" max="8450" width="11.42578125" style="64"/>
    <col min="8451" max="8451" width="1.85546875" style="64" customWidth="1"/>
    <col min="8452" max="8452" width="8.5703125" style="64" customWidth="1"/>
    <col min="8453" max="8453" width="11.28515625" style="64" customWidth="1"/>
    <col min="8454" max="8454" width="14.5703125" style="64" customWidth="1"/>
    <col min="8455" max="8455" width="14.7109375" style="64" customWidth="1"/>
    <col min="8456" max="8456" width="23.5703125" style="64" customWidth="1"/>
    <col min="8457" max="8461" width="8.28515625" style="64" customWidth="1"/>
    <col min="8462" max="8462" width="16.140625" style="64" customWidth="1"/>
    <col min="8463" max="8706" width="11.42578125" style="64"/>
    <col min="8707" max="8707" width="1.85546875" style="64" customWidth="1"/>
    <col min="8708" max="8708" width="8.5703125" style="64" customWidth="1"/>
    <col min="8709" max="8709" width="11.28515625" style="64" customWidth="1"/>
    <col min="8710" max="8710" width="14.5703125" style="64" customWidth="1"/>
    <col min="8711" max="8711" width="14.7109375" style="64" customWidth="1"/>
    <col min="8712" max="8712" width="23.5703125" style="64" customWidth="1"/>
    <col min="8713" max="8717" width="8.28515625" style="64" customWidth="1"/>
    <col min="8718" max="8718" width="16.140625" style="64" customWidth="1"/>
    <col min="8719" max="8962" width="11.42578125" style="64"/>
    <col min="8963" max="8963" width="1.85546875" style="64" customWidth="1"/>
    <col min="8964" max="8964" width="8.5703125" style="64" customWidth="1"/>
    <col min="8965" max="8965" width="11.28515625" style="64" customWidth="1"/>
    <col min="8966" max="8966" width="14.5703125" style="64" customWidth="1"/>
    <col min="8967" max="8967" width="14.7109375" style="64" customWidth="1"/>
    <col min="8968" max="8968" width="23.5703125" style="64" customWidth="1"/>
    <col min="8969" max="8973" width="8.28515625" style="64" customWidth="1"/>
    <col min="8974" max="8974" width="16.140625" style="64" customWidth="1"/>
    <col min="8975" max="9218" width="11.42578125" style="64"/>
    <col min="9219" max="9219" width="1.85546875" style="64" customWidth="1"/>
    <col min="9220" max="9220" width="8.5703125" style="64" customWidth="1"/>
    <col min="9221" max="9221" width="11.28515625" style="64" customWidth="1"/>
    <col min="9222" max="9222" width="14.5703125" style="64" customWidth="1"/>
    <col min="9223" max="9223" width="14.7109375" style="64" customWidth="1"/>
    <col min="9224" max="9224" width="23.5703125" style="64" customWidth="1"/>
    <col min="9225" max="9229" width="8.28515625" style="64" customWidth="1"/>
    <col min="9230" max="9230" width="16.140625" style="64" customWidth="1"/>
    <col min="9231" max="9474" width="11.42578125" style="64"/>
    <col min="9475" max="9475" width="1.85546875" style="64" customWidth="1"/>
    <col min="9476" max="9476" width="8.5703125" style="64" customWidth="1"/>
    <col min="9477" max="9477" width="11.28515625" style="64" customWidth="1"/>
    <col min="9478" max="9478" width="14.5703125" style="64" customWidth="1"/>
    <col min="9479" max="9479" width="14.7109375" style="64" customWidth="1"/>
    <col min="9480" max="9480" width="23.5703125" style="64" customWidth="1"/>
    <col min="9481" max="9485" width="8.28515625" style="64" customWidth="1"/>
    <col min="9486" max="9486" width="16.140625" style="64" customWidth="1"/>
    <col min="9487" max="9730" width="11.42578125" style="64"/>
    <col min="9731" max="9731" width="1.85546875" style="64" customWidth="1"/>
    <col min="9732" max="9732" width="8.5703125" style="64" customWidth="1"/>
    <col min="9733" max="9733" width="11.28515625" style="64" customWidth="1"/>
    <col min="9734" max="9734" width="14.5703125" style="64" customWidth="1"/>
    <col min="9735" max="9735" width="14.7109375" style="64" customWidth="1"/>
    <col min="9736" max="9736" width="23.5703125" style="64" customWidth="1"/>
    <col min="9737" max="9741" width="8.28515625" style="64" customWidth="1"/>
    <col min="9742" max="9742" width="16.140625" style="64" customWidth="1"/>
    <col min="9743" max="9986" width="11.42578125" style="64"/>
    <col min="9987" max="9987" width="1.85546875" style="64" customWidth="1"/>
    <col min="9988" max="9988" width="8.5703125" style="64" customWidth="1"/>
    <col min="9989" max="9989" width="11.28515625" style="64" customWidth="1"/>
    <col min="9990" max="9990" width="14.5703125" style="64" customWidth="1"/>
    <col min="9991" max="9991" width="14.7109375" style="64" customWidth="1"/>
    <col min="9992" max="9992" width="23.5703125" style="64" customWidth="1"/>
    <col min="9993" max="9997" width="8.28515625" style="64" customWidth="1"/>
    <col min="9998" max="9998" width="16.140625" style="64" customWidth="1"/>
    <col min="9999" max="10242" width="11.42578125" style="64"/>
    <col min="10243" max="10243" width="1.85546875" style="64" customWidth="1"/>
    <col min="10244" max="10244" width="8.5703125" style="64" customWidth="1"/>
    <col min="10245" max="10245" width="11.28515625" style="64" customWidth="1"/>
    <col min="10246" max="10246" width="14.5703125" style="64" customWidth="1"/>
    <col min="10247" max="10247" width="14.7109375" style="64" customWidth="1"/>
    <col min="10248" max="10248" width="23.5703125" style="64" customWidth="1"/>
    <col min="10249" max="10253" width="8.28515625" style="64" customWidth="1"/>
    <col min="10254" max="10254" width="16.140625" style="64" customWidth="1"/>
    <col min="10255" max="10498" width="11.42578125" style="64"/>
    <col min="10499" max="10499" width="1.85546875" style="64" customWidth="1"/>
    <col min="10500" max="10500" width="8.5703125" style="64" customWidth="1"/>
    <col min="10501" max="10501" width="11.28515625" style="64" customWidth="1"/>
    <col min="10502" max="10502" width="14.5703125" style="64" customWidth="1"/>
    <col min="10503" max="10503" width="14.7109375" style="64" customWidth="1"/>
    <col min="10504" max="10504" width="23.5703125" style="64" customWidth="1"/>
    <col min="10505" max="10509" width="8.28515625" style="64" customWidth="1"/>
    <col min="10510" max="10510" width="16.140625" style="64" customWidth="1"/>
    <col min="10511" max="10754" width="11.42578125" style="64"/>
    <col min="10755" max="10755" width="1.85546875" style="64" customWidth="1"/>
    <col min="10756" max="10756" width="8.5703125" style="64" customWidth="1"/>
    <col min="10757" max="10757" width="11.28515625" style="64" customWidth="1"/>
    <col min="10758" max="10758" width="14.5703125" style="64" customWidth="1"/>
    <col min="10759" max="10759" width="14.7109375" style="64" customWidth="1"/>
    <col min="10760" max="10760" width="23.5703125" style="64" customWidth="1"/>
    <col min="10761" max="10765" width="8.28515625" style="64" customWidth="1"/>
    <col min="10766" max="10766" width="16.140625" style="64" customWidth="1"/>
    <col min="10767" max="11010" width="11.42578125" style="64"/>
    <col min="11011" max="11011" width="1.85546875" style="64" customWidth="1"/>
    <col min="11012" max="11012" width="8.5703125" style="64" customWidth="1"/>
    <col min="11013" max="11013" width="11.28515625" style="64" customWidth="1"/>
    <col min="11014" max="11014" width="14.5703125" style="64" customWidth="1"/>
    <col min="11015" max="11015" width="14.7109375" style="64" customWidth="1"/>
    <col min="11016" max="11016" width="23.5703125" style="64" customWidth="1"/>
    <col min="11017" max="11021" width="8.28515625" style="64" customWidth="1"/>
    <col min="11022" max="11022" width="16.140625" style="64" customWidth="1"/>
    <col min="11023" max="11266" width="11.42578125" style="64"/>
    <col min="11267" max="11267" width="1.85546875" style="64" customWidth="1"/>
    <col min="11268" max="11268" width="8.5703125" style="64" customWidth="1"/>
    <col min="11269" max="11269" width="11.28515625" style="64" customWidth="1"/>
    <col min="11270" max="11270" width="14.5703125" style="64" customWidth="1"/>
    <col min="11271" max="11271" width="14.7109375" style="64" customWidth="1"/>
    <col min="11272" max="11272" width="23.5703125" style="64" customWidth="1"/>
    <col min="11273" max="11277" width="8.28515625" style="64" customWidth="1"/>
    <col min="11278" max="11278" width="16.140625" style="64" customWidth="1"/>
    <col min="11279" max="11522" width="11.42578125" style="64"/>
    <col min="11523" max="11523" width="1.85546875" style="64" customWidth="1"/>
    <col min="11524" max="11524" width="8.5703125" style="64" customWidth="1"/>
    <col min="11525" max="11525" width="11.28515625" style="64" customWidth="1"/>
    <col min="11526" max="11526" width="14.5703125" style="64" customWidth="1"/>
    <col min="11527" max="11527" width="14.7109375" style="64" customWidth="1"/>
    <col min="11528" max="11528" width="23.5703125" style="64" customWidth="1"/>
    <col min="11529" max="11533" width="8.28515625" style="64" customWidth="1"/>
    <col min="11534" max="11534" width="16.140625" style="64" customWidth="1"/>
    <col min="11535" max="11778" width="11.42578125" style="64"/>
    <col min="11779" max="11779" width="1.85546875" style="64" customWidth="1"/>
    <col min="11780" max="11780" width="8.5703125" style="64" customWidth="1"/>
    <col min="11781" max="11781" width="11.28515625" style="64" customWidth="1"/>
    <col min="11782" max="11782" width="14.5703125" style="64" customWidth="1"/>
    <col min="11783" max="11783" width="14.7109375" style="64" customWidth="1"/>
    <col min="11784" max="11784" width="23.5703125" style="64" customWidth="1"/>
    <col min="11785" max="11789" width="8.28515625" style="64" customWidth="1"/>
    <col min="11790" max="11790" width="16.140625" style="64" customWidth="1"/>
    <col min="11791" max="12034" width="11.42578125" style="64"/>
    <col min="12035" max="12035" width="1.85546875" style="64" customWidth="1"/>
    <col min="12036" max="12036" width="8.5703125" style="64" customWidth="1"/>
    <col min="12037" max="12037" width="11.28515625" style="64" customWidth="1"/>
    <col min="12038" max="12038" width="14.5703125" style="64" customWidth="1"/>
    <col min="12039" max="12039" width="14.7109375" style="64" customWidth="1"/>
    <col min="12040" max="12040" width="23.5703125" style="64" customWidth="1"/>
    <col min="12041" max="12045" width="8.28515625" style="64" customWidth="1"/>
    <col min="12046" max="12046" width="16.140625" style="64" customWidth="1"/>
    <col min="12047" max="12290" width="11.42578125" style="64"/>
    <col min="12291" max="12291" width="1.85546875" style="64" customWidth="1"/>
    <col min="12292" max="12292" width="8.5703125" style="64" customWidth="1"/>
    <col min="12293" max="12293" width="11.28515625" style="64" customWidth="1"/>
    <col min="12294" max="12294" width="14.5703125" style="64" customWidth="1"/>
    <col min="12295" max="12295" width="14.7109375" style="64" customWidth="1"/>
    <col min="12296" max="12296" width="23.5703125" style="64" customWidth="1"/>
    <col min="12297" max="12301" width="8.28515625" style="64" customWidth="1"/>
    <col min="12302" max="12302" width="16.140625" style="64" customWidth="1"/>
    <col min="12303" max="12546" width="11.42578125" style="64"/>
    <col min="12547" max="12547" width="1.85546875" style="64" customWidth="1"/>
    <col min="12548" max="12548" width="8.5703125" style="64" customWidth="1"/>
    <col min="12549" max="12549" width="11.28515625" style="64" customWidth="1"/>
    <col min="12550" max="12550" width="14.5703125" style="64" customWidth="1"/>
    <col min="12551" max="12551" width="14.7109375" style="64" customWidth="1"/>
    <col min="12552" max="12552" width="23.5703125" style="64" customWidth="1"/>
    <col min="12553" max="12557" width="8.28515625" style="64" customWidth="1"/>
    <col min="12558" max="12558" width="16.140625" style="64" customWidth="1"/>
    <col min="12559" max="12802" width="11.42578125" style="64"/>
    <col min="12803" max="12803" width="1.85546875" style="64" customWidth="1"/>
    <col min="12804" max="12804" width="8.5703125" style="64" customWidth="1"/>
    <col min="12805" max="12805" width="11.28515625" style="64" customWidth="1"/>
    <col min="12806" max="12806" width="14.5703125" style="64" customWidth="1"/>
    <col min="12807" max="12807" width="14.7109375" style="64" customWidth="1"/>
    <col min="12808" max="12808" width="23.5703125" style="64" customWidth="1"/>
    <col min="12809" max="12813" width="8.28515625" style="64" customWidth="1"/>
    <col min="12814" max="12814" width="16.140625" style="64" customWidth="1"/>
    <col min="12815" max="13058" width="11.42578125" style="64"/>
    <col min="13059" max="13059" width="1.85546875" style="64" customWidth="1"/>
    <col min="13060" max="13060" width="8.5703125" style="64" customWidth="1"/>
    <col min="13061" max="13061" width="11.28515625" style="64" customWidth="1"/>
    <col min="13062" max="13062" width="14.5703125" style="64" customWidth="1"/>
    <col min="13063" max="13063" width="14.7109375" style="64" customWidth="1"/>
    <col min="13064" max="13064" width="23.5703125" style="64" customWidth="1"/>
    <col min="13065" max="13069" width="8.28515625" style="64" customWidth="1"/>
    <col min="13070" max="13070" width="16.140625" style="64" customWidth="1"/>
    <col min="13071" max="13314" width="11.42578125" style="64"/>
    <col min="13315" max="13315" width="1.85546875" style="64" customWidth="1"/>
    <col min="13316" max="13316" width="8.5703125" style="64" customWidth="1"/>
    <col min="13317" max="13317" width="11.28515625" style="64" customWidth="1"/>
    <col min="13318" max="13318" width="14.5703125" style="64" customWidth="1"/>
    <col min="13319" max="13319" width="14.7109375" style="64" customWidth="1"/>
    <col min="13320" max="13320" width="23.5703125" style="64" customWidth="1"/>
    <col min="13321" max="13325" width="8.28515625" style="64" customWidth="1"/>
    <col min="13326" max="13326" width="16.140625" style="64" customWidth="1"/>
    <col min="13327" max="13570" width="11.42578125" style="64"/>
    <col min="13571" max="13571" width="1.85546875" style="64" customWidth="1"/>
    <col min="13572" max="13572" width="8.5703125" style="64" customWidth="1"/>
    <col min="13573" max="13573" width="11.28515625" style="64" customWidth="1"/>
    <col min="13574" max="13574" width="14.5703125" style="64" customWidth="1"/>
    <col min="13575" max="13575" width="14.7109375" style="64" customWidth="1"/>
    <col min="13576" max="13576" width="23.5703125" style="64" customWidth="1"/>
    <col min="13577" max="13581" width="8.28515625" style="64" customWidth="1"/>
    <col min="13582" max="13582" width="16.140625" style="64" customWidth="1"/>
    <col min="13583" max="13826" width="11.42578125" style="64"/>
    <col min="13827" max="13827" width="1.85546875" style="64" customWidth="1"/>
    <col min="13828" max="13828" width="8.5703125" style="64" customWidth="1"/>
    <col min="13829" max="13829" width="11.28515625" style="64" customWidth="1"/>
    <col min="13830" max="13830" width="14.5703125" style="64" customWidth="1"/>
    <col min="13831" max="13831" width="14.7109375" style="64" customWidth="1"/>
    <col min="13832" max="13832" width="23.5703125" style="64" customWidth="1"/>
    <col min="13833" max="13837" width="8.28515625" style="64" customWidth="1"/>
    <col min="13838" max="13838" width="16.140625" style="64" customWidth="1"/>
    <col min="13839" max="14082" width="11.42578125" style="64"/>
    <col min="14083" max="14083" width="1.85546875" style="64" customWidth="1"/>
    <col min="14084" max="14084" width="8.5703125" style="64" customWidth="1"/>
    <col min="14085" max="14085" width="11.28515625" style="64" customWidth="1"/>
    <col min="14086" max="14086" width="14.5703125" style="64" customWidth="1"/>
    <col min="14087" max="14087" width="14.7109375" style="64" customWidth="1"/>
    <col min="14088" max="14088" width="23.5703125" style="64" customWidth="1"/>
    <col min="14089" max="14093" width="8.28515625" style="64" customWidth="1"/>
    <col min="14094" max="14094" width="16.140625" style="64" customWidth="1"/>
    <col min="14095" max="14338" width="11.42578125" style="64"/>
    <col min="14339" max="14339" width="1.85546875" style="64" customWidth="1"/>
    <col min="14340" max="14340" width="8.5703125" style="64" customWidth="1"/>
    <col min="14341" max="14341" width="11.28515625" style="64" customWidth="1"/>
    <col min="14342" max="14342" width="14.5703125" style="64" customWidth="1"/>
    <col min="14343" max="14343" width="14.7109375" style="64" customWidth="1"/>
    <col min="14344" max="14344" width="23.5703125" style="64" customWidth="1"/>
    <col min="14345" max="14349" width="8.28515625" style="64" customWidth="1"/>
    <col min="14350" max="14350" width="16.140625" style="64" customWidth="1"/>
    <col min="14351" max="14594" width="11.42578125" style="64"/>
    <col min="14595" max="14595" width="1.85546875" style="64" customWidth="1"/>
    <col min="14596" max="14596" width="8.5703125" style="64" customWidth="1"/>
    <col min="14597" max="14597" width="11.28515625" style="64" customWidth="1"/>
    <col min="14598" max="14598" width="14.5703125" style="64" customWidth="1"/>
    <col min="14599" max="14599" width="14.7109375" style="64" customWidth="1"/>
    <col min="14600" max="14600" width="23.5703125" style="64" customWidth="1"/>
    <col min="14601" max="14605" width="8.28515625" style="64" customWidth="1"/>
    <col min="14606" max="14606" width="16.140625" style="64" customWidth="1"/>
    <col min="14607" max="14850" width="11.42578125" style="64"/>
    <col min="14851" max="14851" width="1.85546875" style="64" customWidth="1"/>
    <col min="14852" max="14852" width="8.5703125" style="64" customWidth="1"/>
    <col min="14853" max="14853" width="11.28515625" style="64" customWidth="1"/>
    <col min="14854" max="14854" width="14.5703125" style="64" customWidth="1"/>
    <col min="14855" max="14855" width="14.7109375" style="64" customWidth="1"/>
    <col min="14856" max="14856" width="23.5703125" style="64" customWidth="1"/>
    <col min="14857" max="14861" width="8.28515625" style="64" customWidth="1"/>
    <col min="14862" max="14862" width="16.140625" style="64" customWidth="1"/>
    <col min="14863" max="15106" width="11.42578125" style="64"/>
    <col min="15107" max="15107" width="1.85546875" style="64" customWidth="1"/>
    <col min="15108" max="15108" width="8.5703125" style="64" customWidth="1"/>
    <col min="15109" max="15109" width="11.28515625" style="64" customWidth="1"/>
    <col min="15110" max="15110" width="14.5703125" style="64" customWidth="1"/>
    <col min="15111" max="15111" width="14.7109375" style="64" customWidth="1"/>
    <col min="15112" max="15112" width="23.5703125" style="64" customWidth="1"/>
    <col min="15113" max="15117" width="8.28515625" style="64" customWidth="1"/>
    <col min="15118" max="15118" width="16.140625" style="64" customWidth="1"/>
    <col min="15119" max="15362" width="11.42578125" style="64"/>
    <col min="15363" max="15363" width="1.85546875" style="64" customWidth="1"/>
    <col min="15364" max="15364" width="8.5703125" style="64" customWidth="1"/>
    <col min="15365" max="15365" width="11.28515625" style="64" customWidth="1"/>
    <col min="15366" max="15366" width="14.5703125" style="64" customWidth="1"/>
    <col min="15367" max="15367" width="14.7109375" style="64" customWidth="1"/>
    <col min="15368" max="15368" width="23.5703125" style="64" customWidth="1"/>
    <col min="15369" max="15373" width="8.28515625" style="64" customWidth="1"/>
    <col min="15374" max="15374" width="16.140625" style="64" customWidth="1"/>
    <col min="15375" max="15618" width="11.42578125" style="64"/>
    <col min="15619" max="15619" width="1.85546875" style="64" customWidth="1"/>
    <col min="15620" max="15620" width="8.5703125" style="64" customWidth="1"/>
    <col min="15621" max="15621" width="11.28515625" style="64" customWidth="1"/>
    <col min="15622" max="15622" width="14.5703125" style="64" customWidth="1"/>
    <col min="15623" max="15623" width="14.7109375" style="64" customWidth="1"/>
    <col min="15624" max="15624" width="23.5703125" style="64" customWidth="1"/>
    <col min="15625" max="15629" width="8.28515625" style="64" customWidth="1"/>
    <col min="15630" max="15630" width="16.140625" style="64" customWidth="1"/>
    <col min="15631" max="15874" width="11.42578125" style="64"/>
    <col min="15875" max="15875" width="1.85546875" style="64" customWidth="1"/>
    <col min="15876" max="15876" width="8.5703125" style="64" customWidth="1"/>
    <col min="15877" max="15877" width="11.28515625" style="64" customWidth="1"/>
    <col min="15878" max="15878" width="14.5703125" style="64" customWidth="1"/>
    <col min="15879" max="15879" width="14.7109375" style="64" customWidth="1"/>
    <col min="15880" max="15880" width="23.5703125" style="64" customWidth="1"/>
    <col min="15881" max="15885" width="8.28515625" style="64" customWidth="1"/>
    <col min="15886" max="15886" width="16.140625" style="64" customWidth="1"/>
    <col min="15887" max="16130" width="11.42578125" style="64"/>
    <col min="16131" max="16131" width="1.85546875" style="64" customWidth="1"/>
    <col min="16132" max="16132" width="8.5703125" style="64" customWidth="1"/>
    <col min="16133" max="16133" width="11.28515625" style="64" customWidth="1"/>
    <col min="16134" max="16134" width="14.5703125" style="64" customWidth="1"/>
    <col min="16135" max="16135" width="14.7109375" style="64" customWidth="1"/>
    <col min="16136" max="16136" width="23.5703125" style="64" customWidth="1"/>
    <col min="16137" max="16141" width="8.28515625" style="64" customWidth="1"/>
    <col min="16142" max="16142" width="16.140625" style="64" customWidth="1"/>
    <col min="16143" max="16384" width="11.42578125" style="64"/>
  </cols>
  <sheetData>
    <row r="2" spans="1:21" s="62" customFormat="1" ht="21.75" customHeight="1" x14ac:dyDescent="0.2">
      <c r="B2" s="235"/>
      <c r="C2" s="235"/>
      <c r="D2" s="236" t="s">
        <v>245</v>
      </c>
      <c r="E2" s="236"/>
      <c r="F2" s="236"/>
      <c r="G2" s="236"/>
      <c r="H2" s="236"/>
      <c r="I2" s="236"/>
      <c r="J2" s="236"/>
      <c r="K2" s="236"/>
      <c r="L2" s="160"/>
      <c r="M2" s="160"/>
    </row>
    <row r="3" spans="1:21" s="62" customFormat="1" ht="18" customHeight="1" x14ac:dyDescent="0.2">
      <c r="B3" s="235"/>
      <c r="C3" s="235"/>
      <c r="D3" s="236" t="s">
        <v>18</v>
      </c>
      <c r="E3" s="236"/>
      <c r="F3" s="236"/>
      <c r="G3" s="236"/>
      <c r="H3" s="236"/>
      <c r="I3" s="236"/>
      <c r="J3" s="236"/>
      <c r="K3" s="236"/>
      <c r="L3" s="160"/>
      <c r="M3" s="160"/>
    </row>
    <row r="4" spans="1:21" s="62" customFormat="1" ht="18" customHeight="1" x14ac:dyDescent="0.2">
      <c r="B4" s="235"/>
      <c r="C4" s="235"/>
      <c r="D4" s="236" t="s">
        <v>103</v>
      </c>
      <c r="E4" s="236"/>
      <c r="F4" s="236"/>
      <c r="G4" s="236"/>
      <c r="H4" s="236"/>
      <c r="I4" s="236"/>
      <c r="J4" s="236"/>
      <c r="K4" s="236"/>
      <c r="L4" s="160"/>
      <c r="M4" s="160"/>
    </row>
    <row r="5" spans="1:21" s="62" customFormat="1" ht="18" customHeight="1" x14ac:dyDescent="0.2">
      <c r="B5" s="235"/>
      <c r="C5" s="235"/>
      <c r="D5" s="237" t="s">
        <v>128</v>
      </c>
      <c r="E5" s="237"/>
      <c r="F5" s="237"/>
      <c r="G5" s="237"/>
      <c r="H5" s="237" t="s">
        <v>481</v>
      </c>
      <c r="I5" s="237"/>
      <c r="J5" s="237"/>
      <c r="K5" s="237"/>
      <c r="L5" s="161"/>
      <c r="M5" s="161"/>
    </row>
    <row r="6" spans="1:21" s="62" customFormat="1" ht="33.75" customHeight="1" thickBot="1" x14ac:dyDescent="0.25"/>
    <row r="7" spans="1:21" ht="24.75" customHeight="1" thickBot="1" x14ac:dyDescent="0.25">
      <c r="A7" s="63"/>
      <c r="B7" s="231" t="s">
        <v>104</v>
      </c>
      <c r="C7" s="232"/>
      <c r="D7" s="231" t="s">
        <v>247</v>
      </c>
      <c r="E7" s="233"/>
      <c r="F7" s="232"/>
      <c r="G7" s="62"/>
      <c r="H7" s="62"/>
      <c r="I7" s="62"/>
      <c r="J7" s="62"/>
      <c r="K7" s="62"/>
      <c r="L7" s="62"/>
      <c r="M7" s="62"/>
      <c r="N7" s="62"/>
      <c r="O7" s="62"/>
      <c r="P7" s="62"/>
      <c r="Q7" s="62"/>
      <c r="R7" s="62"/>
      <c r="S7" s="62"/>
      <c r="T7" s="62"/>
      <c r="U7" s="62"/>
    </row>
    <row r="8" spans="1:21" ht="30" customHeight="1" thickBot="1" x14ac:dyDescent="0.25">
      <c r="A8" s="63"/>
      <c r="B8" s="231" t="s">
        <v>129</v>
      </c>
      <c r="C8" s="232"/>
      <c r="D8" s="231" t="s">
        <v>250</v>
      </c>
      <c r="E8" s="233"/>
      <c r="F8" s="232"/>
      <c r="G8" s="62"/>
      <c r="H8" s="62"/>
      <c r="I8" s="62"/>
      <c r="J8" s="62"/>
      <c r="K8" s="62"/>
      <c r="L8" s="62"/>
      <c r="M8" s="62"/>
      <c r="N8" s="62"/>
      <c r="O8" s="62"/>
      <c r="P8" s="62"/>
      <c r="Q8" s="62"/>
      <c r="R8" s="62"/>
      <c r="S8" s="62"/>
      <c r="T8" s="62"/>
      <c r="U8" s="62"/>
    </row>
    <row r="9" spans="1:21" ht="24.75" customHeight="1" x14ac:dyDescent="0.2">
      <c r="A9" s="63"/>
      <c r="B9" s="62"/>
      <c r="C9" s="62"/>
      <c r="D9" s="62"/>
      <c r="E9" s="62"/>
      <c r="F9" s="62"/>
      <c r="G9" s="62"/>
      <c r="H9" s="62"/>
      <c r="I9" s="62"/>
      <c r="J9" s="62"/>
      <c r="K9" s="62"/>
      <c r="L9" s="62"/>
      <c r="M9" s="62"/>
      <c r="N9" s="62"/>
      <c r="O9" s="62"/>
      <c r="P9" s="62"/>
      <c r="Q9" s="62"/>
      <c r="R9" s="62"/>
      <c r="S9" s="62"/>
      <c r="T9" s="62"/>
      <c r="U9" s="62"/>
    </row>
    <row r="10" spans="1:21" s="65" customFormat="1" ht="36.75" customHeight="1" x14ac:dyDescent="0.2">
      <c r="B10" s="234" t="s">
        <v>130</v>
      </c>
      <c r="C10" s="234"/>
      <c r="D10" s="234"/>
      <c r="E10" s="234"/>
      <c r="F10" s="234"/>
      <c r="G10" s="234"/>
      <c r="H10" s="234"/>
      <c r="I10" s="234"/>
      <c r="J10" s="234"/>
      <c r="K10" s="234"/>
      <c r="L10" s="228" t="s">
        <v>267</v>
      </c>
      <c r="M10" s="229"/>
      <c r="N10" s="230"/>
      <c r="O10" s="62"/>
      <c r="P10" s="62"/>
      <c r="Q10" s="62"/>
      <c r="R10" s="62"/>
      <c r="S10" s="62"/>
      <c r="T10" s="62"/>
      <c r="U10" s="62"/>
    </row>
    <row r="11" spans="1:21" s="65" customFormat="1" ht="38.25" customHeight="1" x14ac:dyDescent="0.2">
      <c r="B11" s="66" t="s">
        <v>106</v>
      </c>
      <c r="C11" s="66" t="s">
        <v>109</v>
      </c>
      <c r="D11" s="66" t="s">
        <v>132</v>
      </c>
      <c r="E11" s="66" t="s">
        <v>133</v>
      </c>
      <c r="F11" s="66" t="s">
        <v>134</v>
      </c>
      <c r="G11" s="66" t="s">
        <v>482</v>
      </c>
      <c r="H11" s="66" t="s">
        <v>483</v>
      </c>
      <c r="I11" s="66" t="s">
        <v>484</v>
      </c>
      <c r="J11" s="66" t="s">
        <v>485</v>
      </c>
      <c r="K11" s="66" t="s">
        <v>486</v>
      </c>
      <c r="L11" s="158" t="s">
        <v>268</v>
      </c>
      <c r="M11" s="158" t="s">
        <v>269</v>
      </c>
      <c r="N11" s="162" t="s">
        <v>131</v>
      </c>
      <c r="O11" s="62"/>
      <c r="P11" s="62"/>
      <c r="Q11" s="62"/>
      <c r="R11" s="62"/>
      <c r="S11" s="62"/>
      <c r="T11" s="62"/>
      <c r="U11" s="62"/>
    </row>
    <row r="12" spans="1:21" s="67" customFormat="1" ht="124.5" customHeight="1" x14ac:dyDescent="0.2">
      <c r="B12" s="104">
        <f>'1_Acciones Constitucionales'!C9</f>
        <v>1</v>
      </c>
      <c r="C12" s="103" t="str">
        <f>'1_Acciones Constitucionales'!F9</f>
        <v>Gestionar oportunamente y dentro de los términos establecidos por ley el 100% de las actuaciones relacionadas con la representación judicial de la entidad debidamente notificadas (Contestación de acciones de tutela, asistencia a audiencias de cumplimiento dentro de las acciones populares, contestación de demandas, asistencia a procesos penales, pago de sentencias).</v>
      </c>
      <c r="D12" s="104" t="str">
        <f>'1_Acciones Constitucionales'!H16</f>
        <v>Constante</v>
      </c>
      <c r="E12" s="102" t="s">
        <v>253</v>
      </c>
      <c r="F12" s="106">
        <v>1</v>
      </c>
      <c r="G12" s="107" t="s">
        <v>254</v>
      </c>
      <c r="H12" s="107" t="s">
        <v>254</v>
      </c>
      <c r="I12" s="192">
        <v>0.96350000000000002</v>
      </c>
      <c r="J12" s="192">
        <v>0.99390000000000001</v>
      </c>
      <c r="K12" s="107">
        <v>1</v>
      </c>
      <c r="L12" s="147">
        <f>+Metas_Magnitud!U13</f>
        <v>0.99790000000000001</v>
      </c>
      <c r="M12" s="107">
        <f>+AVERAGE(I12:J12,L12)</f>
        <v>0.98510000000000009</v>
      </c>
      <c r="N12" s="107">
        <f>+M12/F12</f>
        <v>0.98510000000000009</v>
      </c>
      <c r="O12" s="62"/>
      <c r="P12" s="62"/>
      <c r="Q12" s="62"/>
      <c r="R12" s="62"/>
      <c r="S12" s="62"/>
      <c r="T12" s="62"/>
      <c r="U12" s="62"/>
    </row>
    <row r="13" spans="1:21" s="67" customFormat="1" ht="67.5" hidden="1" customHeight="1" x14ac:dyDescent="0.2">
      <c r="B13" s="104" t="e">
        <f>#REF!</f>
        <v>#REF!</v>
      </c>
      <c r="C13" s="103" t="e">
        <f>#REF!</f>
        <v>#REF!</v>
      </c>
      <c r="D13" s="104" t="e">
        <f>#REF!</f>
        <v>#REF!</v>
      </c>
      <c r="E13" s="102" t="s">
        <v>253</v>
      </c>
      <c r="F13" s="106">
        <v>1</v>
      </c>
      <c r="G13" s="107" t="s">
        <v>254</v>
      </c>
      <c r="H13" s="107" t="s">
        <v>254</v>
      </c>
      <c r="I13" s="107" t="s">
        <v>254</v>
      </c>
      <c r="J13" s="107">
        <v>1</v>
      </c>
      <c r="K13" s="107">
        <v>1</v>
      </c>
      <c r="L13" s="107"/>
      <c r="M13" s="107"/>
      <c r="N13" s="107" t="e">
        <f>+AVERAGE(Metas_Magnitud!U18,0)/Anualización!F13</f>
        <v>#REF!</v>
      </c>
      <c r="O13" s="105"/>
    </row>
    <row r="14" spans="1:21" s="67" customFormat="1" x14ac:dyDescent="0.2">
      <c r="F14" s="68"/>
      <c r="G14" s="68"/>
      <c r="H14" s="68"/>
      <c r="I14" s="68"/>
      <c r="J14" s="68"/>
      <c r="K14" s="68"/>
      <c r="L14" s="68"/>
      <c r="M14" s="68"/>
      <c r="N14" s="68"/>
    </row>
    <row r="15" spans="1:21" s="67" customFormat="1" x14ac:dyDescent="0.2"/>
    <row r="16" spans="1:21" s="67" customFormat="1" x14ac:dyDescent="0.2"/>
  </sheetData>
  <sheetProtection formatCells="0" formatColumns="0" formatRows="0"/>
  <mergeCells count="12">
    <mergeCell ref="B2:C5"/>
    <mergeCell ref="D2:K2"/>
    <mergeCell ref="D3:K3"/>
    <mergeCell ref="D4:K4"/>
    <mergeCell ref="D5:G5"/>
    <mergeCell ref="H5:K5"/>
    <mergeCell ref="L10:N10"/>
    <mergeCell ref="B7:C7"/>
    <mergeCell ref="D7:F7"/>
    <mergeCell ref="B8:C8"/>
    <mergeCell ref="D8:F8"/>
    <mergeCell ref="B10:K10"/>
  </mergeCells>
  <pageMargins left="1" right="1" top="1" bottom="1" header="0.5" footer="0.5"/>
  <pageSetup scale="5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rgb="FFFFFF00"/>
    <pageSetUpPr fitToPage="1"/>
  </sheetPr>
  <dimension ref="B1:X67"/>
  <sheetViews>
    <sheetView zoomScale="90" zoomScaleNormal="90" zoomScaleSheetLayoutView="100" zoomScalePageLayoutView="70" workbookViewId="0">
      <selection activeCell="J36" sqref="J36"/>
    </sheetView>
  </sheetViews>
  <sheetFormatPr baseColWidth="10" defaultColWidth="11.42578125" defaultRowHeight="12.75" x14ac:dyDescent="0.2"/>
  <cols>
    <col min="1" max="1" width="1" style="1" customWidth="1"/>
    <col min="2" max="2" width="25.42578125" style="2" customWidth="1"/>
    <col min="3" max="3" width="14.5703125" style="1" customWidth="1"/>
    <col min="4" max="4" width="20.140625" style="1" customWidth="1"/>
    <col min="5" max="5" width="18.7109375" style="1" customWidth="1"/>
    <col min="6" max="6" width="25" style="1" customWidth="1"/>
    <col min="7" max="7" width="22" style="3" customWidth="1"/>
    <col min="8" max="8" width="20.5703125" style="1" customWidth="1"/>
    <col min="9" max="9" width="22.42578125" style="1" customWidth="1"/>
    <col min="10" max="11" width="22.42578125" style="20" customWidth="1"/>
    <col min="12" max="13" width="11.42578125" style="39"/>
    <col min="14" max="14" width="17.7109375" style="39" customWidth="1"/>
    <col min="15" max="21" width="11.42578125" style="39"/>
    <col min="22" max="24" width="11.42578125" style="40"/>
    <col min="25" max="16384" width="11.42578125" style="1"/>
  </cols>
  <sheetData>
    <row r="1" spans="2:24" ht="6" customHeight="1" x14ac:dyDescent="0.2"/>
    <row r="2" spans="2:24" ht="33.75" customHeight="1" x14ac:dyDescent="0.2">
      <c r="B2" s="241"/>
      <c r="C2" s="242" t="s">
        <v>102</v>
      </c>
      <c r="D2" s="242"/>
      <c r="E2" s="242"/>
      <c r="F2" s="242"/>
      <c r="G2" s="242"/>
      <c r="H2" s="242"/>
      <c r="I2" s="242"/>
      <c r="J2" s="12"/>
      <c r="K2" s="39"/>
      <c r="L2" s="41" t="s">
        <v>35</v>
      </c>
      <c r="U2" s="40"/>
      <c r="X2" s="1"/>
    </row>
    <row r="3" spans="2:24" ht="25.5" customHeight="1" x14ac:dyDescent="0.2">
      <c r="B3" s="241"/>
      <c r="C3" s="242" t="s">
        <v>18</v>
      </c>
      <c r="D3" s="242"/>
      <c r="E3" s="242"/>
      <c r="F3" s="242"/>
      <c r="G3" s="242"/>
      <c r="H3" s="242"/>
      <c r="I3" s="242"/>
      <c r="J3" s="12"/>
      <c r="K3" s="39"/>
      <c r="L3" s="41" t="s">
        <v>30</v>
      </c>
      <c r="U3" s="40"/>
      <c r="X3" s="1"/>
    </row>
    <row r="4" spans="2:24" ht="25.5" customHeight="1" x14ac:dyDescent="0.2">
      <c r="B4" s="241"/>
      <c r="C4" s="242" t="s">
        <v>0</v>
      </c>
      <c r="D4" s="242"/>
      <c r="E4" s="242"/>
      <c r="F4" s="242"/>
      <c r="G4" s="242"/>
      <c r="H4" s="242"/>
      <c r="I4" s="242"/>
      <c r="J4" s="12"/>
      <c r="K4" s="39"/>
      <c r="L4" s="41" t="s">
        <v>36</v>
      </c>
      <c r="U4" s="40"/>
      <c r="X4" s="1"/>
    </row>
    <row r="5" spans="2:24" ht="25.5" customHeight="1" x14ac:dyDescent="0.2">
      <c r="B5" s="241"/>
      <c r="C5" s="242" t="s">
        <v>487</v>
      </c>
      <c r="D5" s="242"/>
      <c r="E5" s="242"/>
      <c r="F5" s="242"/>
      <c r="G5" s="242" t="s">
        <v>488</v>
      </c>
      <c r="H5" s="242"/>
      <c r="I5" s="242"/>
      <c r="J5" s="12"/>
      <c r="K5" s="39"/>
      <c r="L5" s="41" t="s">
        <v>31</v>
      </c>
      <c r="U5" s="40"/>
      <c r="X5" s="1"/>
    </row>
    <row r="6" spans="2:24" ht="23.25" customHeight="1" x14ac:dyDescent="0.2">
      <c r="B6" s="270" t="s">
        <v>1</v>
      </c>
      <c r="C6" s="270"/>
      <c r="D6" s="270"/>
      <c r="E6" s="270"/>
      <c r="F6" s="270"/>
      <c r="G6" s="270"/>
      <c r="H6" s="270"/>
      <c r="I6" s="270"/>
      <c r="J6" s="21"/>
      <c r="K6" s="21"/>
    </row>
    <row r="7" spans="2:24" ht="24" customHeight="1" x14ac:dyDescent="0.2">
      <c r="B7" s="262" t="s">
        <v>37</v>
      </c>
      <c r="C7" s="262"/>
      <c r="D7" s="262"/>
      <c r="E7" s="262"/>
      <c r="F7" s="262"/>
      <c r="G7" s="262"/>
      <c r="H7" s="262"/>
      <c r="I7" s="262"/>
      <c r="J7" s="13"/>
      <c r="K7" s="13"/>
    </row>
    <row r="8" spans="2:24" ht="24" customHeight="1" x14ac:dyDescent="0.2">
      <c r="B8" s="271" t="s">
        <v>19</v>
      </c>
      <c r="C8" s="271"/>
      <c r="D8" s="271"/>
      <c r="E8" s="271"/>
      <c r="F8" s="271"/>
      <c r="G8" s="271"/>
      <c r="H8" s="271"/>
      <c r="I8" s="271"/>
      <c r="J8" s="19"/>
      <c r="K8" s="19"/>
      <c r="N8" s="44" t="s">
        <v>56</v>
      </c>
    </row>
    <row r="9" spans="2:24" ht="60" customHeight="1" x14ac:dyDescent="0.2">
      <c r="B9" s="93" t="s">
        <v>100</v>
      </c>
      <c r="C9" s="133">
        <v>1</v>
      </c>
      <c r="D9" s="272" t="s">
        <v>101</v>
      </c>
      <c r="E9" s="272"/>
      <c r="F9" s="273" t="s">
        <v>479</v>
      </c>
      <c r="G9" s="273"/>
      <c r="H9" s="273"/>
      <c r="I9" s="273"/>
      <c r="J9" s="22"/>
      <c r="K9" s="22"/>
      <c r="M9" s="41" t="s">
        <v>22</v>
      </c>
      <c r="N9" s="44" t="s">
        <v>57</v>
      </c>
    </row>
    <row r="10" spans="2:24" ht="30.75" customHeight="1" x14ac:dyDescent="0.2">
      <c r="B10" s="93" t="s">
        <v>40</v>
      </c>
      <c r="C10" s="133" t="s">
        <v>88</v>
      </c>
      <c r="D10" s="272" t="s">
        <v>39</v>
      </c>
      <c r="E10" s="272"/>
      <c r="F10" s="239" t="s">
        <v>247</v>
      </c>
      <c r="G10" s="239"/>
      <c r="H10" s="36" t="s">
        <v>45</v>
      </c>
      <c r="I10" s="133" t="s">
        <v>88</v>
      </c>
      <c r="J10" s="15"/>
      <c r="K10" s="15"/>
      <c r="M10" s="41" t="s">
        <v>23</v>
      </c>
      <c r="N10" s="44" t="s">
        <v>58</v>
      </c>
    </row>
    <row r="11" spans="2:24" ht="30.75" customHeight="1" x14ac:dyDescent="0.2">
      <c r="B11" s="93" t="s">
        <v>46</v>
      </c>
      <c r="C11" s="238" t="s">
        <v>233</v>
      </c>
      <c r="D11" s="238"/>
      <c r="E11" s="238"/>
      <c r="F11" s="238"/>
      <c r="G11" s="36" t="s">
        <v>47</v>
      </c>
      <c r="H11" s="275" t="s">
        <v>233</v>
      </c>
      <c r="I11" s="275"/>
      <c r="J11" s="23"/>
      <c r="K11" s="23"/>
      <c r="M11" s="41" t="s">
        <v>24</v>
      </c>
      <c r="N11" s="44" t="s">
        <v>59</v>
      </c>
    </row>
    <row r="12" spans="2:24" ht="30.75" customHeight="1" x14ac:dyDescent="0.2">
      <c r="B12" s="93" t="s">
        <v>48</v>
      </c>
      <c r="C12" s="247" t="s">
        <v>22</v>
      </c>
      <c r="D12" s="247"/>
      <c r="E12" s="247"/>
      <c r="F12" s="247"/>
      <c r="G12" s="36" t="s">
        <v>49</v>
      </c>
      <c r="H12" s="274" t="s">
        <v>234</v>
      </c>
      <c r="I12" s="274"/>
      <c r="J12" s="24"/>
      <c r="K12" s="24"/>
      <c r="M12" s="42" t="s">
        <v>25</v>
      </c>
    </row>
    <row r="13" spans="2:24" ht="30.75" customHeight="1" x14ac:dyDescent="0.2">
      <c r="B13" s="93" t="s">
        <v>50</v>
      </c>
      <c r="C13" s="238" t="s">
        <v>95</v>
      </c>
      <c r="D13" s="238"/>
      <c r="E13" s="238"/>
      <c r="F13" s="238"/>
      <c r="G13" s="238"/>
      <c r="H13" s="238"/>
      <c r="I13" s="238"/>
      <c r="J13" s="14"/>
      <c r="K13" s="14"/>
      <c r="M13" s="42"/>
    </row>
    <row r="14" spans="2:24" ht="30.75" customHeight="1" x14ac:dyDescent="0.2">
      <c r="B14" s="93" t="s">
        <v>51</v>
      </c>
      <c r="C14" s="239" t="s">
        <v>233</v>
      </c>
      <c r="D14" s="239"/>
      <c r="E14" s="239"/>
      <c r="F14" s="239"/>
      <c r="G14" s="239"/>
      <c r="H14" s="239"/>
      <c r="I14" s="239"/>
      <c r="J14" s="15"/>
      <c r="K14" s="15"/>
      <c r="M14" s="42"/>
      <c r="N14" s="44" t="s">
        <v>87</v>
      </c>
    </row>
    <row r="15" spans="2:24" ht="30.75" customHeight="1" x14ac:dyDescent="0.2">
      <c r="B15" s="93" t="s">
        <v>52</v>
      </c>
      <c r="C15" s="238" t="s">
        <v>246</v>
      </c>
      <c r="D15" s="238"/>
      <c r="E15" s="238"/>
      <c r="F15" s="238"/>
      <c r="G15" s="36" t="s">
        <v>53</v>
      </c>
      <c r="H15" s="239" t="s">
        <v>32</v>
      </c>
      <c r="I15" s="239"/>
      <c r="J15" s="15"/>
      <c r="K15" s="15"/>
      <c r="M15" s="42" t="s">
        <v>26</v>
      </c>
      <c r="N15" s="44" t="s">
        <v>88</v>
      </c>
    </row>
    <row r="16" spans="2:24" ht="30.75" customHeight="1" x14ac:dyDescent="0.2">
      <c r="B16" s="93" t="s">
        <v>54</v>
      </c>
      <c r="C16" s="240" t="s">
        <v>264</v>
      </c>
      <c r="D16" s="240"/>
      <c r="E16" s="240"/>
      <c r="F16" s="240"/>
      <c r="G16" s="36" t="s">
        <v>55</v>
      </c>
      <c r="H16" s="239" t="s">
        <v>56</v>
      </c>
      <c r="I16" s="239"/>
      <c r="J16" s="15"/>
      <c r="K16" s="15"/>
      <c r="M16" s="42" t="s">
        <v>27</v>
      </c>
    </row>
    <row r="17" spans="2:14" ht="193.5" customHeight="1" x14ac:dyDescent="0.2">
      <c r="B17" s="93" t="s">
        <v>60</v>
      </c>
      <c r="C17" s="266" t="s">
        <v>263</v>
      </c>
      <c r="D17" s="267"/>
      <c r="E17" s="267"/>
      <c r="F17" s="267"/>
      <c r="G17" s="267"/>
      <c r="H17" s="267"/>
      <c r="I17" s="267"/>
      <c r="J17" s="14"/>
      <c r="K17" s="14"/>
      <c r="M17" s="42" t="s">
        <v>28</v>
      </c>
      <c r="N17" s="44" t="s">
        <v>89</v>
      </c>
    </row>
    <row r="18" spans="2:14" ht="30.75" customHeight="1" x14ac:dyDescent="0.2">
      <c r="B18" s="93" t="s">
        <v>61</v>
      </c>
      <c r="C18" s="238" t="s">
        <v>248</v>
      </c>
      <c r="D18" s="238"/>
      <c r="E18" s="238"/>
      <c r="F18" s="238"/>
      <c r="G18" s="238"/>
      <c r="H18" s="238"/>
      <c r="I18" s="238"/>
      <c r="J18" s="17"/>
      <c r="K18" s="17"/>
      <c r="M18" s="42" t="s">
        <v>29</v>
      </c>
      <c r="N18" s="44" t="s">
        <v>90</v>
      </c>
    </row>
    <row r="19" spans="2:14" ht="30.75" customHeight="1" x14ac:dyDescent="0.2">
      <c r="B19" s="93" t="s">
        <v>62</v>
      </c>
      <c r="C19" s="238" t="s">
        <v>260</v>
      </c>
      <c r="D19" s="238"/>
      <c r="E19" s="238"/>
      <c r="F19" s="238"/>
      <c r="G19" s="238"/>
      <c r="H19" s="238"/>
      <c r="I19" s="238"/>
      <c r="J19" s="119"/>
      <c r="K19" s="16"/>
      <c r="M19" s="42"/>
      <c r="N19" s="44" t="s">
        <v>91</v>
      </c>
    </row>
    <row r="20" spans="2:14" ht="30.75" customHeight="1" x14ac:dyDescent="0.2">
      <c r="B20" s="93" t="s">
        <v>63</v>
      </c>
      <c r="C20" s="253" t="s">
        <v>235</v>
      </c>
      <c r="D20" s="253"/>
      <c r="E20" s="253"/>
      <c r="F20" s="253"/>
      <c r="G20" s="253"/>
      <c r="H20" s="253"/>
      <c r="I20" s="253"/>
      <c r="J20" s="119"/>
      <c r="K20" s="25"/>
      <c r="M20" s="42" t="s">
        <v>32</v>
      </c>
      <c r="N20" s="44" t="s">
        <v>92</v>
      </c>
    </row>
    <row r="21" spans="2:14" ht="27.75" customHeight="1" x14ac:dyDescent="0.2">
      <c r="B21" s="252" t="s">
        <v>64</v>
      </c>
      <c r="C21" s="268" t="s">
        <v>41</v>
      </c>
      <c r="D21" s="268"/>
      <c r="E21" s="268"/>
      <c r="F21" s="269" t="s">
        <v>42</v>
      </c>
      <c r="G21" s="269"/>
      <c r="H21" s="269"/>
      <c r="I21" s="269"/>
      <c r="J21" s="119"/>
      <c r="K21" s="26"/>
      <c r="M21" s="42" t="s">
        <v>33</v>
      </c>
      <c r="N21" s="44" t="s">
        <v>93</v>
      </c>
    </row>
    <row r="22" spans="2:14" ht="44.25" customHeight="1" x14ac:dyDescent="0.2">
      <c r="B22" s="252"/>
      <c r="C22" s="238" t="s">
        <v>257</v>
      </c>
      <c r="D22" s="238"/>
      <c r="E22" s="238"/>
      <c r="F22" s="238" t="s">
        <v>259</v>
      </c>
      <c r="G22" s="238"/>
      <c r="H22" s="238"/>
      <c r="I22" s="238"/>
      <c r="J22" s="119"/>
      <c r="K22" s="16"/>
      <c r="M22" s="42" t="s">
        <v>34</v>
      </c>
      <c r="N22" s="44" t="s">
        <v>94</v>
      </c>
    </row>
    <row r="23" spans="2:14" ht="39.75" customHeight="1" x14ac:dyDescent="0.2">
      <c r="B23" s="93" t="s">
        <v>65</v>
      </c>
      <c r="C23" s="239" t="s">
        <v>235</v>
      </c>
      <c r="D23" s="239"/>
      <c r="E23" s="239"/>
      <c r="F23" s="239" t="s">
        <v>235</v>
      </c>
      <c r="G23" s="239"/>
      <c r="H23" s="239"/>
      <c r="I23" s="239"/>
      <c r="J23" s="119"/>
      <c r="K23" s="15"/>
      <c r="M23" s="42"/>
      <c r="N23" s="44" t="s">
        <v>95</v>
      </c>
    </row>
    <row r="24" spans="2:14" ht="72" customHeight="1" x14ac:dyDescent="0.2">
      <c r="B24" s="93" t="s">
        <v>66</v>
      </c>
      <c r="C24" s="238" t="s">
        <v>258</v>
      </c>
      <c r="D24" s="238"/>
      <c r="E24" s="238"/>
      <c r="F24" s="238" t="s">
        <v>262</v>
      </c>
      <c r="G24" s="238"/>
      <c r="H24" s="238"/>
      <c r="I24" s="238"/>
      <c r="J24" s="119"/>
      <c r="K24" s="17"/>
      <c r="M24" s="43"/>
      <c r="N24" s="44" t="s">
        <v>96</v>
      </c>
    </row>
    <row r="25" spans="2:14" ht="29.25" customHeight="1" x14ac:dyDescent="0.2">
      <c r="B25" s="93" t="s">
        <v>67</v>
      </c>
      <c r="C25" s="254">
        <v>43831</v>
      </c>
      <c r="D25" s="238"/>
      <c r="E25" s="238"/>
      <c r="F25" s="118" t="s">
        <v>98</v>
      </c>
      <c r="G25" s="255">
        <v>0.99390000000000001</v>
      </c>
      <c r="H25" s="255"/>
      <c r="I25" s="255"/>
      <c r="J25" s="18"/>
      <c r="K25" s="18"/>
      <c r="M25" s="43"/>
    </row>
    <row r="26" spans="2:14" ht="27" customHeight="1" x14ac:dyDescent="0.2">
      <c r="B26" s="93" t="s">
        <v>97</v>
      </c>
      <c r="C26" s="254">
        <v>44196</v>
      </c>
      <c r="D26" s="238"/>
      <c r="E26" s="238"/>
      <c r="F26" s="118" t="s">
        <v>68</v>
      </c>
      <c r="G26" s="256">
        <v>1</v>
      </c>
      <c r="H26" s="256"/>
      <c r="I26" s="256"/>
      <c r="J26" s="27"/>
      <c r="K26" s="27"/>
      <c r="M26" s="43"/>
    </row>
    <row r="27" spans="2:14" ht="47.25" customHeight="1" x14ac:dyDescent="0.2">
      <c r="B27" s="93" t="s">
        <v>99</v>
      </c>
      <c r="C27" s="245" t="s">
        <v>28</v>
      </c>
      <c r="D27" s="246"/>
      <c r="E27" s="246"/>
      <c r="F27" s="118" t="s">
        <v>69</v>
      </c>
      <c r="G27" s="247" t="s">
        <v>254</v>
      </c>
      <c r="H27" s="247"/>
      <c r="I27" s="247"/>
      <c r="J27" s="26"/>
      <c r="K27" s="26"/>
      <c r="M27" s="43"/>
    </row>
    <row r="28" spans="2:14" ht="30" customHeight="1" x14ac:dyDescent="0.2">
      <c r="B28" s="248" t="s">
        <v>20</v>
      </c>
      <c r="C28" s="248"/>
      <c r="D28" s="248"/>
      <c r="E28" s="248"/>
      <c r="F28" s="248"/>
      <c r="G28" s="248"/>
      <c r="H28" s="248"/>
      <c r="I28" s="248"/>
      <c r="J28" s="19"/>
      <c r="K28" s="19"/>
      <c r="M28" s="43"/>
    </row>
    <row r="29" spans="2:14" ht="56.25" customHeight="1" x14ac:dyDescent="0.2">
      <c r="B29" s="37" t="s">
        <v>2</v>
      </c>
      <c r="C29" s="37" t="s">
        <v>70</v>
      </c>
      <c r="D29" s="37" t="s">
        <v>43</v>
      </c>
      <c r="E29" s="37" t="s">
        <v>71</v>
      </c>
      <c r="F29" s="37" t="s">
        <v>44</v>
      </c>
      <c r="G29" s="38" t="s">
        <v>13</v>
      </c>
      <c r="H29" s="38" t="s">
        <v>14</v>
      </c>
      <c r="I29" s="37" t="s">
        <v>15</v>
      </c>
      <c r="J29" s="16"/>
      <c r="K29" s="16"/>
      <c r="M29" s="43"/>
    </row>
    <row r="30" spans="2:14" ht="19.5" customHeight="1" x14ac:dyDescent="0.2">
      <c r="B30" s="97" t="s">
        <v>3</v>
      </c>
      <c r="C30" s="130">
        <v>0</v>
      </c>
      <c r="D30" s="144">
        <f>+C30</f>
        <v>0</v>
      </c>
      <c r="E30" s="145">
        <v>0</v>
      </c>
      <c r="F30" s="146">
        <f>+E30</f>
        <v>0</v>
      </c>
      <c r="G30" s="122" t="e">
        <f>+C30/E30</f>
        <v>#DIV/0!</v>
      </c>
      <c r="H30" s="123">
        <f>+D30</f>
        <v>0</v>
      </c>
      <c r="I30" s="124">
        <f>+H30/$G$26</f>
        <v>0</v>
      </c>
      <c r="J30" s="28"/>
      <c r="K30" s="28"/>
      <c r="M30" s="43"/>
    </row>
    <row r="31" spans="2:14" ht="19.5" customHeight="1" x14ac:dyDescent="0.2">
      <c r="B31" s="97" t="s">
        <v>4</v>
      </c>
      <c r="C31" s="130">
        <v>0</v>
      </c>
      <c r="D31" s="144">
        <f>+D30+C31</f>
        <v>0</v>
      </c>
      <c r="E31" s="145">
        <v>0</v>
      </c>
      <c r="F31" s="146">
        <f>+E31+F30</f>
        <v>0</v>
      </c>
      <c r="G31" s="122" t="e">
        <f t="shared" ref="G31:G41" si="0">+C31/E31</f>
        <v>#DIV/0!</v>
      </c>
      <c r="H31" s="123">
        <f t="shared" ref="H31:H41" si="1">+D31</f>
        <v>0</v>
      </c>
      <c r="I31" s="124">
        <f t="shared" ref="I31:I41" si="2">+H31/$G$26</f>
        <v>0</v>
      </c>
      <c r="J31" s="28"/>
      <c r="K31" s="28"/>
      <c r="M31" s="43"/>
    </row>
    <row r="32" spans="2:14" ht="19.5" customHeight="1" x14ac:dyDescent="0.2">
      <c r="B32" s="97" t="s">
        <v>5</v>
      </c>
      <c r="C32" s="130">
        <v>0.99580000000000002</v>
      </c>
      <c r="D32" s="144">
        <f>+AVERAGE(C32)</f>
        <v>0.99580000000000002</v>
      </c>
      <c r="E32" s="145">
        <v>1</v>
      </c>
      <c r="F32" s="146">
        <f>+E32</f>
        <v>1</v>
      </c>
      <c r="G32" s="122">
        <f t="shared" si="0"/>
        <v>0.99580000000000002</v>
      </c>
      <c r="H32" s="123">
        <f t="shared" si="1"/>
        <v>0.99580000000000002</v>
      </c>
      <c r="I32" s="124">
        <f t="shared" si="2"/>
        <v>0.99580000000000002</v>
      </c>
      <c r="J32" s="28"/>
      <c r="K32" s="28"/>
      <c r="M32" s="43"/>
    </row>
    <row r="33" spans="2:12" ht="19.5" customHeight="1" x14ac:dyDescent="0.2">
      <c r="B33" s="97" t="s">
        <v>6</v>
      </c>
      <c r="C33" s="130">
        <v>0</v>
      </c>
      <c r="D33" s="144">
        <v>0</v>
      </c>
      <c r="E33" s="145">
        <v>0</v>
      </c>
      <c r="F33" s="146">
        <f t="shared" ref="F33:F41" si="3">+E33</f>
        <v>0</v>
      </c>
      <c r="G33" s="122" t="e">
        <f t="shared" si="0"/>
        <v>#DIV/0!</v>
      </c>
      <c r="H33" s="123">
        <f t="shared" si="1"/>
        <v>0</v>
      </c>
      <c r="I33" s="124">
        <f t="shared" si="2"/>
        <v>0</v>
      </c>
      <c r="J33" s="28"/>
      <c r="K33" s="28"/>
    </row>
    <row r="34" spans="2:12" ht="19.5" customHeight="1" x14ac:dyDescent="0.2">
      <c r="B34" s="97" t="s">
        <v>7</v>
      </c>
      <c r="C34" s="130">
        <v>1</v>
      </c>
      <c r="D34" s="144">
        <f>+AVERAGE(C32,C34)</f>
        <v>0.99790000000000001</v>
      </c>
      <c r="E34" s="145">
        <v>1</v>
      </c>
      <c r="F34" s="146">
        <f t="shared" si="3"/>
        <v>1</v>
      </c>
      <c r="G34" s="122">
        <f t="shared" si="0"/>
        <v>1</v>
      </c>
      <c r="H34" s="123">
        <f t="shared" si="1"/>
        <v>0.99790000000000001</v>
      </c>
      <c r="I34" s="124">
        <f t="shared" si="2"/>
        <v>0.99790000000000001</v>
      </c>
      <c r="J34" s="28"/>
      <c r="K34" s="28"/>
    </row>
    <row r="35" spans="2:12" ht="19.5" customHeight="1" x14ac:dyDescent="0.2">
      <c r="B35" s="97" t="s">
        <v>8</v>
      </c>
      <c r="C35" s="130">
        <v>0</v>
      </c>
      <c r="D35" s="144">
        <v>0</v>
      </c>
      <c r="E35" s="145">
        <v>0</v>
      </c>
      <c r="F35" s="146">
        <f t="shared" si="3"/>
        <v>0</v>
      </c>
      <c r="G35" s="122" t="e">
        <f t="shared" si="0"/>
        <v>#DIV/0!</v>
      </c>
      <c r="H35" s="123">
        <f t="shared" si="1"/>
        <v>0</v>
      </c>
      <c r="I35" s="124">
        <f t="shared" si="2"/>
        <v>0</v>
      </c>
      <c r="J35" s="28"/>
      <c r="K35" s="28"/>
    </row>
    <row r="36" spans="2:12" ht="19.5" customHeight="1" x14ac:dyDescent="0.2">
      <c r="B36" s="97" t="s">
        <v>9</v>
      </c>
      <c r="C36" s="130">
        <v>0</v>
      </c>
      <c r="D36" s="144">
        <v>0</v>
      </c>
      <c r="E36" s="145">
        <v>0</v>
      </c>
      <c r="F36" s="146">
        <f t="shared" si="3"/>
        <v>0</v>
      </c>
      <c r="G36" s="122" t="e">
        <f t="shared" si="0"/>
        <v>#DIV/0!</v>
      </c>
      <c r="H36" s="123">
        <f t="shared" si="1"/>
        <v>0</v>
      </c>
      <c r="I36" s="124">
        <f t="shared" si="2"/>
        <v>0</v>
      </c>
      <c r="J36" s="28"/>
      <c r="K36" s="28"/>
    </row>
    <row r="37" spans="2:12" ht="19.5" customHeight="1" x14ac:dyDescent="0.2">
      <c r="B37" s="97" t="s">
        <v>10</v>
      </c>
      <c r="C37" s="130">
        <v>0</v>
      </c>
      <c r="D37" s="144">
        <v>0</v>
      </c>
      <c r="E37" s="145">
        <v>0</v>
      </c>
      <c r="F37" s="146">
        <f t="shared" si="3"/>
        <v>0</v>
      </c>
      <c r="G37" s="122" t="e">
        <f t="shared" si="0"/>
        <v>#DIV/0!</v>
      </c>
      <c r="H37" s="123">
        <f t="shared" si="1"/>
        <v>0</v>
      </c>
      <c r="I37" s="124">
        <f t="shared" si="2"/>
        <v>0</v>
      </c>
      <c r="J37" s="28"/>
      <c r="K37" s="28"/>
    </row>
    <row r="38" spans="2:12" ht="19.5" customHeight="1" x14ac:dyDescent="0.2">
      <c r="B38" s="97" t="s">
        <v>11</v>
      </c>
      <c r="C38" s="130">
        <v>0</v>
      </c>
      <c r="D38" s="144">
        <v>0</v>
      </c>
      <c r="E38" s="145">
        <v>1</v>
      </c>
      <c r="F38" s="146">
        <f t="shared" si="3"/>
        <v>1</v>
      </c>
      <c r="G38" s="122">
        <f t="shared" si="0"/>
        <v>0</v>
      </c>
      <c r="H38" s="123">
        <f t="shared" si="1"/>
        <v>0</v>
      </c>
      <c r="I38" s="124">
        <f t="shared" si="2"/>
        <v>0</v>
      </c>
      <c r="J38" s="28"/>
      <c r="K38" s="28"/>
    </row>
    <row r="39" spans="2:12" ht="19.5" customHeight="1" x14ac:dyDescent="0.2">
      <c r="B39" s="97" t="s">
        <v>12</v>
      </c>
      <c r="C39" s="130">
        <v>0</v>
      </c>
      <c r="D39" s="144">
        <f t="shared" ref="D39" si="4">+AVERAGE(C33,C36,C39)</f>
        <v>0</v>
      </c>
      <c r="E39" s="145">
        <v>0</v>
      </c>
      <c r="F39" s="146">
        <f t="shared" si="3"/>
        <v>0</v>
      </c>
      <c r="G39" s="122" t="e">
        <f t="shared" si="0"/>
        <v>#DIV/0!</v>
      </c>
      <c r="H39" s="123">
        <f t="shared" si="1"/>
        <v>0</v>
      </c>
      <c r="I39" s="124">
        <f t="shared" si="2"/>
        <v>0</v>
      </c>
      <c r="J39" s="28"/>
      <c r="K39" s="28"/>
    </row>
    <row r="40" spans="2:12" ht="19.5" customHeight="1" x14ac:dyDescent="0.2">
      <c r="B40" s="97" t="s">
        <v>16</v>
      </c>
      <c r="C40" s="130">
        <v>0</v>
      </c>
      <c r="D40" s="144">
        <v>0</v>
      </c>
      <c r="E40" s="145">
        <v>0</v>
      </c>
      <c r="F40" s="146">
        <f t="shared" si="3"/>
        <v>0</v>
      </c>
      <c r="G40" s="122" t="e">
        <f t="shared" si="0"/>
        <v>#DIV/0!</v>
      </c>
      <c r="H40" s="123">
        <f t="shared" si="1"/>
        <v>0</v>
      </c>
      <c r="I40" s="124">
        <f t="shared" si="2"/>
        <v>0</v>
      </c>
      <c r="J40" s="28"/>
      <c r="K40" s="28"/>
    </row>
    <row r="41" spans="2:12" ht="19.5" customHeight="1" x14ac:dyDescent="0.2">
      <c r="B41" s="97" t="s">
        <v>17</v>
      </c>
      <c r="C41" s="130">
        <v>0</v>
      </c>
      <c r="D41" s="144">
        <v>0</v>
      </c>
      <c r="E41" s="145">
        <v>1</v>
      </c>
      <c r="F41" s="146">
        <f t="shared" si="3"/>
        <v>1</v>
      </c>
      <c r="G41" s="122">
        <f t="shared" si="0"/>
        <v>0</v>
      </c>
      <c r="H41" s="123">
        <f t="shared" si="1"/>
        <v>0</v>
      </c>
      <c r="I41" s="124">
        <f t="shared" si="2"/>
        <v>0</v>
      </c>
      <c r="J41" s="28"/>
      <c r="K41" s="28"/>
    </row>
    <row r="42" spans="2:12" ht="54" customHeight="1" x14ac:dyDescent="0.2">
      <c r="B42" s="95" t="s">
        <v>72</v>
      </c>
      <c r="C42" s="251" t="s">
        <v>504</v>
      </c>
      <c r="D42" s="251"/>
      <c r="E42" s="251"/>
      <c r="F42" s="251"/>
      <c r="G42" s="251"/>
      <c r="H42" s="251"/>
      <c r="I42" s="251"/>
      <c r="J42" s="29"/>
      <c r="K42" s="29"/>
    </row>
    <row r="43" spans="2:12" ht="29.25" customHeight="1" x14ac:dyDescent="0.2">
      <c r="B43" s="248" t="s">
        <v>21</v>
      </c>
      <c r="C43" s="248"/>
      <c r="D43" s="248"/>
      <c r="E43" s="248"/>
      <c r="F43" s="248"/>
      <c r="G43" s="248"/>
      <c r="H43" s="248"/>
      <c r="I43" s="248"/>
      <c r="J43" s="19"/>
      <c r="K43" s="19"/>
    </row>
    <row r="44" spans="2:12" ht="16.5" customHeight="1" x14ac:dyDescent="0.2">
      <c r="B44" s="262"/>
      <c r="C44" s="262"/>
      <c r="D44" s="262"/>
      <c r="E44" s="262"/>
      <c r="F44" s="262"/>
      <c r="G44" s="262"/>
      <c r="H44" s="262"/>
      <c r="I44" s="262"/>
      <c r="J44" s="19"/>
      <c r="K44" s="19"/>
    </row>
    <row r="45" spans="2:12" ht="16.5" customHeight="1" x14ac:dyDescent="0.2">
      <c r="B45" s="262"/>
      <c r="C45" s="262"/>
      <c r="D45" s="262"/>
      <c r="E45" s="262"/>
      <c r="F45" s="262"/>
      <c r="G45" s="262"/>
      <c r="H45" s="262"/>
      <c r="I45" s="262"/>
      <c r="J45" s="29"/>
      <c r="K45" s="29"/>
    </row>
    <row r="46" spans="2:12" ht="16.5" customHeight="1" x14ac:dyDescent="0.2">
      <c r="B46" s="262"/>
      <c r="C46" s="262"/>
      <c r="D46" s="262"/>
      <c r="E46" s="262"/>
      <c r="F46" s="262"/>
      <c r="G46" s="262"/>
      <c r="H46" s="262"/>
      <c r="I46" s="262"/>
      <c r="J46" s="29"/>
      <c r="K46" s="29"/>
    </row>
    <row r="47" spans="2:12" ht="16.5" customHeight="1" x14ac:dyDescent="0.2">
      <c r="B47" s="262"/>
      <c r="C47" s="262"/>
      <c r="D47" s="262"/>
      <c r="E47" s="262"/>
      <c r="F47" s="262"/>
      <c r="G47" s="262"/>
      <c r="H47" s="262"/>
      <c r="I47" s="262"/>
      <c r="J47" s="29"/>
      <c r="K47" s="29"/>
    </row>
    <row r="48" spans="2:12" ht="131.25" customHeight="1" x14ac:dyDescent="0.2">
      <c r="B48" s="262"/>
      <c r="C48" s="262"/>
      <c r="D48" s="262"/>
      <c r="E48" s="262"/>
      <c r="F48" s="262"/>
      <c r="G48" s="262"/>
      <c r="H48" s="262"/>
      <c r="I48" s="262"/>
      <c r="J48" s="30"/>
      <c r="K48" s="139"/>
      <c r="L48" s="140"/>
    </row>
    <row r="49" spans="2:18" ht="303.75" customHeight="1" x14ac:dyDescent="0.2">
      <c r="B49" s="93" t="s">
        <v>73</v>
      </c>
      <c r="C49" s="250" t="s">
        <v>505</v>
      </c>
      <c r="D49" s="261"/>
      <c r="E49" s="261"/>
      <c r="F49" s="261"/>
      <c r="G49" s="261"/>
      <c r="H49" s="261"/>
      <c r="I49" s="261"/>
      <c r="J49" s="153"/>
      <c r="K49" s="153"/>
      <c r="L49" s="154"/>
      <c r="M49" s="154"/>
      <c r="N49" s="154"/>
      <c r="O49" s="154"/>
      <c r="P49" s="154"/>
      <c r="Q49" s="154"/>
      <c r="R49" s="154"/>
    </row>
    <row r="50" spans="2:18" ht="52.5" customHeight="1" x14ac:dyDescent="0.2">
      <c r="B50" s="93" t="s">
        <v>74</v>
      </c>
      <c r="C50" s="250"/>
      <c r="D50" s="250"/>
      <c r="E50" s="250"/>
      <c r="F50" s="250"/>
      <c r="G50" s="250"/>
      <c r="H50" s="250"/>
      <c r="I50" s="250"/>
      <c r="J50" s="153"/>
      <c r="K50" s="153"/>
      <c r="L50" s="154"/>
      <c r="M50" s="154"/>
      <c r="N50" s="154"/>
      <c r="O50" s="154"/>
      <c r="P50" s="154"/>
      <c r="Q50" s="154"/>
      <c r="R50" s="154"/>
    </row>
    <row r="51" spans="2:18" ht="34.5" customHeight="1" x14ac:dyDescent="0.2">
      <c r="B51" s="94" t="s">
        <v>75</v>
      </c>
      <c r="C51" s="249" t="s">
        <v>249</v>
      </c>
      <c r="D51" s="249"/>
      <c r="E51" s="249"/>
      <c r="F51" s="249"/>
      <c r="G51" s="249"/>
      <c r="H51" s="249"/>
      <c r="I51" s="249"/>
      <c r="J51" s="153"/>
      <c r="K51" s="153"/>
      <c r="L51" s="155"/>
      <c r="M51" s="154"/>
      <c r="N51" s="154"/>
      <c r="O51" s="154"/>
      <c r="P51" s="154"/>
      <c r="Q51" s="154"/>
      <c r="R51" s="154"/>
    </row>
    <row r="52" spans="2:18" ht="29.25" customHeight="1" x14ac:dyDescent="0.2">
      <c r="B52" s="248" t="s">
        <v>38</v>
      </c>
      <c r="C52" s="248"/>
      <c r="D52" s="248"/>
      <c r="E52" s="248"/>
      <c r="F52" s="248"/>
      <c r="G52" s="248"/>
      <c r="H52" s="248"/>
      <c r="I52" s="248"/>
      <c r="J52" s="153"/>
      <c r="K52" s="153"/>
      <c r="L52" s="154"/>
      <c r="M52" s="154"/>
      <c r="N52" s="154"/>
      <c r="O52" s="154"/>
      <c r="P52" s="154"/>
      <c r="Q52" s="154"/>
      <c r="R52" s="154"/>
    </row>
    <row r="53" spans="2:18" ht="33" customHeight="1" x14ac:dyDescent="0.2">
      <c r="B53" s="243" t="s">
        <v>76</v>
      </c>
      <c r="C53" s="96" t="s">
        <v>77</v>
      </c>
      <c r="D53" s="265" t="s">
        <v>78</v>
      </c>
      <c r="E53" s="265"/>
      <c r="F53" s="265"/>
      <c r="G53" s="265" t="s">
        <v>79</v>
      </c>
      <c r="H53" s="265"/>
      <c r="I53" s="265"/>
      <c r="J53" s="31"/>
      <c r="K53" s="31"/>
      <c r="L53" s="154"/>
      <c r="M53" s="154"/>
      <c r="N53" s="154"/>
      <c r="O53" s="154"/>
      <c r="P53" s="154"/>
      <c r="Q53" s="154"/>
      <c r="R53" s="154"/>
    </row>
    <row r="54" spans="2:18" ht="66" customHeight="1" x14ac:dyDescent="0.2">
      <c r="B54" s="243"/>
      <c r="C54" s="142"/>
      <c r="D54" s="257"/>
      <c r="E54" s="257"/>
      <c r="F54" s="257"/>
      <c r="G54" s="244"/>
      <c r="H54" s="244"/>
      <c r="I54" s="244"/>
      <c r="J54" s="31"/>
      <c r="K54" s="31"/>
      <c r="L54" s="154"/>
      <c r="M54" s="154"/>
      <c r="N54" s="154"/>
      <c r="O54" s="154"/>
      <c r="P54" s="154"/>
      <c r="Q54" s="154"/>
      <c r="R54" s="154"/>
    </row>
    <row r="55" spans="2:18" ht="31.5" customHeight="1" x14ac:dyDescent="0.2">
      <c r="B55" s="94" t="s">
        <v>80</v>
      </c>
      <c r="C55" s="260" t="s">
        <v>492</v>
      </c>
      <c r="D55" s="260"/>
      <c r="E55" s="259" t="s">
        <v>81</v>
      </c>
      <c r="F55" s="259"/>
      <c r="G55" s="260" t="s">
        <v>493</v>
      </c>
      <c r="H55" s="260"/>
      <c r="I55" s="260"/>
      <c r="J55" s="32"/>
      <c r="K55" s="32"/>
    </row>
    <row r="56" spans="2:18" ht="31.5" customHeight="1" x14ac:dyDescent="0.2">
      <c r="B56" s="94" t="s">
        <v>82</v>
      </c>
      <c r="C56" s="264" t="s">
        <v>478</v>
      </c>
      <c r="D56" s="264"/>
      <c r="E56" s="263" t="s">
        <v>86</v>
      </c>
      <c r="F56" s="263"/>
      <c r="G56" s="260" t="s">
        <v>489</v>
      </c>
      <c r="H56" s="260"/>
      <c r="I56" s="260"/>
      <c r="J56" s="32"/>
      <c r="K56" s="32"/>
    </row>
    <row r="57" spans="2:18" ht="31.5" customHeight="1" x14ac:dyDescent="0.2">
      <c r="B57" s="94" t="s">
        <v>84</v>
      </c>
      <c r="C57" s="257"/>
      <c r="D57" s="257"/>
      <c r="E57" s="258" t="s">
        <v>83</v>
      </c>
      <c r="F57" s="258"/>
      <c r="G57" s="257"/>
      <c r="H57" s="257"/>
      <c r="I57" s="257"/>
      <c r="J57" s="33"/>
      <c r="K57" s="33"/>
    </row>
    <row r="58" spans="2:18" ht="31.5" customHeight="1" x14ac:dyDescent="0.2">
      <c r="B58" s="94" t="s">
        <v>85</v>
      </c>
      <c r="C58" s="257"/>
      <c r="D58" s="257"/>
      <c r="E58" s="258"/>
      <c r="F58" s="258"/>
      <c r="G58" s="257"/>
      <c r="H58" s="257"/>
      <c r="I58" s="257"/>
      <c r="J58" s="33"/>
      <c r="K58" s="33"/>
    </row>
    <row r="59" spans="2:18" ht="15" hidden="1" x14ac:dyDescent="0.25">
      <c r="B59" s="9"/>
      <c r="C59" s="9"/>
      <c r="D59" s="10"/>
      <c r="E59" s="10"/>
      <c r="F59" s="10"/>
      <c r="G59" s="10"/>
      <c r="H59" s="10"/>
      <c r="I59" s="11"/>
      <c r="J59" s="34"/>
      <c r="K59" s="34"/>
    </row>
    <row r="60" spans="2:18" hidden="1" x14ac:dyDescent="0.2">
      <c r="B60" s="4"/>
      <c r="C60" s="5"/>
      <c r="D60" s="5"/>
      <c r="E60" s="6"/>
      <c r="F60" s="6"/>
      <c r="G60" s="7"/>
      <c r="H60" s="8"/>
      <c r="I60" s="5"/>
      <c r="J60" s="35"/>
      <c r="K60" s="35"/>
    </row>
    <row r="61" spans="2:18" hidden="1" x14ac:dyDescent="0.2">
      <c r="B61" s="4"/>
      <c r="C61" s="5"/>
      <c r="D61" s="5"/>
      <c r="E61" s="6"/>
      <c r="F61" s="6"/>
      <c r="G61" s="7"/>
      <c r="H61" s="8"/>
      <c r="I61" s="5"/>
      <c r="J61" s="35"/>
      <c r="K61" s="35"/>
    </row>
    <row r="62" spans="2:18" hidden="1" x14ac:dyDescent="0.2">
      <c r="B62" s="4"/>
      <c r="C62" s="5"/>
      <c r="D62" s="5"/>
      <c r="E62" s="6"/>
      <c r="F62" s="6"/>
      <c r="G62" s="7"/>
      <c r="H62" s="8"/>
      <c r="I62" s="5"/>
      <c r="J62" s="35"/>
      <c r="K62" s="35"/>
    </row>
    <row r="63" spans="2:18" hidden="1" x14ac:dyDescent="0.2">
      <c r="B63" s="4"/>
      <c r="C63" s="5"/>
      <c r="D63" s="5"/>
      <c r="E63" s="6"/>
      <c r="F63" s="6"/>
      <c r="G63" s="7"/>
      <c r="H63" s="8"/>
      <c r="I63" s="5"/>
      <c r="J63" s="35"/>
      <c r="K63" s="35"/>
    </row>
    <row r="64" spans="2:18" hidden="1" x14ac:dyDescent="0.2">
      <c r="B64" s="4"/>
      <c r="C64" s="5"/>
      <c r="D64" s="5"/>
      <c r="E64" s="6"/>
      <c r="F64" s="6"/>
      <c r="G64" s="7"/>
      <c r="H64" s="8"/>
      <c r="I64" s="5"/>
      <c r="J64" s="35"/>
      <c r="K64" s="35"/>
    </row>
    <row r="65" spans="2:11" hidden="1" x14ac:dyDescent="0.2">
      <c r="B65" s="4"/>
      <c r="C65" s="5"/>
      <c r="D65" s="5"/>
      <c r="E65" s="6"/>
      <c r="F65" s="6"/>
      <c r="G65" s="7"/>
      <c r="H65" s="8"/>
      <c r="I65" s="5"/>
      <c r="J65" s="35"/>
      <c r="K65" s="35"/>
    </row>
    <row r="66" spans="2:11" hidden="1" x14ac:dyDescent="0.2">
      <c r="B66" s="4"/>
      <c r="C66" s="5"/>
      <c r="D66" s="5"/>
      <c r="E66" s="6"/>
      <c r="F66" s="6"/>
      <c r="G66" s="7"/>
      <c r="H66" s="8"/>
      <c r="I66" s="5"/>
      <c r="J66" s="35"/>
      <c r="K66" s="35"/>
    </row>
    <row r="67" spans="2:11" hidden="1" x14ac:dyDescent="0.2">
      <c r="B67" s="4"/>
      <c r="C67" s="5"/>
      <c r="D67" s="5"/>
      <c r="E67" s="6"/>
      <c r="F67" s="6"/>
      <c r="G67" s="7"/>
      <c r="H67" s="8"/>
      <c r="I67" s="5"/>
      <c r="J67" s="35"/>
      <c r="K67" s="35"/>
    </row>
  </sheetData>
  <dataConsolidate/>
  <mergeCells count="65">
    <mergeCell ref="C17:I17"/>
    <mergeCell ref="C18:I18"/>
    <mergeCell ref="C21:E21"/>
    <mergeCell ref="F21:I21"/>
    <mergeCell ref="B6:I6"/>
    <mergeCell ref="C11:F11"/>
    <mergeCell ref="B7:I7"/>
    <mergeCell ref="B8:I8"/>
    <mergeCell ref="D9:E9"/>
    <mergeCell ref="F9:I9"/>
    <mergeCell ref="C12:F12"/>
    <mergeCell ref="C13:I13"/>
    <mergeCell ref="H12:I12"/>
    <mergeCell ref="H11:I11"/>
    <mergeCell ref="D10:E10"/>
    <mergeCell ref="F10:G10"/>
    <mergeCell ref="G56:I56"/>
    <mergeCell ref="E56:F56"/>
    <mergeCell ref="C56:D56"/>
    <mergeCell ref="D53:F53"/>
    <mergeCell ref="G53:I53"/>
    <mergeCell ref="C55:D55"/>
    <mergeCell ref="D54:F54"/>
    <mergeCell ref="C57:D57"/>
    <mergeCell ref="C58:D58"/>
    <mergeCell ref="E57:F58"/>
    <mergeCell ref="G57:I58"/>
    <mergeCell ref="C22:E22"/>
    <mergeCell ref="E55:F55"/>
    <mergeCell ref="G55:I55"/>
    <mergeCell ref="C23:E23"/>
    <mergeCell ref="F23:I23"/>
    <mergeCell ref="C24:E24"/>
    <mergeCell ref="F24:I24"/>
    <mergeCell ref="B28:I28"/>
    <mergeCell ref="C49:I49"/>
    <mergeCell ref="C25:E25"/>
    <mergeCell ref="B44:I48"/>
    <mergeCell ref="B52:I52"/>
    <mergeCell ref="B21:B22"/>
    <mergeCell ref="C19:I19"/>
    <mergeCell ref="C20:I20"/>
    <mergeCell ref="C26:E26"/>
    <mergeCell ref="G25:I25"/>
    <mergeCell ref="G26:I26"/>
    <mergeCell ref="F22:I22"/>
    <mergeCell ref="B53:B54"/>
    <mergeCell ref="G54:I54"/>
    <mergeCell ref="C27:E27"/>
    <mergeCell ref="G27:I27"/>
    <mergeCell ref="B43:I43"/>
    <mergeCell ref="C51:I51"/>
    <mergeCell ref="C50:I50"/>
    <mergeCell ref="C42:I42"/>
    <mergeCell ref="B2:B5"/>
    <mergeCell ref="C5:F5"/>
    <mergeCell ref="C2:I2"/>
    <mergeCell ref="C3:I3"/>
    <mergeCell ref="C4:I4"/>
    <mergeCell ref="G5:I5"/>
    <mergeCell ref="C15:F15"/>
    <mergeCell ref="H15:I15"/>
    <mergeCell ref="C14:I14"/>
    <mergeCell ref="C16:F16"/>
    <mergeCell ref="H16:I16"/>
  </mergeCells>
  <dataValidations count="8">
    <dataValidation type="list" allowBlank="1" showInputMessage="1" showErrorMessage="1" sqref="C12:F12">
      <formula1>$M$9:$M$12</formula1>
    </dataValidation>
    <dataValidation type="list" allowBlank="1" showInputMessage="1" showErrorMessage="1" sqref="K15">
      <formula1>O20:O22</formula1>
    </dataValidation>
    <dataValidation type="list" allowBlank="1" showInputMessage="1" showErrorMessage="1" sqref="H15:J15">
      <formula1>M20:M22</formula1>
    </dataValidation>
    <dataValidation type="list" allowBlank="1" showInputMessage="1" showErrorMessage="1" sqref="J13:K13">
      <formula1>$M$24:$M$31</formula1>
    </dataValidation>
    <dataValidation type="list" allowBlank="1" showInputMessage="1" showErrorMessage="1" sqref="C13:I13">
      <formula1>$N$17:$N$24</formula1>
    </dataValidation>
    <dataValidation type="list" allowBlank="1" showInputMessage="1" showErrorMessage="1" sqref="H16:I16">
      <formula1>$N$8:$N$11</formula1>
    </dataValidation>
    <dataValidation type="list" allowBlank="1" showInputMessage="1" showErrorMessage="1" sqref="C10 I10">
      <formula1>$N$14:$N$15</formula1>
    </dataValidation>
    <dataValidation type="list" allowBlank="1" showInputMessage="1" showErrorMessage="1" prompt=" - " sqref="C27">
      <formula1>$M$15:$M$18</formula1>
    </dataValidation>
  </dataValidations>
  <printOptions horizontalCentered="1"/>
  <pageMargins left="1" right="1" top="1" bottom="1" header="0.5" footer="0.5"/>
  <pageSetup scale="41" orientation="portrait" r:id="rId1"/>
  <headerFooter>
    <oddFooter>Página &amp;P&amp;R&amp;A</oddFooter>
  </headerFooter>
  <rowBreaks count="1" manualBreakCount="1">
    <brk id="58" max="8" man="1"/>
  </rowBreaks>
  <colBreaks count="1" manualBreakCount="1">
    <brk id="9" max="65"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5">
    <tabColor rgb="FFFFFF00"/>
    <pageSetUpPr fitToPage="1"/>
  </sheetPr>
  <dimension ref="B1:M39"/>
  <sheetViews>
    <sheetView topLeftCell="A13" zoomScale="60" zoomScaleNormal="60" workbookViewId="0">
      <pane ySplit="2" topLeftCell="A21" activePane="bottomLeft" state="frozen"/>
      <selection activeCell="A13" sqref="A13"/>
      <selection pane="bottomLeft" activeCell="J23" sqref="J23:J25"/>
    </sheetView>
  </sheetViews>
  <sheetFormatPr baseColWidth="10" defaultRowHeight="15" x14ac:dyDescent="0.25"/>
  <cols>
    <col min="1" max="1" width="1.28515625" customWidth="1"/>
    <col min="2" max="2" width="28.140625" style="79" customWidth="1"/>
    <col min="3" max="3" width="34.5703125" customWidth="1"/>
    <col min="4" max="4" width="16.28515625" customWidth="1"/>
    <col min="5" max="5" width="12.85546875" customWidth="1"/>
    <col min="6" max="6" width="47" customWidth="1"/>
    <col min="7" max="8" width="16.140625" customWidth="1"/>
    <col min="9" max="9" width="16.28515625" customWidth="1"/>
    <col min="10" max="10" width="15.7109375" customWidth="1"/>
    <col min="11" max="11" width="86.140625" customWidth="1"/>
    <col min="108" max="108" width="11.42578125" customWidth="1"/>
    <col min="198" max="198" width="1.42578125" customWidth="1"/>
    <col min="257" max="257" width="1.28515625" customWidth="1"/>
    <col min="258" max="258" width="28.140625" customWidth="1"/>
    <col min="259" max="259" width="34.5703125" customWidth="1"/>
    <col min="260" max="260" width="16.28515625" customWidth="1"/>
    <col min="261" max="261" width="5.85546875" customWidth="1"/>
    <col min="262" max="262" width="47" customWidth="1"/>
    <col min="263" max="264" width="16.140625" customWidth="1"/>
    <col min="265" max="265" width="16.28515625" customWidth="1"/>
    <col min="266" max="266" width="15.7109375" customWidth="1"/>
    <col min="267" max="267" width="32" customWidth="1"/>
    <col min="364" max="364" width="11.42578125" customWidth="1"/>
    <col min="454" max="454" width="1.42578125" customWidth="1"/>
    <col min="513" max="513" width="1.28515625" customWidth="1"/>
    <col min="514" max="514" width="28.140625" customWidth="1"/>
    <col min="515" max="515" width="34.5703125" customWidth="1"/>
    <col min="516" max="516" width="16.28515625" customWidth="1"/>
    <col min="517" max="517" width="5.85546875" customWidth="1"/>
    <col min="518" max="518" width="47" customWidth="1"/>
    <col min="519" max="520" width="16.140625" customWidth="1"/>
    <col min="521" max="521" width="16.28515625" customWidth="1"/>
    <col min="522" max="522" width="15.7109375" customWidth="1"/>
    <col min="523" max="523" width="32" customWidth="1"/>
    <col min="620" max="620" width="11.42578125" customWidth="1"/>
    <col min="710" max="710" width="1.42578125" customWidth="1"/>
    <col min="769" max="769" width="1.28515625" customWidth="1"/>
    <col min="770" max="770" width="28.140625" customWidth="1"/>
    <col min="771" max="771" width="34.5703125" customWidth="1"/>
    <col min="772" max="772" width="16.28515625" customWidth="1"/>
    <col min="773" max="773" width="5.85546875" customWidth="1"/>
    <col min="774" max="774" width="47" customWidth="1"/>
    <col min="775" max="776" width="16.140625" customWidth="1"/>
    <col min="777" max="777" width="16.28515625" customWidth="1"/>
    <col min="778" max="778" width="15.7109375" customWidth="1"/>
    <col min="779" max="779" width="32" customWidth="1"/>
    <col min="876" max="876" width="11.42578125" customWidth="1"/>
    <col min="966" max="966" width="1.42578125" customWidth="1"/>
    <col min="1025" max="1025" width="1.28515625" customWidth="1"/>
    <col min="1026" max="1026" width="28.140625" customWidth="1"/>
    <col min="1027" max="1027" width="34.5703125" customWidth="1"/>
    <col min="1028" max="1028" width="16.28515625" customWidth="1"/>
    <col min="1029" max="1029" width="5.85546875" customWidth="1"/>
    <col min="1030" max="1030" width="47" customWidth="1"/>
    <col min="1031" max="1032" width="16.140625" customWidth="1"/>
    <col min="1033" max="1033" width="16.28515625" customWidth="1"/>
    <col min="1034" max="1034" width="15.7109375" customWidth="1"/>
    <col min="1035" max="1035" width="32" customWidth="1"/>
    <col min="1132" max="1132" width="11.42578125" customWidth="1"/>
    <col min="1222" max="1222" width="1.42578125" customWidth="1"/>
    <col min="1281" max="1281" width="1.28515625" customWidth="1"/>
    <col min="1282" max="1282" width="28.140625" customWidth="1"/>
    <col min="1283" max="1283" width="34.5703125" customWidth="1"/>
    <col min="1284" max="1284" width="16.28515625" customWidth="1"/>
    <col min="1285" max="1285" width="5.85546875" customWidth="1"/>
    <col min="1286" max="1286" width="47" customWidth="1"/>
    <col min="1287" max="1288" width="16.140625" customWidth="1"/>
    <col min="1289" max="1289" width="16.28515625" customWidth="1"/>
    <col min="1290" max="1290" width="15.7109375" customWidth="1"/>
    <col min="1291" max="1291" width="32" customWidth="1"/>
    <col min="1388" max="1388" width="11.42578125" customWidth="1"/>
    <col min="1478" max="1478" width="1.42578125" customWidth="1"/>
    <col min="1537" max="1537" width="1.28515625" customWidth="1"/>
    <col min="1538" max="1538" width="28.140625" customWidth="1"/>
    <col min="1539" max="1539" width="34.5703125" customWidth="1"/>
    <col min="1540" max="1540" width="16.28515625" customWidth="1"/>
    <col min="1541" max="1541" width="5.85546875" customWidth="1"/>
    <col min="1542" max="1542" width="47" customWidth="1"/>
    <col min="1543" max="1544" width="16.140625" customWidth="1"/>
    <col min="1545" max="1545" width="16.28515625" customWidth="1"/>
    <col min="1546" max="1546" width="15.7109375" customWidth="1"/>
    <col min="1547" max="1547" width="32" customWidth="1"/>
    <col min="1644" max="1644" width="11.42578125" customWidth="1"/>
    <col min="1734" max="1734" width="1.42578125" customWidth="1"/>
    <col min="1793" max="1793" width="1.28515625" customWidth="1"/>
    <col min="1794" max="1794" width="28.140625" customWidth="1"/>
    <col min="1795" max="1795" width="34.5703125" customWidth="1"/>
    <col min="1796" max="1796" width="16.28515625" customWidth="1"/>
    <col min="1797" max="1797" width="5.85546875" customWidth="1"/>
    <col min="1798" max="1798" width="47" customWidth="1"/>
    <col min="1799" max="1800" width="16.140625" customWidth="1"/>
    <col min="1801" max="1801" width="16.28515625" customWidth="1"/>
    <col min="1802" max="1802" width="15.7109375" customWidth="1"/>
    <col min="1803" max="1803" width="32" customWidth="1"/>
    <col min="1900" max="1900" width="11.42578125" customWidth="1"/>
    <col min="1990" max="1990" width="1.42578125" customWidth="1"/>
    <col min="2049" max="2049" width="1.28515625" customWidth="1"/>
    <col min="2050" max="2050" width="28.140625" customWidth="1"/>
    <col min="2051" max="2051" width="34.5703125" customWidth="1"/>
    <col min="2052" max="2052" width="16.28515625" customWidth="1"/>
    <col min="2053" max="2053" width="5.85546875" customWidth="1"/>
    <col min="2054" max="2054" width="47" customWidth="1"/>
    <col min="2055" max="2056" width="16.140625" customWidth="1"/>
    <col min="2057" max="2057" width="16.28515625" customWidth="1"/>
    <col min="2058" max="2058" width="15.7109375" customWidth="1"/>
    <col min="2059" max="2059" width="32" customWidth="1"/>
    <col min="2156" max="2156" width="11.42578125" customWidth="1"/>
    <col min="2246" max="2246" width="1.42578125" customWidth="1"/>
    <col min="2305" max="2305" width="1.28515625" customWidth="1"/>
    <col min="2306" max="2306" width="28.140625" customWidth="1"/>
    <col min="2307" max="2307" width="34.5703125" customWidth="1"/>
    <col min="2308" max="2308" width="16.28515625" customWidth="1"/>
    <col min="2309" max="2309" width="5.85546875" customWidth="1"/>
    <col min="2310" max="2310" width="47" customWidth="1"/>
    <col min="2311" max="2312" width="16.140625" customWidth="1"/>
    <col min="2313" max="2313" width="16.28515625" customWidth="1"/>
    <col min="2314" max="2314" width="15.7109375" customWidth="1"/>
    <col min="2315" max="2315" width="32" customWidth="1"/>
    <col min="2412" max="2412" width="11.42578125" customWidth="1"/>
    <col min="2502" max="2502" width="1.42578125" customWidth="1"/>
    <col min="2561" max="2561" width="1.28515625" customWidth="1"/>
    <col min="2562" max="2562" width="28.140625" customWidth="1"/>
    <col min="2563" max="2563" width="34.5703125" customWidth="1"/>
    <col min="2564" max="2564" width="16.28515625" customWidth="1"/>
    <col min="2565" max="2565" width="5.85546875" customWidth="1"/>
    <col min="2566" max="2566" width="47" customWidth="1"/>
    <col min="2567" max="2568" width="16.140625" customWidth="1"/>
    <col min="2569" max="2569" width="16.28515625" customWidth="1"/>
    <col min="2570" max="2570" width="15.7109375" customWidth="1"/>
    <col min="2571" max="2571" width="32" customWidth="1"/>
    <col min="2668" max="2668" width="11.42578125" customWidth="1"/>
    <col min="2758" max="2758" width="1.42578125" customWidth="1"/>
    <col min="2817" max="2817" width="1.28515625" customWidth="1"/>
    <col min="2818" max="2818" width="28.140625" customWidth="1"/>
    <col min="2819" max="2819" width="34.5703125" customWidth="1"/>
    <col min="2820" max="2820" width="16.28515625" customWidth="1"/>
    <col min="2821" max="2821" width="5.85546875" customWidth="1"/>
    <col min="2822" max="2822" width="47" customWidth="1"/>
    <col min="2823" max="2824" width="16.140625" customWidth="1"/>
    <col min="2825" max="2825" width="16.28515625" customWidth="1"/>
    <col min="2826" max="2826" width="15.7109375" customWidth="1"/>
    <col min="2827" max="2827" width="32" customWidth="1"/>
    <col min="2924" max="2924" width="11.42578125" customWidth="1"/>
    <col min="3014" max="3014" width="1.42578125" customWidth="1"/>
    <col min="3073" max="3073" width="1.28515625" customWidth="1"/>
    <col min="3074" max="3074" width="28.140625" customWidth="1"/>
    <col min="3075" max="3075" width="34.5703125" customWidth="1"/>
    <col min="3076" max="3076" width="16.28515625" customWidth="1"/>
    <col min="3077" max="3077" width="5.85546875" customWidth="1"/>
    <col min="3078" max="3078" width="47" customWidth="1"/>
    <col min="3079" max="3080" width="16.140625" customWidth="1"/>
    <col min="3081" max="3081" width="16.28515625" customWidth="1"/>
    <col min="3082" max="3082" width="15.7109375" customWidth="1"/>
    <col min="3083" max="3083" width="32" customWidth="1"/>
    <col min="3180" max="3180" width="11.42578125" customWidth="1"/>
    <col min="3270" max="3270" width="1.42578125" customWidth="1"/>
    <col min="3329" max="3329" width="1.28515625" customWidth="1"/>
    <col min="3330" max="3330" width="28.140625" customWidth="1"/>
    <col min="3331" max="3331" width="34.5703125" customWidth="1"/>
    <col min="3332" max="3332" width="16.28515625" customWidth="1"/>
    <col min="3333" max="3333" width="5.85546875" customWidth="1"/>
    <col min="3334" max="3334" width="47" customWidth="1"/>
    <col min="3335" max="3336" width="16.140625" customWidth="1"/>
    <col min="3337" max="3337" width="16.28515625" customWidth="1"/>
    <col min="3338" max="3338" width="15.7109375" customWidth="1"/>
    <col min="3339" max="3339" width="32" customWidth="1"/>
    <col min="3436" max="3436" width="11.42578125" customWidth="1"/>
    <col min="3526" max="3526" width="1.42578125" customWidth="1"/>
    <col min="3585" max="3585" width="1.28515625" customWidth="1"/>
    <col min="3586" max="3586" width="28.140625" customWidth="1"/>
    <col min="3587" max="3587" width="34.5703125" customWidth="1"/>
    <col min="3588" max="3588" width="16.28515625" customWidth="1"/>
    <col min="3589" max="3589" width="5.85546875" customWidth="1"/>
    <col min="3590" max="3590" width="47" customWidth="1"/>
    <col min="3591" max="3592" width="16.140625" customWidth="1"/>
    <col min="3593" max="3593" width="16.28515625" customWidth="1"/>
    <col min="3594" max="3594" width="15.7109375" customWidth="1"/>
    <col min="3595" max="3595" width="32" customWidth="1"/>
    <col min="3692" max="3692" width="11.42578125" customWidth="1"/>
    <col min="3782" max="3782" width="1.42578125" customWidth="1"/>
    <col min="3841" max="3841" width="1.28515625" customWidth="1"/>
    <col min="3842" max="3842" width="28.140625" customWidth="1"/>
    <col min="3843" max="3843" width="34.5703125" customWidth="1"/>
    <col min="3844" max="3844" width="16.28515625" customWidth="1"/>
    <col min="3845" max="3845" width="5.85546875" customWidth="1"/>
    <col min="3846" max="3846" width="47" customWidth="1"/>
    <col min="3847" max="3848" width="16.140625" customWidth="1"/>
    <col min="3849" max="3849" width="16.28515625" customWidth="1"/>
    <col min="3850" max="3850" width="15.7109375" customWidth="1"/>
    <col min="3851" max="3851" width="32" customWidth="1"/>
    <col min="3948" max="3948" width="11.42578125" customWidth="1"/>
    <col min="4038" max="4038" width="1.42578125" customWidth="1"/>
    <col min="4097" max="4097" width="1.28515625" customWidth="1"/>
    <col min="4098" max="4098" width="28.140625" customWidth="1"/>
    <col min="4099" max="4099" width="34.5703125" customWidth="1"/>
    <col min="4100" max="4100" width="16.28515625" customWidth="1"/>
    <col min="4101" max="4101" width="5.85546875" customWidth="1"/>
    <col min="4102" max="4102" width="47" customWidth="1"/>
    <col min="4103" max="4104" width="16.140625" customWidth="1"/>
    <col min="4105" max="4105" width="16.28515625" customWidth="1"/>
    <col min="4106" max="4106" width="15.7109375" customWidth="1"/>
    <col min="4107" max="4107" width="32" customWidth="1"/>
    <col min="4204" max="4204" width="11.42578125" customWidth="1"/>
    <col min="4294" max="4294" width="1.42578125" customWidth="1"/>
    <col min="4353" max="4353" width="1.28515625" customWidth="1"/>
    <col min="4354" max="4354" width="28.140625" customWidth="1"/>
    <col min="4355" max="4355" width="34.5703125" customWidth="1"/>
    <col min="4356" max="4356" width="16.28515625" customWidth="1"/>
    <col min="4357" max="4357" width="5.85546875" customWidth="1"/>
    <col min="4358" max="4358" width="47" customWidth="1"/>
    <col min="4359" max="4360" width="16.140625" customWidth="1"/>
    <col min="4361" max="4361" width="16.28515625" customWidth="1"/>
    <col min="4362" max="4362" width="15.7109375" customWidth="1"/>
    <col min="4363" max="4363" width="32" customWidth="1"/>
    <col min="4460" max="4460" width="11.42578125" customWidth="1"/>
    <col min="4550" max="4550" width="1.42578125" customWidth="1"/>
    <col min="4609" max="4609" width="1.28515625" customWidth="1"/>
    <col min="4610" max="4610" width="28.140625" customWidth="1"/>
    <col min="4611" max="4611" width="34.5703125" customWidth="1"/>
    <col min="4612" max="4612" width="16.28515625" customWidth="1"/>
    <col min="4613" max="4613" width="5.85546875" customWidth="1"/>
    <col min="4614" max="4614" width="47" customWidth="1"/>
    <col min="4615" max="4616" width="16.140625" customWidth="1"/>
    <col min="4617" max="4617" width="16.28515625" customWidth="1"/>
    <col min="4618" max="4618" width="15.7109375" customWidth="1"/>
    <col min="4619" max="4619" width="32" customWidth="1"/>
    <col min="4716" max="4716" width="11.42578125" customWidth="1"/>
    <col min="4806" max="4806" width="1.42578125" customWidth="1"/>
    <col min="4865" max="4865" width="1.28515625" customWidth="1"/>
    <col min="4866" max="4866" width="28.140625" customWidth="1"/>
    <col min="4867" max="4867" width="34.5703125" customWidth="1"/>
    <col min="4868" max="4868" width="16.28515625" customWidth="1"/>
    <col min="4869" max="4869" width="5.85546875" customWidth="1"/>
    <col min="4870" max="4870" width="47" customWidth="1"/>
    <col min="4871" max="4872" width="16.140625" customWidth="1"/>
    <col min="4873" max="4873" width="16.28515625" customWidth="1"/>
    <col min="4874" max="4874" width="15.7109375" customWidth="1"/>
    <col min="4875" max="4875" width="32" customWidth="1"/>
    <col min="4972" max="4972" width="11.42578125" customWidth="1"/>
    <col min="5062" max="5062" width="1.42578125" customWidth="1"/>
    <col min="5121" max="5121" width="1.28515625" customWidth="1"/>
    <col min="5122" max="5122" width="28.140625" customWidth="1"/>
    <col min="5123" max="5123" width="34.5703125" customWidth="1"/>
    <col min="5124" max="5124" width="16.28515625" customWidth="1"/>
    <col min="5125" max="5125" width="5.85546875" customWidth="1"/>
    <col min="5126" max="5126" width="47" customWidth="1"/>
    <col min="5127" max="5128" width="16.140625" customWidth="1"/>
    <col min="5129" max="5129" width="16.28515625" customWidth="1"/>
    <col min="5130" max="5130" width="15.7109375" customWidth="1"/>
    <col min="5131" max="5131" width="32" customWidth="1"/>
    <col min="5228" max="5228" width="11.42578125" customWidth="1"/>
    <col min="5318" max="5318" width="1.42578125" customWidth="1"/>
    <col min="5377" max="5377" width="1.28515625" customWidth="1"/>
    <col min="5378" max="5378" width="28.140625" customWidth="1"/>
    <col min="5379" max="5379" width="34.5703125" customWidth="1"/>
    <col min="5380" max="5380" width="16.28515625" customWidth="1"/>
    <col min="5381" max="5381" width="5.85546875" customWidth="1"/>
    <col min="5382" max="5382" width="47" customWidth="1"/>
    <col min="5383" max="5384" width="16.140625" customWidth="1"/>
    <col min="5385" max="5385" width="16.28515625" customWidth="1"/>
    <col min="5386" max="5386" width="15.7109375" customWidth="1"/>
    <col min="5387" max="5387" width="32" customWidth="1"/>
    <col min="5484" max="5484" width="11.42578125" customWidth="1"/>
    <col min="5574" max="5574" width="1.42578125" customWidth="1"/>
    <col min="5633" max="5633" width="1.28515625" customWidth="1"/>
    <col min="5634" max="5634" width="28.140625" customWidth="1"/>
    <col min="5635" max="5635" width="34.5703125" customWidth="1"/>
    <col min="5636" max="5636" width="16.28515625" customWidth="1"/>
    <col min="5637" max="5637" width="5.85546875" customWidth="1"/>
    <col min="5638" max="5638" width="47" customWidth="1"/>
    <col min="5639" max="5640" width="16.140625" customWidth="1"/>
    <col min="5641" max="5641" width="16.28515625" customWidth="1"/>
    <col min="5642" max="5642" width="15.7109375" customWidth="1"/>
    <col min="5643" max="5643" width="32" customWidth="1"/>
    <col min="5740" max="5740" width="11.42578125" customWidth="1"/>
    <col min="5830" max="5830" width="1.42578125" customWidth="1"/>
    <col min="5889" max="5889" width="1.28515625" customWidth="1"/>
    <col min="5890" max="5890" width="28.140625" customWidth="1"/>
    <col min="5891" max="5891" width="34.5703125" customWidth="1"/>
    <col min="5892" max="5892" width="16.28515625" customWidth="1"/>
    <col min="5893" max="5893" width="5.85546875" customWidth="1"/>
    <col min="5894" max="5894" width="47" customWidth="1"/>
    <col min="5895" max="5896" width="16.140625" customWidth="1"/>
    <col min="5897" max="5897" width="16.28515625" customWidth="1"/>
    <col min="5898" max="5898" width="15.7109375" customWidth="1"/>
    <col min="5899" max="5899" width="32" customWidth="1"/>
    <col min="5996" max="5996" width="11.42578125" customWidth="1"/>
    <col min="6086" max="6086" width="1.42578125" customWidth="1"/>
    <col min="6145" max="6145" width="1.28515625" customWidth="1"/>
    <col min="6146" max="6146" width="28.140625" customWidth="1"/>
    <col min="6147" max="6147" width="34.5703125" customWidth="1"/>
    <col min="6148" max="6148" width="16.28515625" customWidth="1"/>
    <col min="6149" max="6149" width="5.85546875" customWidth="1"/>
    <col min="6150" max="6150" width="47" customWidth="1"/>
    <col min="6151" max="6152" width="16.140625" customWidth="1"/>
    <col min="6153" max="6153" width="16.28515625" customWidth="1"/>
    <col min="6154" max="6154" width="15.7109375" customWidth="1"/>
    <col min="6155" max="6155" width="32" customWidth="1"/>
    <col min="6252" max="6252" width="11.42578125" customWidth="1"/>
    <col min="6342" max="6342" width="1.42578125" customWidth="1"/>
    <col min="6401" max="6401" width="1.28515625" customWidth="1"/>
    <col min="6402" max="6402" width="28.140625" customWidth="1"/>
    <col min="6403" max="6403" width="34.5703125" customWidth="1"/>
    <col min="6404" max="6404" width="16.28515625" customWidth="1"/>
    <col min="6405" max="6405" width="5.85546875" customWidth="1"/>
    <col min="6406" max="6406" width="47" customWidth="1"/>
    <col min="6407" max="6408" width="16.140625" customWidth="1"/>
    <col min="6409" max="6409" width="16.28515625" customWidth="1"/>
    <col min="6410" max="6410" width="15.7109375" customWidth="1"/>
    <col min="6411" max="6411" width="32" customWidth="1"/>
    <col min="6508" max="6508" width="11.42578125" customWidth="1"/>
    <col min="6598" max="6598" width="1.42578125" customWidth="1"/>
    <col min="6657" max="6657" width="1.28515625" customWidth="1"/>
    <col min="6658" max="6658" width="28.140625" customWidth="1"/>
    <col min="6659" max="6659" width="34.5703125" customWidth="1"/>
    <col min="6660" max="6660" width="16.28515625" customWidth="1"/>
    <col min="6661" max="6661" width="5.85546875" customWidth="1"/>
    <col min="6662" max="6662" width="47" customWidth="1"/>
    <col min="6663" max="6664" width="16.140625" customWidth="1"/>
    <col min="6665" max="6665" width="16.28515625" customWidth="1"/>
    <col min="6666" max="6666" width="15.7109375" customWidth="1"/>
    <col min="6667" max="6667" width="32" customWidth="1"/>
    <col min="6764" max="6764" width="11.42578125" customWidth="1"/>
    <col min="6854" max="6854" width="1.42578125" customWidth="1"/>
    <col min="6913" max="6913" width="1.28515625" customWidth="1"/>
    <col min="6914" max="6914" width="28.140625" customWidth="1"/>
    <col min="6915" max="6915" width="34.5703125" customWidth="1"/>
    <col min="6916" max="6916" width="16.28515625" customWidth="1"/>
    <col min="6917" max="6917" width="5.85546875" customWidth="1"/>
    <col min="6918" max="6918" width="47" customWidth="1"/>
    <col min="6919" max="6920" width="16.140625" customWidth="1"/>
    <col min="6921" max="6921" width="16.28515625" customWidth="1"/>
    <col min="6922" max="6922" width="15.7109375" customWidth="1"/>
    <col min="6923" max="6923" width="32" customWidth="1"/>
    <col min="7020" max="7020" width="11.42578125" customWidth="1"/>
    <col min="7110" max="7110" width="1.42578125" customWidth="1"/>
    <col min="7169" max="7169" width="1.28515625" customWidth="1"/>
    <col min="7170" max="7170" width="28.140625" customWidth="1"/>
    <col min="7171" max="7171" width="34.5703125" customWidth="1"/>
    <col min="7172" max="7172" width="16.28515625" customWidth="1"/>
    <col min="7173" max="7173" width="5.85546875" customWidth="1"/>
    <col min="7174" max="7174" width="47" customWidth="1"/>
    <col min="7175" max="7176" width="16.140625" customWidth="1"/>
    <col min="7177" max="7177" width="16.28515625" customWidth="1"/>
    <col min="7178" max="7178" width="15.7109375" customWidth="1"/>
    <col min="7179" max="7179" width="32" customWidth="1"/>
    <col min="7276" max="7276" width="11.42578125" customWidth="1"/>
    <col min="7366" max="7366" width="1.42578125" customWidth="1"/>
    <col min="7425" max="7425" width="1.28515625" customWidth="1"/>
    <col min="7426" max="7426" width="28.140625" customWidth="1"/>
    <col min="7427" max="7427" width="34.5703125" customWidth="1"/>
    <col min="7428" max="7428" width="16.28515625" customWidth="1"/>
    <col min="7429" max="7429" width="5.85546875" customWidth="1"/>
    <col min="7430" max="7430" width="47" customWidth="1"/>
    <col min="7431" max="7432" width="16.140625" customWidth="1"/>
    <col min="7433" max="7433" width="16.28515625" customWidth="1"/>
    <col min="7434" max="7434" width="15.7109375" customWidth="1"/>
    <col min="7435" max="7435" width="32" customWidth="1"/>
    <col min="7532" max="7532" width="11.42578125" customWidth="1"/>
    <col min="7622" max="7622" width="1.42578125" customWidth="1"/>
    <col min="7681" max="7681" width="1.28515625" customWidth="1"/>
    <col min="7682" max="7682" width="28.140625" customWidth="1"/>
    <col min="7683" max="7683" width="34.5703125" customWidth="1"/>
    <col min="7684" max="7684" width="16.28515625" customWidth="1"/>
    <col min="7685" max="7685" width="5.85546875" customWidth="1"/>
    <col min="7686" max="7686" width="47" customWidth="1"/>
    <col min="7687" max="7688" width="16.140625" customWidth="1"/>
    <col min="7689" max="7689" width="16.28515625" customWidth="1"/>
    <col min="7690" max="7690" width="15.7109375" customWidth="1"/>
    <col min="7691" max="7691" width="32" customWidth="1"/>
    <col min="7788" max="7788" width="11.42578125" customWidth="1"/>
    <col min="7878" max="7878" width="1.42578125" customWidth="1"/>
    <col min="7937" max="7937" width="1.28515625" customWidth="1"/>
    <col min="7938" max="7938" width="28.140625" customWidth="1"/>
    <col min="7939" max="7939" width="34.5703125" customWidth="1"/>
    <col min="7940" max="7940" width="16.28515625" customWidth="1"/>
    <col min="7941" max="7941" width="5.85546875" customWidth="1"/>
    <col min="7942" max="7942" width="47" customWidth="1"/>
    <col min="7943" max="7944" width="16.140625" customWidth="1"/>
    <col min="7945" max="7945" width="16.28515625" customWidth="1"/>
    <col min="7946" max="7946" width="15.7109375" customWidth="1"/>
    <col min="7947" max="7947" width="32" customWidth="1"/>
    <col min="8044" max="8044" width="11.42578125" customWidth="1"/>
    <col min="8134" max="8134" width="1.42578125" customWidth="1"/>
    <col min="8193" max="8193" width="1.28515625" customWidth="1"/>
    <col min="8194" max="8194" width="28.140625" customWidth="1"/>
    <col min="8195" max="8195" width="34.5703125" customWidth="1"/>
    <col min="8196" max="8196" width="16.28515625" customWidth="1"/>
    <col min="8197" max="8197" width="5.85546875" customWidth="1"/>
    <col min="8198" max="8198" width="47" customWidth="1"/>
    <col min="8199" max="8200" width="16.140625" customWidth="1"/>
    <col min="8201" max="8201" width="16.28515625" customWidth="1"/>
    <col min="8202" max="8202" width="15.7109375" customWidth="1"/>
    <col min="8203" max="8203" width="32" customWidth="1"/>
    <col min="8300" max="8300" width="11.42578125" customWidth="1"/>
    <col min="8390" max="8390" width="1.42578125" customWidth="1"/>
    <col min="8449" max="8449" width="1.28515625" customWidth="1"/>
    <col min="8450" max="8450" width="28.140625" customWidth="1"/>
    <col min="8451" max="8451" width="34.5703125" customWidth="1"/>
    <col min="8452" max="8452" width="16.28515625" customWidth="1"/>
    <col min="8453" max="8453" width="5.85546875" customWidth="1"/>
    <col min="8454" max="8454" width="47" customWidth="1"/>
    <col min="8455" max="8456" width="16.140625" customWidth="1"/>
    <col min="8457" max="8457" width="16.28515625" customWidth="1"/>
    <col min="8458" max="8458" width="15.7109375" customWidth="1"/>
    <col min="8459" max="8459" width="32" customWidth="1"/>
    <col min="8556" max="8556" width="11.42578125" customWidth="1"/>
    <col min="8646" max="8646" width="1.42578125" customWidth="1"/>
    <col min="8705" max="8705" width="1.28515625" customWidth="1"/>
    <col min="8706" max="8706" width="28.140625" customWidth="1"/>
    <col min="8707" max="8707" width="34.5703125" customWidth="1"/>
    <col min="8708" max="8708" width="16.28515625" customWidth="1"/>
    <col min="8709" max="8709" width="5.85546875" customWidth="1"/>
    <col min="8710" max="8710" width="47" customWidth="1"/>
    <col min="8711" max="8712" width="16.140625" customWidth="1"/>
    <col min="8713" max="8713" width="16.28515625" customWidth="1"/>
    <col min="8714" max="8714" width="15.7109375" customWidth="1"/>
    <col min="8715" max="8715" width="32" customWidth="1"/>
    <col min="8812" max="8812" width="11.42578125" customWidth="1"/>
    <col min="8902" max="8902" width="1.42578125" customWidth="1"/>
    <col min="8961" max="8961" width="1.28515625" customWidth="1"/>
    <col min="8962" max="8962" width="28.140625" customWidth="1"/>
    <col min="8963" max="8963" width="34.5703125" customWidth="1"/>
    <col min="8964" max="8964" width="16.28515625" customWidth="1"/>
    <col min="8965" max="8965" width="5.85546875" customWidth="1"/>
    <col min="8966" max="8966" width="47" customWidth="1"/>
    <col min="8967" max="8968" width="16.140625" customWidth="1"/>
    <col min="8969" max="8969" width="16.28515625" customWidth="1"/>
    <col min="8970" max="8970" width="15.7109375" customWidth="1"/>
    <col min="8971" max="8971" width="32" customWidth="1"/>
    <col min="9068" max="9068" width="11.42578125" customWidth="1"/>
    <col min="9158" max="9158" width="1.42578125" customWidth="1"/>
    <col min="9217" max="9217" width="1.28515625" customWidth="1"/>
    <col min="9218" max="9218" width="28.140625" customWidth="1"/>
    <col min="9219" max="9219" width="34.5703125" customWidth="1"/>
    <col min="9220" max="9220" width="16.28515625" customWidth="1"/>
    <col min="9221" max="9221" width="5.85546875" customWidth="1"/>
    <col min="9222" max="9222" width="47" customWidth="1"/>
    <col min="9223" max="9224" width="16.140625" customWidth="1"/>
    <col min="9225" max="9225" width="16.28515625" customWidth="1"/>
    <col min="9226" max="9226" width="15.7109375" customWidth="1"/>
    <col min="9227" max="9227" width="32" customWidth="1"/>
    <col min="9324" max="9324" width="11.42578125" customWidth="1"/>
    <col min="9414" max="9414" width="1.42578125" customWidth="1"/>
    <col min="9473" max="9473" width="1.28515625" customWidth="1"/>
    <col min="9474" max="9474" width="28.140625" customWidth="1"/>
    <col min="9475" max="9475" width="34.5703125" customWidth="1"/>
    <col min="9476" max="9476" width="16.28515625" customWidth="1"/>
    <col min="9477" max="9477" width="5.85546875" customWidth="1"/>
    <col min="9478" max="9478" width="47" customWidth="1"/>
    <col min="9479" max="9480" width="16.140625" customWidth="1"/>
    <col min="9481" max="9481" width="16.28515625" customWidth="1"/>
    <col min="9482" max="9482" width="15.7109375" customWidth="1"/>
    <col min="9483" max="9483" width="32" customWidth="1"/>
    <col min="9580" max="9580" width="11.42578125" customWidth="1"/>
    <col min="9670" max="9670" width="1.42578125" customWidth="1"/>
    <col min="9729" max="9729" width="1.28515625" customWidth="1"/>
    <col min="9730" max="9730" width="28.140625" customWidth="1"/>
    <col min="9731" max="9731" width="34.5703125" customWidth="1"/>
    <col min="9732" max="9732" width="16.28515625" customWidth="1"/>
    <col min="9733" max="9733" width="5.85546875" customWidth="1"/>
    <col min="9734" max="9734" width="47" customWidth="1"/>
    <col min="9735" max="9736" width="16.140625" customWidth="1"/>
    <col min="9737" max="9737" width="16.28515625" customWidth="1"/>
    <col min="9738" max="9738" width="15.7109375" customWidth="1"/>
    <col min="9739" max="9739" width="32" customWidth="1"/>
    <col min="9836" max="9836" width="11.42578125" customWidth="1"/>
    <col min="9926" max="9926" width="1.42578125" customWidth="1"/>
    <col min="9985" max="9985" width="1.28515625" customWidth="1"/>
    <col min="9986" max="9986" width="28.140625" customWidth="1"/>
    <col min="9987" max="9987" width="34.5703125" customWidth="1"/>
    <col min="9988" max="9988" width="16.28515625" customWidth="1"/>
    <col min="9989" max="9989" width="5.85546875" customWidth="1"/>
    <col min="9990" max="9990" width="47" customWidth="1"/>
    <col min="9991" max="9992" width="16.140625" customWidth="1"/>
    <col min="9993" max="9993" width="16.28515625" customWidth="1"/>
    <col min="9994" max="9994" width="15.7109375" customWidth="1"/>
    <col min="9995" max="9995" width="32" customWidth="1"/>
    <col min="10092" max="10092" width="11.42578125" customWidth="1"/>
    <col min="10182" max="10182" width="1.42578125" customWidth="1"/>
    <col min="10241" max="10241" width="1.28515625" customWidth="1"/>
    <col min="10242" max="10242" width="28.140625" customWidth="1"/>
    <col min="10243" max="10243" width="34.5703125" customWidth="1"/>
    <col min="10244" max="10244" width="16.28515625" customWidth="1"/>
    <col min="10245" max="10245" width="5.85546875" customWidth="1"/>
    <col min="10246" max="10246" width="47" customWidth="1"/>
    <col min="10247" max="10248" width="16.140625" customWidth="1"/>
    <col min="10249" max="10249" width="16.28515625" customWidth="1"/>
    <col min="10250" max="10250" width="15.7109375" customWidth="1"/>
    <col min="10251" max="10251" width="32" customWidth="1"/>
    <col min="10348" max="10348" width="11.42578125" customWidth="1"/>
    <col min="10438" max="10438" width="1.42578125" customWidth="1"/>
    <col min="10497" max="10497" width="1.28515625" customWidth="1"/>
    <col min="10498" max="10498" width="28.140625" customWidth="1"/>
    <col min="10499" max="10499" width="34.5703125" customWidth="1"/>
    <col min="10500" max="10500" width="16.28515625" customWidth="1"/>
    <col min="10501" max="10501" width="5.85546875" customWidth="1"/>
    <col min="10502" max="10502" width="47" customWidth="1"/>
    <col min="10503" max="10504" width="16.140625" customWidth="1"/>
    <col min="10505" max="10505" width="16.28515625" customWidth="1"/>
    <col min="10506" max="10506" width="15.7109375" customWidth="1"/>
    <col min="10507" max="10507" width="32" customWidth="1"/>
    <col min="10604" max="10604" width="11.42578125" customWidth="1"/>
    <col min="10694" max="10694" width="1.42578125" customWidth="1"/>
    <col min="10753" max="10753" width="1.28515625" customWidth="1"/>
    <col min="10754" max="10754" width="28.140625" customWidth="1"/>
    <col min="10755" max="10755" width="34.5703125" customWidth="1"/>
    <col min="10756" max="10756" width="16.28515625" customWidth="1"/>
    <col min="10757" max="10757" width="5.85546875" customWidth="1"/>
    <col min="10758" max="10758" width="47" customWidth="1"/>
    <col min="10759" max="10760" width="16.140625" customWidth="1"/>
    <col min="10761" max="10761" width="16.28515625" customWidth="1"/>
    <col min="10762" max="10762" width="15.7109375" customWidth="1"/>
    <col min="10763" max="10763" width="32" customWidth="1"/>
    <col min="10860" max="10860" width="11.42578125" customWidth="1"/>
    <col min="10950" max="10950" width="1.42578125" customWidth="1"/>
    <col min="11009" max="11009" width="1.28515625" customWidth="1"/>
    <col min="11010" max="11010" width="28.140625" customWidth="1"/>
    <col min="11011" max="11011" width="34.5703125" customWidth="1"/>
    <col min="11012" max="11012" width="16.28515625" customWidth="1"/>
    <col min="11013" max="11013" width="5.85546875" customWidth="1"/>
    <col min="11014" max="11014" width="47" customWidth="1"/>
    <col min="11015" max="11016" width="16.140625" customWidth="1"/>
    <col min="11017" max="11017" width="16.28515625" customWidth="1"/>
    <col min="11018" max="11018" width="15.7109375" customWidth="1"/>
    <col min="11019" max="11019" width="32" customWidth="1"/>
    <col min="11116" max="11116" width="11.42578125" customWidth="1"/>
    <col min="11206" max="11206" width="1.42578125" customWidth="1"/>
    <col min="11265" max="11265" width="1.28515625" customWidth="1"/>
    <col min="11266" max="11266" width="28.140625" customWidth="1"/>
    <col min="11267" max="11267" width="34.5703125" customWidth="1"/>
    <col min="11268" max="11268" width="16.28515625" customWidth="1"/>
    <col min="11269" max="11269" width="5.85546875" customWidth="1"/>
    <col min="11270" max="11270" width="47" customWidth="1"/>
    <col min="11271" max="11272" width="16.140625" customWidth="1"/>
    <col min="11273" max="11273" width="16.28515625" customWidth="1"/>
    <col min="11274" max="11274" width="15.7109375" customWidth="1"/>
    <col min="11275" max="11275" width="32" customWidth="1"/>
    <col min="11372" max="11372" width="11.42578125" customWidth="1"/>
    <col min="11462" max="11462" width="1.42578125" customWidth="1"/>
    <col min="11521" max="11521" width="1.28515625" customWidth="1"/>
    <col min="11522" max="11522" width="28.140625" customWidth="1"/>
    <col min="11523" max="11523" width="34.5703125" customWidth="1"/>
    <col min="11524" max="11524" width="16.28515625" customWidth="1"/>
    <col min="11525" max="11525" width="5.85546875" customWidth="1"/>
    <col min="11526" max="11526" width="47" customWidth="1"/>
    <col min="11527" max="11528" width="16.140625" customWidth="1"/>
    <col min="11529" max="11529" width="16.28515625" customWidth="1"/>
    <col min="11530" max="11530" width="15.7109375" customWidth="1"/>
    <col min="11531" max="11531" width="32" customWidth="1"/>
    <col min="11628" max="11628" width="11.42578125" customWidth="1"/>
    <col min="11718" max="11718" width="1.42578125" customWidth="1"/>
    <col min="11777" max="11777" width="1.28515625" customWidth="1"/>
    <col min="11778" max="11778" width="28.140625" customWidth="1"/>
    <col min="11779" max="11779" width="34.5703125" customWidth="1"/>
    <col min="11780" max="11780" width="16.28515625" customWidth="1"/>
    <col min="11781" max="11781" width="5.85546875" customWidth="1"/>
    <col min="11782" max="11782" width="47" customWidth="1"/>
    <col min="11783" max="11784" width="16.140625" customWidth="1"/>
    <col min="11785" max="11785" width="16.28515625" customWidth="1"/>
    <col min="11786" max="11786" width="15.7109375" customWidth="1"/>
    <col min="11787" max="11787" width="32" customWidth="1"/>
    <col min="11884" max="11884" width="11.42578125" customWidth="1"/>
    <col min="11974" max="11974" width="1.42578125" customWidth="1"/>
    <col min="12033" max="12033" width="1.28515625" customWidth="1"/>
    <col min="12034" max="12034" width="28.140625" customWidth="1"/>
    <col min="12035" max="12035" width="34.5703125" customWidth="1"/>
    <col min="12036" max="12036" width="16.28515625" customWidth="1"/>
    <col min="12037" max="12037" width="5.85546875" customWidth="1"/>
    <col min="12038" max="12038" width="47" customWidth="1"/>
    <col min="12039" max="12040" width="16.140625" customWidth="1"/>
    <col min="12041" max="12041" width="16.28515625" customWidth="1"/>
    <col min="12042" max="12042" width="15.7109375" customWidth="1"/>
    <col min="12043" max="12043" width="32" customWidth="1"/>
    <col min="12140" max="12140" width="11.42578125" customWidth="1"/>
    <col min="12230" max="12230" width="1.42578125" customWidth="1"/>
    <col min="12289" max="12289" width="1.28515625" customWidth="1"/>
    <col min="12290" max="12290" width="28.140625" customWidth="1"/>
    <col min="12291" max="12291" width="34.5703125" customWidth="1"/>
    <col min="12292" max="12292" width="16.28515625" customWidth="1"/>
    <col min="12293" max="12293" width="5.85546875" customWidth="1"/>
    <col min="12294" max="12294" width="47" customWidth="1"/>
    <col min="12295" max="12296" width="16.140625" customWidth="1"/>
    <col min="12297" max="12297" width="16.28515625" customWidth="1"/>
    <col min="12298" max="12298" width="15.7109375" customWidth="1"/>
    <col min="12299" max="12299" width="32" customWidth="1"/>
    <col min="12396" max="12396" width="11.42578125" customWidth="1"/>
    <col min="12486" max="12486" width="1.42578125" customWidth="1"/>
    <col min="12545" max="12545" width="1.28515625" customWidth="1"/>
    <col min="12546" max="12546" width="28.140625" customWidth="1"/>
    <col min="12547" max="12547" width="34.5703125" customWidth="1"/>
    <col min="12548" max="12548" width="16.28515625" customWidth="1"/>
    <col min="12549" max="12549" width="5.85546875" customWidth="1"/>
    <col min="12550" max="12550" width="47" customWidth="1"/>
    <col min="12551" max="12552" width="16.140625" customWidth="1"/>
    <col min="12553" max="12553" width="16.28515625" customWidth="1"/>
    <col min="12554" max="12554" width="15.7109375" customWidth="1"/>
    <col min="12555" max="12555" width="32" customWidth="1"/>
    <col min="12652" max="12652" width="11.42578125" customWidth="1"/>
    <col min="12742" max="12742" width="1.42578125" customWidth="1"/>
    <col min="12801" max="12801" width="1.28515625" customWidth="1"/>
    <col min="12802" max="12802" width="28.140625" customWidth="1"/>
    <col min="12803" max="12803" width="34.5703125" customWidth="1"/>
    <col min="12804" max="12804" width="16.28515625" customWidth="1"/>
    <col min="12805" max="12805" width="5.85546875" customWidth="1"/>
    <col min="12806" max="12806" width="47" customWidth="1"/>
    <col min="12807" max="12808" width="16.140625" customWidth="1"/>
    <col min="12809" max="12809" width="16.28515625" customWidth="1"/>
    <col min="12810" max="12810" width="15.7109375" customWidth="1"/>
    <col min="12811" max="12811" width="32" customWidth="1"/>
    <col min="12908" max="12908" width="11.42578125" customWidth="1"/>
    <col min="12998" max="12998" width="1.42578125" customWidth="1"/>
    <col min="13057" max="13057" width="1.28515625" customWidth="1"/>
    <col min="13058" max="13058" width="28.140625" customWidth="1"/>
    <col min="13059" max="13059" width="34.5703125" customWidth="1"/>
    <col min="13060" max="13060" width="16.28515625" customWidth="1"/>
    <col min="13061" max="13061" width="5.85546875" customWidth="1"/>
    <col min="13062" max="13062" width="47" customWidth="1"/>
    <col min="13063" max="13064" width="16.140625" customWidth="1"/>
    <col min="13065" max="13065" width="16.28515625" customWidth="1"/>
    <col min="13066" max="13066" width="15.7109375" customWidth="1"/>
    <col min="13067" max="13067" width="32" customWidth="1"/>
    <col min="13164" max="13164" width="11.42578125" customWidth="1"/>
    <col min="13254" max="13254" width="1.42578125" customWidth="1"/>
    <col min="13313" max="13313" width="1.28515625" customWidth="1"/>
    <col min="13314" max="13314" width="28.140625" customWidth="1"/>
    <col min="13315" max="13315" width="34.5703125" customWidth="1"/>
    <col min="13316" max="13316" width="16.28515625" customWidth="1"/>
    <col min="13317" max="13317" width="5.85546875" customWidth="1"/>
    <col min="13318" max="13318" width="47" customWidth="1"/>
    <col min="13319" max="13320" width="16.140625" customWidth="1"/>
    <col min="13321" max="13321" width="16.28515625" customWidth="1"/>
    <col min="13322" max="13322" width="15.7109375" customWidth="1"/>
    <col min="13323" max="13323" width="32" customWidth="1"/>
    <col min="13420" max="13420" width="11.42578125" customWidth="1"/>
    <col min="13510" max="13510" width="1.42578125" customWidth="1"/>
    <col min="13569" max="13569" width="1.28515625" customWidth="1"/>
    <col min="13570" max="13570" width="28.140625" customWidth="1"/>
    <col min="13571" max="13571" width="34.5703125" customWidth="1"/>
    <col min="13572" max="13572" width="16.28515625" customWidth="1"/>
    <col min="13573" max="13573" width="5.85546875" customWidth="1"/>
    <col min="13574" max="13574" width="47" customWidth="1"/>
    <col min="13575" max="13576" width="16.140625" customWidth="1"/>
    <col min="13577" max="13577" width="16.28515625" customWidth="1"/>
    <col min="13578" max="13578" width="15.7109375" customWidth="1"/>
    <col min="13579" max="13579" width="32" customWidth="1"/>
    <col min="13676" max="13676" width="11.42578125" customWidth="1"/>
    <col min="13766" max="13766" width="1.42578125" customWidth="1"/>
    <col min="13825" max="13825" width="1.28515625" customWidth="1"/>
    <col min="13826" max="13826" width="28.140625" customWidth="1"/>
    <col min="13827" max="13827" width="34.5703125" customWidth="1"/>
    <col min="13828" max="13828" width="16.28515625" customWidth="1"/>
    <col min="13829" max="13829" width="5.85546875" customWidth="1"/>
    <col min="13830" max="13830" width="47" customWidth="1"/>
    <col min="13831" max="13832" width="16.140625" customWidth="1"/>
    <col min="13833" max="13833" width="16.28515625" customWidth="1"/>
    <col min="13834" max="13834" width="15.7109375" customWidth="1"/>
    <col min="13835" max="13835" width="32" customWidth="1"/>
    <col min="13932" max="13932" width="11.42578125" customWidth="1"/>
    <col min="14022" max="14022" width="1.42578125" customWidth="1"/>
    <col min="14081" max="14081" width="1.28515625" customWidth="1"/>
    <col min="14082" max="14082" width="28.140625" customWidth="1"/>
    <col min="14083" max="14083" width="34.5703125" customWidth="1"/>
    <col min="14084" max="14084" width="16.28515625" customWidth="1"/>
    <col min="14085" max="14085" width="5.85546875" customWidth="1"/>
    <col min="14086" max="14086" width="47" customWidth="1"/>
    <col min="14087" max="14088" width="16.140625" customWidth="1"/>
    <col min="14089" max="14089" width="16.28515625" customWidth="1"/>
    <col min="14090" max="14090" width="15.7109375" customWidth="1"/>
    <col min="14091" max="14091" width="32" customWidth="1"/>
    <col min="14188" max="14188" width="11.42578125" customWidth="1"/>
    <col min="14278" max="14278" width="1.42578125" customWidth="1"/>
    <col min="14337" max="14337" width="1.28515625" customWidth="1"/>
    <col min="14338" max="14338" width="28.140625" customWidth="1"/>
    <col min="14339" max="14339" width="34.5703125" customWidth="1"/>
    <col min="14340" max="14340" width="16.28515625" customWidth="1"/>
    <col min="14341" max="14341" width="5.85546875" customWidth="1"/>
    <col min="14342" max="14342" width="47" customWidth="1"/>
    <col min="14343" max="14344" width="16.140625" customWidth="1"/>
    <col min="14345" max="14345" width="16.28515625" customWidth="1"/>
    <col min="14346" max="14346" width="15.7109375" customWidth="1"/>
    <col min="14347" max="14347" width="32" customWidth="1"/>
    <col min="14444" max="14444" width="11.42578125" customWidth="1"/>
    <col min="14534" max="14534" width="1.42578125" customWidth="1"/>
    <col min="14593" max="14593" width="1.28515625" customWidth="1"/>
    <col min="14594" max="14594" width="28.140625" customWidth="1"/>
    <col min="14595" max="14595" width="34.5703125" customWidth="1"/>
    <col min="14596" max="14596" width="16.28515625" customWidth="1"/>
    <col min="14597" max="14597" width="5.85546875" customWidth="1"/>
    <col min="14598" max="14598" width="47" customWidth="1"/>
    <col min="14599" max="14600" width="16.140625" customWidth="1"/>
    <col min="14601" max="14601" width="16.28515625" customWidth="1"/>
    <col min="14602" max="14602" width="15.7109375" customWidth="1"/>
    <col min="14603" max="14603" width="32" customWidth="1"/>
    <col min="14700" max="14700" width="11.42578125" customWidth="1"/>
    <col min="14790" max="14790" width="1.42578125" customWidth="1"/>
    <col min="14849" max="14849" width="1.28515625" customWidth="1"/>
    <col min="14850" max="14850" width="28.140625" customWidth="1"/>
    <col min="14851" max="14851" width="34.5703125" customWidth="1"/>
    <col min="14852" max="14852" width="16.28515625" customWidth="1"/>
    <col min="14853" max="14853" width="5.85546875" customWidth="1"/>
    <col min="14854" max="14854" width="47" customWidth="1"/>
    <col min="14855" max="14856" width="16.140625" customWidth="1"/>
    <col min="14857" max="14857" width="16.28515625" customWidth="1"/>
    <col min="14858" max="14858" width="15.7109375" customWidth="1"/>
    <col min="14859" max="14859" width="32" customWidth="1"/>
    <col min="14956" max="14956" width="11.42578125" customWidth="1"/>
    <col min="15046" max="15046" width="1.42578125" customWidth="1"/>
    <col min="15105" max="15105" width="1.28515625" customWidth="1"/>
    <col min="15106" max="15106" width="28.140625" customWidth="1"/>
    <col min="15107" max="15107" width="34.5703125" customWidth="1"/>
    <col min="15108" max="15108" width="16.28515625" customWidth="1"/>
    <col min="15109" max="15109" width="5.85546875" customWidth="1"/>
    <col min="15110" max="15110" width="47" customWidth="1"/>
    <col min="15111" max="15112" width="16.140625" customWidth="1"/>
    <col min="15113" max="15113" width="16.28515625" customWidth="1"/>
    <col min="15114" max="15114" width="15.7109375" customWidth="1"/>
    <col min="15115" max="15115" width="32" customWidth="1"/>
    <col min="15212" max="15212" width="11.42578125" customWidth="1"/>
    <col min="15302" max="15302" width="1.42578125" customWidth="1"/>
    <col min="15361" max="15361" width="1.28515625" customWidth="1"/>
    <col min="15362" max="15362" width="28.140625" customWidth="1"/>
    <col min="15363" max="15363" width="34.5703125" customWidth="1"/>
    <col min="15364" max="15364" width="16.28515625" customWidth="1"/>
    <col min="15365" max="15365" width="5.85546875" customWidth="1"/>
    <col min="15366" max="15366" width="47" customWidth="1"/>
    <col min="15367" max="15368" width="16.140625" customWidth="1"/>
    <col min="15369" max="15369" width="16.28515625" customWidth="1"/>
    <col min="15370" max="15370" width="15.7109375" customWidth="1"/>
    <col min="15371" max="15371" width="32" customWidth="1"/>
    <col min="15468" max="15468" width="11.42578125" customWidth="1"/>
    <col min="15558" max="15558" width="1.42578125" customWidth="1"/>
    <col min="15617" max="15617" width="1.28515625" customWidth="1"/>
    <col min="15618" max="15618" width="28.140625" customWidth="1"/>
    <col min="15619" max="15619" width="34.5703125" customWidth="1"/>
    <col min="15620" max="15620" width="16.28515625" customWidth="1"/>
    <col min="15621" max="15621" width="5.85546875" customWidth="1"/>
    <col min="15622" max="15622" width="47" customWidth="1"/>
    <col min="15623" max="15624" width="16.140625" customWidth="1"/>
    <col min="15625" max="15625" width="16.28515625" customWidth="1"/>
    <col min="15626" max="15626" width="15.7109375" customWidth="1"/>
    <col min="15627" max="15627" width="32" customWidth="1"/>
    <col min="15724" max="15724" width="11.42578125" customWidth="1"/>
    <col min="15814" max="15814" width="1.42578125" customWidth="1"/>
    <col min="15873" max="15873" width="1.28515625" customWidth="1"/>
    <col min="15874" max="15874" width="28.140625" customWidth="1"/>
    <col min="15875" max="15875" width="34.5703125" customWidth="1"/>
    <col min="15876" max="15876" width="16.28515625" customWidth="1"/>
    <col min="15877" max="15877" width="5.85546875" customWidth="1"/>
    <col min="15878" max="15878" width="47" customWidth="1"/>
    <col min="15879" max="15880" width="16.140625" customWidth="1"/>
    <col min="15881" max="15881" width="16.28515625" customWidth="1"/>
    <col min="15882" max="15882" width="15.7109375" customWidth="1"/>
    <col min="15883" max="15883" width="32" customWidth="1"/>
    <col min="15980" max="15980" width="11.42578125" customWidth="1"/>
    <col min="16070" max="16070" width="1.42578125" customWidth="1"/>
    <col min="16129" max="16129" width="1.28515625" customWidth="1"/>
    <col min="16130" max="16130" width="28.140625" customWidth="1"/>
    <col min="16131" max="16131" width="34.5703125" customWidth="1"/>
    <col min="16132" max="16132" width="16.28515625" customWidth="1"/>
    <col min="16133" max="16133" width="5.85546875" customWidth="1"/>
    <col min="16134" max="16134" width="47" customWidth="1"/>
    <col min="16135" max="16136" width="16.140625" customWidth="1"/>
    <col min="16137" max="16137" width="16.28515625" customWidth="1"/>
    <col min="16138" max="16138" width="15.7109375" customWidth="1"/>
    <col min="16139" max="16139" width="32" customWidth="1"/>
    <col min="16236" max="16236" width="11.42578125" customWidth="1"/>
    <col min="16326" max="16326" width="1.42578125" customWidth="1"/>
  </cols>
  <sheetData>
    <row r="1" spans="2:13" ht="15.75" thickBot="1" x14ac:dyDescent="0.3"/>
    <row r="2" spans="2:13" ht="23.25" customHeight="1" thickBot="1" x14ac:dyDescent="0.3">
      <c r="B2" s="279"/>
      <c r="C2" s="282" t="s">
        <v>214</v>
      </c>
      <c r="D2" s="283"/>
      <c r="E2" s="283"/>
      <c r="F2" s="283"/>
      <c r="G2" s="283"/>
      <c r="H2" s="283"/>
      <c r="I2" s="283"/>
      <c r="J2" s="284"/>
    </row>
    <row r="3" spans="2:13" ht="18" customHeight="1" thickBot="1" x14ac:dyDescent="0.3">
      <c r="B3" s="280"/>
      <c r="C3" s="285" t="s">
        <v>18</v>
      </c>
      <c r="D3" s="286"/>
      <c r="E3" s="286"/>
      <c r="F3" s="286"/>
      <c r="G3" s="286"/>
      <c r="H3" s="286"/>
      <c r="I3" s="286"/>
      <c r="J3" s="287"/>
    </row>
    <row r="4" spans="2:13" ht="18" customHeight="1" thickBot="1" x14ac:dyDescent="0.3">
      <c r="B4" s="280"/>
      <c r="C4" s="285" t="s">
        <v>215</v>
      </c>
      <c r="D4" s="286"/>
      <c r="E4" s="286"/>
      <c r="F4" s="286"/>
      <c r="G4" s="286"/>
      <c r="H4" s="286"/>
      <c r="I4" s="286"/>
      <c r="J4" s="287"/>
    </row>
    <row r="5" spans="2:13" ht="18" customHeight="1" thickBot="1" x14ac:dyDescent="0.3">
      <c r="B5" s="281"/>
      <c r="C5" s="285" t="s">
        <v>490</v>
      </c>
      <c r="D5" s="286"/>
      <c r="E5" s="286"/>
      <c r="F5" s="286"/>
      <c r="G5" s="286"/>
      <c r="H5" s="288" t="s">
        <v>491</v>
      </c>
      <c r="I5" s="289"/>
      <c r="J5" s="290"/>
    </row>
    <row r="6" spans="2:13" ht="18" customHeight="1" thickBot="1" x14ac:dyDescent="0.3">
      <c r="B6" s="80"/>
      <c r="C6" s="81"/>
      <c r="D6" s="81"/>
      <c r="E6" s="81"/>
      <c r="F6" s="81"/>
      <c r="G6" s="81"/>
      <c r="H6" s="81"/>
      <c r="I6" s="81"/>
      <c r="J6" s="82"/>
    </row>
    <row r="7" spans="2:13" ht="51.75" customHeight="1" thickBot="1" x14ac:dyDescent="0.3">
      <c r="B7" s="83" t="s">
        <v>216</v>
      </c>
      <c r="C7" s="276" t="s">
        <v>255</v>
      </c>
      <c r="D7" s="277"/>
      <c r="E7" s="278"/>
      <c r="F7" s="84"/>
      <c r="G7" s="81"/>
      <c r="H7" s="81"/>
      <c r="I7" s="81"/>
      <c r="J7" s="82"/>
    </row>
    <row r="8" spans="2:13" ht="32.25" customHeight="1" thickBot="1" x14ac:dyDescent="0.3">
      <c r="B8" s="85" t="s">
        <v>104</v>
      </c>
      <c r="C8" s="276" t="s">
        <v>251</v>
      </c>
      <c r="D8" s="277"/>
      <c r="E8" s="278"/>
      <c r="F8" s="84"/>
      <c r="G8" s="81"/>
      <c r="H8" s="81"/>
      <c r="I8" s="81"/>
      <c r="J8" s="82"/>
    </row>
    <row r="9" spans="2:13" ht="32.25" customHeight="1" thickBot="1" x14ac:dyDescent="0.3">
      <c r="B9" s="85" t="s">
        <v>217</v>
      </c>
      <c r="C9" s="276" t="s">
        <v>252</v>
      </c>
      <c r="D9" s="277"/>
      <c r="E9" s="278"/>
      <c r="F9" s="86"/>
      <c r="G9" s="81"/>
      <c r="H9" s="81"/>
      <c r="I9" s="81"/>
      <c r="J9" s="82"/>
    </row>
    <row r="10" spans="2:13" ht="33.75" customHeight="1" thickBot="1" x14ac:dyDescent="0.3">
      <c r="B10" s="85" t="s">
        <v>218</v>
      </c>
      <c r="C10" s="276" t="s">
        <v>489</v>
      </c>
      <c r="D10" s="277"/>
      <c r="E10" s="278"/>
      <c r="F10" s="84"/>
      <c r="G10" s="81"/>
      <c r="H10" s="81"/>
      <c r="I10" s="81"/>
      <c r="J10" s="82"/>
    </row>
    <row r="11" spans="2:13" ht="82.5" customHeight="1" thickBot="1" x14ac:dyDescent="0.3">
      <c r="B11" s="85" t="s">
        <v>219</v>
      </c>
      <c r="C11" s="276" t="str">
        <f>'1_Acciones Constitucionales'!F9</f>
        <v>Gestionar oportunamente y dentro de los términos establecidos por ley el 100% de las actuaciones relacionadas con la representación judicial de la entidad debidamente notificadas (Contestación de acciones de tutela, asistencia a audiencias de cumplimiento dentro de las acciones populares, contestación de demandas, asistencia a procesos penales, pago de sentencias).</v>
      </c>
      <c r="D11" s="277"/>
      <c r="E11" s="278"/>
      <c r="F11" s="84"/>
      <c r="G11" s="81"/>
      <c r="H11" s="81"/>
      <c r="I11" s="81"/>
      <c r="J11" s="82"/>
    </row>
    <row r="13" spans="2:13" ht="26.25" customHeight="1" x14ac:dyDescent="0.25">
      <c r="B13" s="297" t="s">
        <v>265</v>
      </c>
      <c r="C13" s="298"/>
      <c r="D13" s="298"/>
      <c r="E13" s="298"/>
      <c r="F13" s="298"/>
      <c r="G13" s="298"/>
      <c r="H13" s="299"/>
      <c r="I13" s="293" t="s">
        <v>220</v>
      </c>
      <c r="J13" s="294"/>
      <c r="K13" s="294"/>
    </row>
    <row r="14" spans="2:13" s="89" customFormat="1" ht="56.25" customHeight="1" x14ac:dyDescent="0.25">
      <c r="B14" s="87" t="s">
        <v>221</v>
      </c>
      <c r="C14" s="87" t="s">
        <v>222</v>
      </c>
      <c r="D14" s="87" t="s">
        <v>223</v>
      </c>
      <c r="E14" s="87" t="s">
        <v>224</v>
      </c>
      <c r="F14" s="87" t="s">
        <v>225</v>
      </c>
      <c r="G14" s="87" t="s">
        <v>226</v>
      </c>
      <c r="H14" s="87" t="s">
        <v>227</v>
      </c>
      <c r="I14" s="88" t="s">
        <v>228</v>
      </c>
      <c r="J14" s="88" t="s">
        <v>229</v>
      </c>
      <c r="K14" s="88" t="s">
        <v>230</v>
      </c>
    </row>
    <row r="15" spans="2:13" ht="120.75" customHeight="1" x14ac:dyDescent="0.25">
      <c r="B15" s="295">
        <v>1</v>
      </c>
      <c r="C15" s="296" t="s">
        <v>236</v>
      </c>
      <c r="D15" s="112">
        <v>0.3</v>
      </c>
      <c r="E15" s="113">
        <v>1</v>
      </c>
      <c r="F15" s="120" t="s">
        <v>237</v>
      </c>
      <c r="G15" s="112">
        <v>0.3</v>
      </c>
      <c r="H15" s="115">
        <v>43891</v>
      </c>
      <c r="I15" s="112">
        <v>0.3</v>
      </c>
      <c r="J15" s="115">
        <v>43891</v>
      </c>
      <c r="K15" s="138" t="s">
        <v>494</v>
      </c>
      <c r="M15" s="121"/>
    </row>
    <row r="16" spans="2:13" ht="109.5" customHeight="1" x14ac:dyDescent="0.25">
      <c r="B16" s="295"/>
      <c r="C16" s="296"/>
      <c r="D16" s="112">
        <v>0.2</v>
      </c>
      <c r="E16" s="113">
        <v>2</v>
      </c>
      <c r="F16" s="120" t="s">
        <v>238</v>
      </c>
      <c r="G16" s="112">
        <v>0.2</v>
      </c>
      <c r="H16" s="115">
        <v>43891</v>
      </c>
      <c r="I16" s="116">
        <f>+G16*97.92%</f>
        <v>0.19584000000000001</v>
      </c>
      <c r="J16" s="115">
        <v>43891</v>
      </c>
      <c r="K16" s="138" t="s">
        <v>495</v>
      </c>
    </row>
    <row r="17" spans="2:11" ht="142.5" customHeight="1" x14ac:dyDescent="0.25">
      <c r="B17" s="295"/>
      <c r="C17" s="296"/>
      <c r="D17" s="112">
        <v>0.15</v>
      </c>
      <c r="E17" s="113">
        <v>3</v>
      </c>
      <c r="F17" s="120" t="s">
        <v>239</v>
      </c>
      <c r="G17" s="112">
        <v>0.15</v>
      </c>
      <c r="H17" s="115">
        <v>43891</v>
      </c>
      <c r="I17" s="112">
        <v>0.15</v>
      </c>
      <c r="J17" s="115">
        <v>43891</v>
      </c>
      <c r="K17" s="131" t="s">
        <v>496</v>
      </c>
    </row>
    <row r="18" spans="2:11" ht="112.5" customHeight="1" x14ac:dyDescent="0.25">
      <c r="B18" s="295"/>
      <c r="C18" s="296"/>
      <c r="D18" s="112">
        <v>0.2</v>
      </c>
      <c r="E18" s="113">
        <v>4</v>
      </c>
      <c r="F18" s="120" t="s">
        <v>240</v>
      </c>
      <c r="G18" s="112">
        <v>0.2</v>
      </c>
      <c r="H18" s="115">
        <v>43891</v>
      </c>
      <c r="I18" s="112">
        <v>0.2</v>
      </c>
      <c r="J18" s="115">
        <v>43891</v>
      </c>
      <c r="K18" s="131" t="s">
        <v>497</v>
      </c>
    </row>
    <row r="19" spans="2:11" ht="133.5" customHeight="1" x14ac:dyDescent="0.25">
      <c r="B19" s="295"/>
      <c r="C19" s="296"/>
      <c r="D19" s="112">
        <v>0.15</v>
      </c>
      <c r="E19" s="113">
        <v>5</v>
      </c>
      <c r="F19" s="120" t="s">
        <v>241</v>
      </c>
      <c r="G19" s="112">
        <v>0.15</v>
      </c>
      <c r="H19" s="115">
        <v>43891</v>
      </c>
      <c r="I19" s="112">
        <v>0.15</v>
      </c>
      <c r="J19" s="115">
        <v>43891</v>
      </c>
      <c r="K19" s="132" t="s">
        <v>498</v>
      </c>
    </row>
    <row r="20" spans="2:11" ht="48.75" customHeight="1" x14ac:dyDescent="0.25">
      <c r="B20" s="134"/>
      <c r="C20" s="134" t="s">
        <v>261</v>
      </c>
      <c r="D20" s="135">
        <f>SUM(D15:D19)</f>
        <v>1</v>
      </c>
      <c r="E20" s="302" t="s">
        <v>232</v>
      </c>
      <c r="F20" s="303"/>
      <c r="G20" s="135">
        <f>SUM(G15:G19)</f>
        <v>1</v>
      </c>
      <c r="H20" s="136"/>
      <c r="I20" s="135">
        <f>SUM(I15:I19)</f>
        <v>0.99583999999999995</v>
      </c>
      <c r="J20" s="136"/>
      <c r="K20" s="137"/>
    </row>
    <row r="21" spans="2:11" ht="108.75" customHeight="1" x14ac:dyDescent="0.25">
      <c r="B21" s="295">
        <v>2</v>
      </c>
      <c r="C21" s="296" t="s">
        <v>242</v>
      </c>
      <c r="D21" s="112">
        <v>0.3</v>
      </c>
      <c r="E21" s="113">
        <v>1</v>
      </c>
      <c r="F21" s="114" t="s">
        <v>237</v>
      </c>
      <c r="G21" s="112">
        <v>0.3</v>
      </c>
      <c r="H21" s="117">
        <v>43983</v>
      </c>
      <c r="I21" s="112">
        <v>0.3</v>
      </c>
      <c r="J21" s="141">
        <v>43952</v>
      </c>
      <c r="K21" s="138" t="s">
        <v>499</v>
      </c>
    </row>
    <row r="22" spans="2:11" ht="113.25" customHeight="1" x14ac:dyDescent="0.25">
      <c r="B22" s="295"/>
      <c r="C22" s="296"/>
      <c r="D22" s="112">
        <v>0.2</v>
      </c>
      <c r="E22" s="113">
        <v>2</v>
      </c>
      <c r="F22" s="114" t="s">
        <v>238</v>
      </c>
      <c r="G22" s="112">
        <v>0.2</v>
      </c>
      <c r="H22" s="117">
        <v>43983</v>
      </c>
      <c r="I22" s="112">
        <v>0.2</v>
      </c>
      <c r="J22" s="141">
        <v>43952</v>
      </c>
      <c r="K22" s="138" t="s">
        <v>500</v>
      </c>
    </row>
    <row r="23" spans="2:11" ht="138.75" customHeight="1" x14ac:dyDescent="0.25">
      <c r="B23" s="295"/>
      <c r="C23" s="296"/>
      <c r="D23" s="112">
        <v>0.15</v>
      </c>
      <c r="E23" s="113">
        <v>3</v>
      </c>
      <c r="F23" s="114" t="s">
        <v>239</v>
      </c>
      <c r="G23" s="112">
        <v>0.15</v>
      </c>
      <c r="H23" s="117">
        <v>43983</v>
      </c>
      <c r="I23" s="112">
        <v>0.15</v>
      </c>
      <c r="J23" s="141">
        <v>43952</v>
      </c>
      <c r="K23" s="131" t="s">
        <v>501</v>
      </c>
    </row>
    <row r="24" spans="2:11" ht="90" customHeight="1" x14ac:dyDescent="0.25">
      <c r="B24" s="295"/>
      <c r="C24" s="296"/>
      <c r="D24" s="112">
        <v>0.2</v>
      </c>
      <c r="E24" s="113">
        <v>4</v>
      </c>
      <c r="F24" s="114" t="s">
        <v>240</v>
      </c>
      <c r="G24" s="112">
        <v>0.2</v>
      </c>
      <c r="H24" s="117">
        <v>43983</v>
      </c>
      <c r="I24" s="112">
        <v>0.2</v>
      </c>
      <c r="J24" s="141">
        <v>43952</v>
      </c>
      <c r="K24" s="131" t="s">
        <v>502</v>
      </c>
    </row>
    <row r="25" spans="2:11" ht="164.25" customHeight="1" x14ac:dyDescent="0.25">
      <c r="B25" s="295"/>
      <c r="C25" s="296"/>
      <c r="D25" s="112">
        <v>0.15</v>
      </c>
      <c r="E25" s="113">
        <v>5</v>
      </c>
      <c r="F25" s="114" t="s">
        <v>241</v>
      </c>
      <c r="G25" s="112">
        <v>0.15</v>
      </c>
      <c r="H25" s="117">
        <v>43983</v>
      </c>
      <c r="I25" s="112">
        <v>0.15</v>
      </c>
      <c r="J25" s="141">
        <v>43952</v>
      </c>
      <c r="K25" s="132" t="s">
        <v>503</v>
      </c>
    </row>
    <row r="26" spans="2:11" ht="48.75" customHeight="1" x14ac:dyDescent="0.25">
      <c r="B26" s="134"/>
      <c r="C26" s="134" t="s">
        <v>261</v>
      </c>
      <c r="D26" s="135">
        <f>SUM(D21:D25)</f>
        <v>1</v>
      </c>
      <c r="E26" s="304" t="s">
        <v>232</v>
      </c>
      <c r="F26" s="305"/>
      <c r="G26" s="135">
        <f>SUM(G21:G25)</f>
        <v>1</v>
      </c>
      <c r="H26" s="136"/>
      <c r="I26" s="135">
        <f>SUM(I21:I25)</f>
        <v>1</v>
      </c>
      <c r="J26" s="136"/>
      <c r="K26" s="137"/>
    </row>
    <row r="27" spans="2:11" ht="101.25" customHeight="1" x14ac:dyDescent="0.25">
      <c r="B27" s="295">
        <v>3</v>
      </c>
      <c r="C27" s="296" t="s">
        <v>243</v>
      </c>
      <c r="D27" s="112">
        <v>0.3</v>
      </c>
      <c r="E27" s="113">
        <v>1</v>
      </c>
      <c r="F27" s="114" t="s">
        <v>237</v>
      </c>
      <c r="G27" s="112">
        <v>0.3</v>
      </c>
      <c r="H27" s="117">
        <v>44075</v>
      </c>
      <c r="I27" s="150"/>
      <c r="J27" s="117"/>
      <c r="K27" s="151"/>
    </row>
    <row r="28" spans="2:11" ht="108.75" customHeight="1" x14ac:dyDescent="0.25">
      <c r="B28" s="295"/>
      <c r="C28" s="296"/>
      <c r="D28" s="112">
        <v>0.2</v>
      </c>
      <c r="E28" s="113">
        <v>2</v>
      </c>
      <c r="F28" s="114" t="s">
        <v>238</v>
      </c>
      <c r="G28" s="112">
        <v>0.2</v>
      </c>
      <c r="H28" s="117">
        <v>44075</v>
      </c>
      <c r="I28" s="150"/>
      <c r="J28" s="117"/>
      <c r="K28" s="151"/>
    </row>
    <row r="29" spans="2:11" ht="108.75" customHeight="1" x14ac:dyDescent="0.25">
      <c r="B29" s="295"/>
      <c r="C29" s="296"/>
      <c r="D29" s="112">
        <v>0.15</v>
      </c>
      <c r="E29" s="113">
        <v>3</v>
      </c>
      <c r="F29" s="114" t="s">
        <v>239</v>
      </c>
      <c r="G29" s="112">
        <v>0.15</v>
      </c>
      <c r="H29" s="117">
        <v>44075</v>
      </c>
      <c r="I29" s="150"/>
      <c r="J29" s="117"/>
      <c r="K29" s="152"/>
    </row>
    <row r="30" spans="2:11" ht="108.75" customHeight="1" x14ac:dyDescent="0.25">
      <c r="B30" s="295"/>
      <c r="C30" s="296"/>
      <c r="D30" s="112">
        <v>0.2</v>
      </c>
      <c r="E30" s="113">
        <v>4</v>
      </c>
      <c r="F30" s="114" t="s">
        <v>240</v>
      </c>
      <c r="G30" s="112">
        <v>0.2</v>
      </c>
      <c r="H30" s="117">
        <v>44075</v>
      </c>
      <c r="I30" s="150"/>
      <c r="J30" s="117"/>
      <c r="K30" s="152"/>
    </row>
    <row r="31" spans="2:11" ht="108.75" customHeight="1" x14ac:dyDescent="0.25">
      <c r="B31" s="295"/>
      <c r="C31" s="296"/>
      <c r="D31" s="112">
        <v>0.15</v>
      </c>
      <c r="E31" s="113">
        <v>5</v>
      </c>
      <c r="F31" s="114" t="s">
        <v>241</v>
      </c>
      <c r="G31" s="112">
        <v>0.15</v>
      </c>
      <c r="H31" s="117">
        <v>44075</v>
      </c>
      <c r="I31" s="150"/>
      <c r="J31" s="117"/>
      <c r="K31" s="114"/>
    </row>
    <row r="32" spans="2:11" ht="48.75" customHeight="1" x14ac:dyDescent="0.25">
      <c r="B32" s="134"/>
      <c r="C32" s="134" t="s">
        <v>261</v>
      </c>
      <c r="D32" s="135">
        <f>SUM(D27:D31)</f>
        <v>1</v>
      </c>
      <c r="E32" s="304" t="s">
        <v>232</v>
      </c>
      <c r="F32" s="305"/>
      <c r="G32" s="135">
        <f>SUM(G27:G31)</f>
        <v>1</v>
      </c>
      <c r="H32" s="136"/>
      <c r="I32" s="135"/>
      <c r="J32" s="136"/>
      <c r="K32" s="137"/>
    </row>
    <row r="33" spans="2:11" ht="106.5" customHeight="1" x14ac:dyDescent="0.25">
      <c r="B33" s="295">
        <v>4</v>
      </c>
      <c r="C33" s="296" t="s">
        <v>244</v>
      </c>
      <c r="D33" s="112">
        <v>0.3</v>
      </c>
      <c r="E33" s="113">
        <v>1</v>
      </c>
      <c r="F33" s="114" t="s">
        <v>237</v>
      </c>
      <c r="G33" s="112">
        <v>0.3</v>
      </c>
      <c r="H33" s="117">
        <v>44166</v>
      </c>
      <c r="I33" s="156"/>
      <c r="J33" s="141"/>
      <c r="K33" s="132"/>
    </row>
    <row r="34" spans="2:11" ht="100.5" customHeight="1" x14ac:dyDescent="0.25">
      <c r="B34" s="295"/>
      <c r="C34" s="296"/>
      <c r="D34" s="112">
        <v>0.2</v>
      </c>
      <c r="E34" s="113">
        <v>2</v>
      </c>
      <c r="F34" s="114" t="s">
        <v>238</v>
      </c>
      <c r="G34" s="112">
        <v>0.2</v>
      </c>
      <c r="H34" s="117">
        <v>44166</v>
      </c>
      <c r="I34" s="150"/>
      <c r="J34" s="141"/>
      <c r="K34" s="132"/>
    </row>
    <row r="35" spans="2:11" ht="102.75" customHeight="1" x14ac:dyDescent="0.25">
      <c r="B35" s="295"/>
      <c r="C35" s="296"/>
      <c r="D35" s="112">
        <v>0.15</v>
      </c>
      <c r="E35" s="113">
        <v>3</v>
      </c>
      <c r="F35" s="114" t="s">
        <v>239</v>
      </c>
      <c r="G35" s="112">
        <v>0.15</v>
      </c>
      <c r="H35" s="117">
        <v>44166</v>
      </c>
      <c r="I35" s="112"/>
      <c r="J35" s="141"/>
      <c r="K35" s="132"/>
    </row>
    <row r="36" spans="2:11" ht="91.5" customHeight="1" x14ac:dyDescent="0.25">
      <c r="B36" s="295"/>
      <c r="C36" s="296"/>
      <c r="D36" s="112">
        <v>0.2</v>
      </c>
      <c r="E36" s="113">
        <v>4</v>
      </c>
      <c r="F36" s="114" t="s">
        <v>240</v>
      </c>
      <c r="G36" s="112">
        <v>0.2</v>
      </c>
      <c r="H36" s="117">
        <v>44166</v>
      </c>
      <c r="I36" s="112"/>
      <c r="J36" s="141"/>
      <c r="K36" s="132"/>
    </row>
    <row r="37" spans="2:11" ht="100.5" customHeight="1" x14ac:dyDescent="0.25">
      <c r="B37" s="295"/>
      <c r="C37" s="296"/>
      <c r="D37" s="112">
        <v>0.15</v>
      </c>
      <c r="E37" s="113">
        <v>5</v>
      </c>
      <c r="F37" s="114" t="s">
        <v>241</v>
      </c>
      <c r="G37" s="112">
        <v>0.15</v>
      </c>
      <c r="H37" s="117">
        <v>44166</v>
      </c>
      <c r="I37" s="112"/>
      <c r="J37" s="141"/>
      <c r="K37" s="132"/>
    </row>
    <row r="38" spans="2:11" ht="48.75" customHeight="1" x14ac:dyDescent="0.25">
      <c r="B38" s="134"/>
      <c r="C38" s="134" t="s">
        <v>261</v>
      </c>
      <c r="D38" s="135">
        <f>SUM(D33:D37)</f>
        <v>1</v>
      </c>
      <c r="E38" s="304" t="s">
        <v>232</v>
      </c>
      <c r="F38" s="305"/>
      <c r="G38" s="135">
        <f>SUM(G33:G37)</f>
        <v>1</v>
      </c>
      <c r="H38" s="136"/>
      <c r="I38" s="135">
        <f>SUM(I33:I37)</f>
        <v>0</v>
      </c>
      <c r="J38" s="136"/>
      <c r="K38" s="137"/>
    </row>
    <row r="39" spans="2:11" s="92" customFormat="1" ht="21.75" customHeight="1" x14ac:dyDescent="0.25">
      <c r="B39" s="300" t="s">
        <v>231</v>
      </c>
      <c r="C39" s="301"/>
      <c r="D39" s="90">
        <f>SUM(D15:D37)/4</f>
        <v>1.7500000000000004</v>
      </c>
      <c r="E39" s="291" t="s">
        <v>232</v>
      </c>
      <c r="F39" s="292"/>
      <c r="G39" s="90">
        <f>SUM(G15:G37)/4</f>
        <v>1.7500000000000004</v>
      </c>
      <c r="H39" s="90"/>
      <c r="I39" s="111">
        <f>AVERAGE(I20,I26,I32)</f>
        <v>0.99791999999999992</v>
      </c>
      <c r="J39" s="91"/>
      <c r="K39" s="91"/>
    </row>
  </sheetData>
  <sheetProtection selectLockedCells="1" selectUnlockedCells="1"/>
  <mergeCells count="27">
    <mergeCell ref="E39:F39"/>
    <mergeCell ref="I13:K13"/>
    <mergeCell ref="B15:B19"/>
    <mergeCell ref="C15:C19"/>
    <mergeCell ref="B21:B25"/>
    <mergeCell ref="C21:C25"/>
    <mergeCell ref="B13:H13"/>
    <mergeCell ref="B33:B37"/>
    <mergeCell ref="C33:C37"/>
    <mergeCell ref="B39:C39"/>
    <mergeCell ref="B27:B31"/>
    <mergeCell ref="C27:C31"/>
    <mergeCell ref="E20:F20"/>
    <mergeCell ref="E26:F26"/>
    <mergeCell ref="E32:F32"/>
    <mergeCell ref="E38:F38"/>
    <mergeCell ref="B2:B5"/>
    <mergeCell ref="C2:J2"/>
    <mergeCell ref="C3:J3"/>
    <mergeCell ref="C4:J4"/>
    <mergeCell ref="C5:G5"/>
    <mergeCell ref="H5:J5"/>
    <mergeCell ref="C7:E7"/>
    <mergeCell ref="C8:E8"/>
    <mergeCell ref="C9:E9"/>
    <mergeCell ref="C10:E10"/>
    <mergeCell ref="C11:E11"/>
  </mergeCells>
  <pageMargins left="1" right="1" top="1" bottom="1" header="0.5" footer="0.5"/>
  <pageSetup scale="42"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F41"/>
  <sheetViews>
    <sheetView workbookViewId="0">
      <selection activeCell="B36" sqref="B36"/>
    </sheetView>
  </sheetViews>
  <sheetFormatPr baseColWidth="10" defaultRowHeight="12.75" x14ac:dyDescent="0.2"/>
  <cols>
    <col min="1" max="1" width="65.28515625" style="70" bestFit="1" customWidth="1"/>
    <col min="2" max="2" width="11.42578125" style="69"/>
    <col min="3" max="3" width="63.42578125" style="70" customWidth="1"/>
    <col min="4" max="4" width="11.42578125" style="70"/>
    <col min="5" max="5" width="11.42578125" style="76"/>
    <col min="6" max="6" width="18.85546875" style="76" customWidth="1"/>
    <col min="7" max="256" width="11.42578125" style="69"/>
    <col min="257" max="257" width="65.28515625" style="69" bestFit="1" customWidth="1"/>
    <col min="258" max="258" width="11.42578125" style="69"/>
    <col min="259" max="259" width="63.42578125" style="69" customWidth="1"/>
    <col min="260" max="261" width="11.42578125" style="69"/>
    <col min="262" max="262" width="18.85546875" style="69" customWidth="1"/>
    <col min="263" max="512" width="11.42578125" style="69"/>
    <col min="513" max="513" width="65.28515625" style="69" bestFit="1" customWidth="1"/>
    <col min="514" max="514" width="11.42578125" style="69"/>
    <col min="515" max="515" width="63.42578125" style="69" customWidth="1"/>
    <col min="516" max="517" width="11.42578125" style="69"/>
    <col min="518" max="518" width="18.85546875" style="69" customWidth="1"/>
    <col min="519" max="768" width="11.42578125" style="69"/>
    <col min="769" max="769" width="65.28515625" style="69" bestFit="1" customWidth="1"/>
    <col min="770" max="770" width="11.42578125" style="69"/>
    <col min="771" max="771" width="63.42578125" style="69" customWidth="1"/>
    <col min="772" max="773" width="11.42578125" style="69"/>
    <col min="774" max="774" width="18.85546875" style="69" customWidth="1"/>
    <col min="775" max="1024" width="11.42578125" style="69"/>
    <col min="1025" max="1025" width="65.28515625" style="69" bestFit="1" customWidth="1"/>
    <col min="1026" max="1026" width="11.42578125" style="69"/>
    <col min="1027" max="1027" width="63.42578125" style="69" customWidth="1"/>
    <col min="1028" max="1029" width="11.42578125" style="69"/>
    <col min="1030" max="1030" width="18.85546875" style="69" customWidth="1"/>
    <col min="1031" max="1280" width="11.42578125" style="69"/>
    <col min="1281" max="1281" width="65.28515625" style="69" bestFit="1" customWidth="1"/>
    <col min="1282" max="1282" width="11.42578125" style="69"/>
    <col min="1283" max="1283" width="63.42578125" style="69" customWidth="1"/>
    <col min="1284" max="1285" width="11.42578125" style="69"/>
    <col min="1286" max="1286" width="18.85546875" style="69" customWidth="1"/>
    <col min="1287" max="1536" width="11.42578125" style="69"/>
    <col min="1537" max="1537" width="65.28515625" style="69" bestFit="1" customWidth="1"/>
    <col min="1538" max="1538" width="11.42578125" style="69"/>
    <col min="1539" max="1539" width="63.42578125" style="69" customWidth="1"/>
    <col min="1540" max="1541" width="11.42578125" style="69"/>
    <col min="1542" max="1542" width="18.85546875" style="69" customWidth="1"/>
    <col min="1543" max="1792" width="11.42578125" style="69"/>
    <col min="1793" max="1793" width="65.28515625" style="69" bestFit="1" customWidth="1"/>
    <col min="1794" max="1794" width="11.42578125" style="69"/>
    <col min="1795" max="1795" width="63.42578125" style="69" customWidth="1"/>
    <col min="1796" max="1797" width="11.42578125" style="69"/>
    <col min="1798" max="1798" width="18.85546875" style="69" customWidth="1"/>
    <col min="1799" max="2048" width="11.42578125" style="69"/>
    <col min="2049" max="2049" width="65.28515625" style="69" bestFit="1" customWidth="1"/>
    <col min="2050" max="2050" width="11.42578125" style="69"/>
    <col min="2051" max="2051" width="63.42578125" style="69" customWidth="1"/>
    <col min="2052" max="2053" width="11.42578125" style="69"/>
    <col min="2054" max="2054" width="18.85546875" style="69" customWidth="1"/>
    <col min="2055" max="2304" width="11.42578125" style="69"/>
    <col min="2305" max="2305" width="65.28515625" style="69" bestFit="1" customWidth="1"/>
    <col min="2306" max="2306" width="11.42578125" style="69"/>
    <col min="2307" max="2307" width="63.42578125" style="69" customWidth="1"/>
    <col min="2308" max="2309" width="11.42578125" style="69"/>
    <col min="2310" max="2310" width="18.85546875" style="69" customWidth="1"/>
    <col min="2311" max="2560" width="11.42578125" style="69"/>
    <col min="2561" max="2561" width="65.28515625" style="69" bestFit="1" customWidth="1"/>
    <col min="2562" max="2562" width="11.42578125" style="69"/>
    <col min="2563" max="2563" width="63.42578125" style="69" customWidth="1"/>
    <col min="2564" max="2565" width="11.42578125" style="69"/>
    <col min="2566" max="2566" width="18.85546875" style="69" customWidth="1"/>
    <col min="2567" max="2816" width="11.42578125" style="69"/>
    <col min="2817" max="2817" width="65.28515625" style="69" bestFit="1" customWidth="1"/>
    <col min="2818" max="2818" width="11.42578125" style="69"/>
    <col min="2819" max="2819" width="63.42578125" style="69" customWidth="1"/>
    <col min="2820" max="2821" width="11.42578125" style="69"/>
    <col min="2822" max="2822" width="18.85546875" style="69" customWidth="1"/>
    <col min="2823" max="3072" width="11.42578125" style="69"/>
    <col min="3073" max="3073" width="65.28515625" style="69" bestFit="1" customWidth="1"/>
    <col min="3074" max="3074" width="11.42578125" style="69"/>
    <col min="3075" max="3075" width="63.42578125" style="69" customWidth="1"/>
    <col min="3076" max="3077" width="11.42578125" style="69"/>
    <col min="3078" max="3078" width="18.85546875" style="69" customWidth="1"/>
    <col min="3079" max="3328" width="11.42578125" style="69"/>
    <col min="3329" max="3329" width="65.28515625" style="69" bestFit="1" customWidth="1"/>
    <col min="3330" max="3330" width="11.42578125" style="69"/>
    <col min="3331" max="3331" width="63.42578125" style="69" customWidth="1"/>
    <col min="3332" max="3333" width="11.42578125" style="69"/>
    <col min="3334" max="3334" width="18.85546875" style="69" customWidth="1"/>
    <col min="3335" max="3584" width="11.42578125" style="69"/>
    <col min="3585" max="3585" width="65.28515625" style="69" bestFit="1" customWidth="1"/>
    <col min="3586" max="3586" width="11.42578125" style="69"/>
    <col min="3587" max="3587" width="63.42578125" style="69" customWidth="1"/>
    <col min="3588" max="3589" width="11.42578125" style="69"/>
    <col min="3590" max="3590" width="18.85546875" style="69" customWidth="1"/>
    <col min="3591" max="3840" width="11.42578125" style="69"/>
    <col min="3841" max="3841" width="65.28515625" style="69" bestFit="1" customWidth="1"/>
    <col min="3842" max="3842" width="11.42578125" style="69"/>
    <col min="3843" max="3843" width="63.42578125" style="69" customWidth="1"/>
    <col min="3844" max="3845" width="11.42578125" style="69"/>
    <col min="3846" max="3846" width="18.85546875" style="69" customWidth="1"/>
    <col min="3847" max="4096" width="11.42578125" style="69"/>
    <col min="4097" max="4097" width="65.28515625" style="69" bestFit="1" customWidth="1"/>
    <col min="4098" max="4098" width="11.42578125" style="69"/>
    <col min="4099" max="4099" width="63.42578125" style="69" customWidth="1"/>
    <col min="4100" max="4101" width="11.42578125" style="69"/>
    <col min="4102" max="4102" width="18.85546875" style="69" customWidth="1"/>
    <col min="4103" max="4352" width="11.42578125" style="69"/>
    <col min="4353" max="4353" width="65.28515625" style="69" bestFit="1" customWidth="1"/>
    <col min="4354" max="4354" width="11.42578125" style="69"/>
    <col min="4355" max="4355" width="63.42578125" style="69" customWidth="1"/>
    <col min="4356" max="4357" width="11.42578125" style="69"/>
    <col min="4358" max="4358" width="18.85546875" style="69" customWidth="1"/>
    <col min="4359" max="4608" width="11.42578125" style="69"/>
    <col min="4609" max="4609" width="65.28515625" style="69" bestFit="1" customWidth="1"/>
    <col min="4610" max="4610" width="11.42578125" style="69"/>
    <col min="4611" max="4611" width="63.42578125" style="69" customWidth="1"/>
    <col min="4612" max="4613" width="11.42578125" style="69"/>
    <col min="4614" max="4614" width="18.85546875" style="69" customWidth="1"/>
    <col min="4615" max="4864" width="11.42578125" style="69"/>
    <col min="4865" max="4865" width="65.28515625" style="69" bestFit="1" customWidth="1"/>
    <col min="4866" max="4866" width="11.42578125" style="69"/>
    <col min="4867" max="4867" width="63.42578125" style="69" customWidth="1"/>
    <col min="4868" max="4869" width="11.42578125" style="69"/>
    <col min="4870" max="4870" width="18.85546875" style="69" customWidth="1"/>
    <col min="4871" max="5120" width="11.42578125" style="69"/>
    <col min="5121" max="5121" width="65.28515625" style="69" bestFit="1" customWidth="1"/>
    <col min="5122" max="5122" width="11.42578125" style="69"/>
    <col min="5123" max="5123" width="63.42578125" style="69" customWidth="1"/>
    <col min="5124" max="5125" width="11.42578125" style="69"/>
    <col min="5126" max="5126" width="18.85546875" style="69" customWidth="1"/>
    <col min="5127" max="5376" width="11.42578125" style="69"/>
    <col min="5377" max="5377" width="65.28515625" style="69" bestFit="1" customWidth="1"/>
    <col min="5378" max="5378" width="11.42578125" style="69"/>
    <col min="5379" max="5379" width="63.42578125" style="69" customWidth="1"/>
    <col min="5380" max="5381" width="11.42578125" style="69"/>
    <col min="5382" max="5382" width="18.85546875" style="69" customWidth="1"/>
    <col min="5383" max="5632" width="11.42578125" style="69"/>
    <col min="5633" max="5633" width="65.28515625" style="69" bestFit="1" customWidth="1"/>
    <col min="5634" max="5634" width="11.42578125" style="69"/>
    <col min="5635" max="5635" width="63.42578125" style="69" customWidth="1"/>
    <col min="5636" max="5637" width="11.42578125" style="69"/>
    <col min="5638" max="5638" width="18.85546875" style="69" customWidth="1"/>
    <col min="5639" max="5888" width="11.42578125" style="69"/>
    <col min="5889" max="5889" width="65.28515625" style="69" bestFit="1" customWidth="1"/>
    <col min="5890" max="5890" width="11.42578125" style="69"/>
    <col min="5891" max="5891" width="63.42578125" style="69" customWidth="1"/>
    <col min="5892" max="5893" width="11.42578125" style="69"/>
    <col min="5894" max="5894" width="18.85546875" style="69" customWidth="1"/>
    <col min="5895" max="6144" width="11.42578125" style="69"/>
    <col min="6145" max="6145" width="65.28515625" style="69" bestFit="1" customWidth="1"/>
    <col min="6146" max="6146" width="11.42578125" style="69"/>
    <col min="6147" max="6147" width="63.42578125" style="69" customWidth="1"/>
    <col min="6148" max="6149" width="11.42578125" style="69"/>
    <col min="6150" max="6150" width="18.85546875" style="69" customWidth="1"/>
    <col min="6151" max="6400" width="11.42578125" style="69"/>
    <col min="6401" max="6401" width="65.28515625" style="69" bestFit="1" customWidth="1"/>
    <col min="6402" max="6402" width="11.42578125" style="69"/>
    <col min="6403" max="6403" width="63.42578125" style="69" customWidth="1"/>
    <col min="6404" max="6405" width="11.42578125" style="69"/>
    <col min="6406" max="6406" width="18.85546875" style="69" customWidth="1"/>
    <col min="6407" max="6656" width="11.42578125" style="69"/>
    <col min="6657" max="6657" width="65.28515625" style="69" bestFit="1" customWidth="1"/>
    <col min="6658" max="6658" width="11.42578125" style="69"/>
    <col min="6659" max="6659" width="63.42578125" style="69" customWidth="1"/>
    <col min="6660" max="6661" width="11.42578125" style="69"/>
    <col min="6662" max="6662" width="18.85546875" style="69" customWidth="1"/>
    <col min="6663" max="6912" width="11.42578125" style="69"/>
    <col min="6913" max="6913" width="65.28515625" style="69" bestFit="1" customWidth="1"/>
    <col min="6914" max="6914" width="11.42578125" style="69"/>
    <col min="6915" max="6915" width="63.42578125" style="69" customWidth="1"/>
    <col min="6916" max="6917" width="11.42578125" style="69"/>
    <col min="6918" max="6918" width="18.85546875" style="69" customWidth="1"/>
    <col min="6919" max="7168" width="11.42578125" style="69"/>
    <col min="7169" max="7169" width="65.28515625" style="69" bestFit="1" customWidth="1"/>
    <col min="7170" max="7170" width="11.42578125" style="69"/>
    <col min="7171" max="7171" width="63.42578125" style="69" customWidth="1"/>
    <col min="7172" max="7173" width="11.42578125" style="69"/>
    <col min="7174" max="7174" width="18.85546875" style="69" customWidth="1"/>
    <col min="7175" max="7424" width="11.42578125" style="69"/>
    <col min="7425" max="7425" width="65.28515625" style="69" bestFit="1" customWidth="1"/>
    <col min="7426" max="7426" width="11.42578125" style="69"/>
    <col min="7427" max="7427" width="63.42578125" style="69" customWidth="1"/>
    <col min="7428" max="7429" width="11.42578125" style="69"/>
    <col min="7430" max="7430" width="18.85546875" style="69" customWidth="1"/>
    <col min="7431" max="7680" width="11.42578125" style="69"/>
    <col min="7681" max="7681" width="65.28515625" style="69" bestFit="1" customWidth="1"/>
    <col min="7682" max="7682" width="11.42578125" style="69"/>
    <col min="7683" max="7683" width="63.42578125" style="69" customWidth="1"/>
    <col min="7684" max="7685" width="11.42578125" style="69"/>
    <col min="7686" max="7686" width="18.85546875" style="69" customWidth="1"/>
    <col min="7687" max="7936" width="11.42578125" style="69"/>
    <col min="7937" max="7937" width="65.28515625" style="69" bestFit="1" customWidth="1"/>
    <col min="7938" max="7938" width="11.42578125" style="69"/>
    <col min="7939" max="7939" width="63.42578125" style="69" customWidth="1"/>
    <col min="7940" max="7941" width="11.42578125" style="69"/>
    <col min="7942" max="7942" width="18.85546875" style="69" customWidth="1"/>
    <col min="7943" max="8192" width="11.42578125" style="69"/>
    <col min="8193" max="8193" width="65.28515625" style="69" bestFit="1" customWidth="1"/>
    <col min="8194" max="8194" width="11.42578125" style="69"/>
    <col min="8195" max="8195" width="63.42578125" style="69" customWidth="1"/>
    <col min="8196" max="8197" width="11.42578125" style="69"/>
    <col min="8198" max="8198" width="18.85546875" style="69" customWidth="1"/>
    <col min="8199" max="8448" width="11.42578125" style="69"/>
    <col min="8449" max="8449" width="65.28515625" style="69" bestFit="1" customWidth="1"/>
    <col min="8450" max="8450" width="11.42578125" style="69"/>
    <col min="8451" max="8451" width="63.42578125" style="69" customWidth="1"/>
    <col min="8452" max="8453" width="11.42578125" style="69"/>
    <col min="8454" max="8454" width="18.85546875" style="69" customWidth="1"/>
    <col min="8455" max="8704" width="11.42578125" style="69"/>
    <col min="8705" max="8705" width="65.28515625" style="69" bestFit="1" customWidth="1"/>
    <col min="8706" max="8706" width="11.42578125" style="69"/>
    <col min="8707" max="8707" width="63.42578125" style="69" customWidth="1"/>
    <col min="8708" max="8709" width="11.42578125" style="69"/>
    <col min="8710" max="8710" width="18.85546875" style="69" customWidth="1"/>
    <col min="8711" max="8960" width="11.42578125" style="69"/>
    <col min="8961" max="8961" width="65.28515625" style="69" bestFit="1" customWidth="1"/>
    <col min="8962" max="8962" width="11.42578125" style="69"/>
    <col min="8963" max="8963" width="63.42578125" style="69" customWidth="1"/>
    <col min="8964" max="8965" width="11.42578125" style="69"/>
    <col min="8966" max="8966" width="18.85546875" style="69" customWidth="1"/>
    <col min="8967" max="9216" width="11.42578125" style="69"/>
    <col min="9217" max="9217" width="65.28515625" style="69" bestFit="1" customWidth="1"/>
    <col min="9218" max="9218" width="11.42578125" style="69"/>
    <col min="9219" max="9219" width="63.42578125" style="69" customWidth="1"/>
    <col min="9220" max="9221" width="11.42578125" style="69"/>
    <col min="9222" max="9222" width="18.85546875" style="69" customWidth="1"/>
    <col min="9223" max="9472" width="11.42578125" style="69"/>
    <col min="9473" max="9473" width="65.28515625" style="69" bestFit="1" customWidth="1"/>
    <col min="9474" max="9474" width="11.42578125" style="69"/>
    <col min="9475" max="9475" width="63.42578125" style="69" customWidth="1"/>
    <col min="9476" max="9477" width="11.42578125" style="69"/>
    <col min="9478" max="9478" width="18.85546875" style="69" customWidth="1"/>
    <col min="9479" max="9728" width="11.42578125" style="69"/>
    <col min="9729" max="9729" width="65.28515625" style="69" bestFit="1" customWidth="1"/>
    <col min="9730" max="9730" width="11.42578125" style="69"/>
    <col min="9731" max="9731" width="63.42578125" style="69" customWidth="1"/>
    <col min="9732" max="9733" width="11.42578125" style="69"/>
    <col min="9734" max="9734" width="18.85546875" style="69" customWidth="1"/>
    <col min="9735" max="9984" width="11.42578125" style="69"/>
    <col min="9985" max="9985" width="65.28515625" style="69" bestFit="1" customWidth="1"/>
    <col min="9986" max="9986" width="11.42578125" style="69"/>
    <col min="9987" max="9987" width="63.42578125" style="69" customWidth="1"/>
    <col min="9988" max="9989" width="11.42578125" style="69"/>
    <col min="9990" max="9990" width="18.85546875" style="69" customWidth="1"/>
    <col min="9991" max="10240" width="11.42578125" style="69"/>
    <col min="10241" max="10241" width="65.28515625" style="69" bestFit="1" customWidth="1"/>
    <col min="10242" max="10242" width="11.42578125" style="69"/>
    <col min="10243" max="10243" width="63.42578125" style="69" customWidth="1"/>
    <col min="10244" max="10245" width="11.42578125" style="69"/>
    <col min="10246" max="10246" width="18.85546875" style="69" customWidth="1"/>
    <col min="10247" max="10496" width="11.42578125" style="69"/>
    <col min="10497" max="10497" width="65.28515625" style="69" bestFit="1" customWidth="1"/>
    <col min="10498" max="10498" width="11.42578125" style="69"/>
    <col min="10499" max="10499" width="63.42578125" style="69" customWidth="1"/>
    <col min="10500" max="10501" width="11.42578125" style="69"/>
    <col min="10502" max="10502" width="18.85546875" style="69" customWidth="1"/>
    <col min="10503" max="10752" width="11.42578125" style="69"/>
    <col min="10753" max="10753" width="65.28515625" style="69" bestFit="1" customWidth="1"/>
    <col min="10754" max="10754" width="11.42578125" style="69"/>
    <col min="10755" max="10755" width="63.42578125" style="69" customWidth="1"/>
    <col min="10756" max="10757" width="11.42578125" style="69"/>
    <col min="10758" max="10758" width="18.85546875" style="69" customWidth="1"/>
    <col min="10759" max="11008" width="11.42578125" style="69"/>
    <col min="11009" max="11009" width="65.28515625" style="69" bestFit="1" customWidth="1"/>
    <col min="11010" max="11010" width="11.42578125" style="69"/>
    <col min="11011" max="11011" width="63.42578125" style="69" customWidth="1"/>
    <col min="11012" max="11013" width="11.42578125" style="69"/>
    <col min="11014" max="11014" width="18.85546875" style="69" customWidth="1"/>
    <col min="11015" max="11264" width="11.42578125" style="69"/>
    <col min="11265" max="11265" width="65.28515625" style="69" bestFit="1" customWidth="1"/>
    <col min="11266" max="11266" width="11.42578125" style="69"/>
    <col min="11267" max="11267" width="63.42578125" style="69" customWidth="1"/>
    <col min="11268" max="11269" width="11.42578125" style="69"/>
    <col min="11270" max="11270" width="18.85546875" style="69" customWidth="1"/>
    <col min="11271" max="11520" width="11.42578125" style="69"/>
    <col min="11521" max="11521" width="65.28515625" style="69" bestFit="1" customWidth="1"/>
    <col min="11522" max="11522" width="11.42578125" style="69"/>
    <col min="11523" max="11523" width="63.42578125" style="69" customWidth="1"/>
    <col min="11524" max="11525" width="11.42578125" style="69"/>
    <col min="11526" max="11526" width="18.85546875" style="69" customWidth="1"/>
    <col min="11527" max="11776" width="11.42578125" style="69"/>
    <col min="11777" max="11777" width="65.28515625" style="69" bestFit="1" customWidth="1"/>
    <col min="11778" max="11778" width="11.42578125" style="69"/>
    <col min="11779" max="11779" width="63.42578125" style="69" customWidth="1"/>
    <col min="11780" max="11781" width="11.42578125" style="69"/>
    <col min="11782" max="11782" width="18.85546875" style="69" customWidth="1"/>
    <col min="11783" max="12032" width="11.42578125" style="69"/>
    <col min="12033" max="12033" width="65.28515625" style="69" bestFit="1" customWidth="1"/>
    <col min="12034" max="12034" width="11.42578125" style="69"/>
    <col min="12035" max="12035" width="63.42578125" style="69" customWidth="1"/>
    <col min="12036" max="12037" width="11.42578125" style="69"/>
    <col min="12038" max="12038" width="18.85546875" style="69" customWidth="1"/>
    <col min="12039" max="12288" width="11.42578125" style="69"/>
    <col min="12289" max="12289" width="65.28515625" style="69" bestFit="1" customWidth="1"/>
    <col min="12290" max="12290" width="11.42578125" style="69"/>
    <col min="12291" max="12291" width="63.42578125" style="69" customWidth="1"/>
    <col min="12292" max="12293" width="11.42578125" style="69"/>
    <col min="12294" max="12294" width="18.85546875" style="69" customWidth="1"/>
    <col min="12295" max="12544" width="11.42578125" style="69"/>
    <col min="12545" max="12545" width="65.28515625" style="69" bestFit="1" customWidth="1"/>
    <col min="12546" max="12546" width="11.42578125" style="69"/>
    <col min="12547" max="12547" width="63.42578125" style="69" customWidth="1"/>
    <col min="12548" max="12549" width="11.42578125" style="69"/>
    <col min="12550" max="12550" width="18.85546875" style="69" customWidth="1"/>
    <col min="12551" max="12800" width="11.42578125" style="69"/>
    <col min="12801" max="12801" width="65.28515625" style="69" bestFit="1" customWidth="1"/>
    <col min="12802" max="12802" width="11.42578125" style="69"/>
    <col min="12803" max="12803" width="63.42578125" style="69" customWidth="1"/>
    <col min="12804" max="12805" width="11.42578125" style="69"/>
    <col min="12806" max="12806" width="18.85546875" style="69" customWidth="1"/>
    <col min="12807" max="13056" width="11.42578125" style="69"/>
    <col min="13057" max="13057" width="65.28515625" style="69" bestFit="1" customWidth="1"/>
    <col min="13058" max="13058" width="11.42578125" style="69"/>
    <col min="13059" max="13059" width="63.42578125" style="69" customWidth="1"/>
    <col min="13060" max="13061" width="11.42578125" style="69"/>
    <col min="13062" max="13062" width="18.85546875" style="69" customWidth="1"/>
    <col min="13063" max="13312" width="11.42578125" style="69"/>
    <col min="13313" max="13313" width="65.28515625" style="69" bestFit="1" customWidth="1"/>
    <col min="13314" max="13314" width="11.42578125" style="69"/>
    <col min="13315" max="13315" width="63.42578125" style="69" customWidth="1"/>
    <col min="13316" max="13317" width="11.42578125" style="69"/>
    <col min="13318" max="13318" width="18.85546875" style="69" customWidth="1"/>
    <col min="13319" max="13568" width="11.42578125" style="69"/>
    <col min="13569" max="13569" width="65.28515625" style="69" bestFit="1" customWidth="1"/>
    <col min="13570" max="13570" width="11.42578125" style="69"/>
    <col min="13571" max="13571" width="63.42578125" style="69" customWidth="1"/>
    <col min="13572" max="13573" width="11.42578125" style="69"/>
    <col min="13574" max="13574" width="18.85546875" style="69" customWidth="1"/>
    <col min="13575" max="13824" width="11.42578125" style="69"/>
    <col min="13825" max="13825" width="65.28515625" style="69" bestFit="1" customWidth="1"/>
    <col min="13826" max="13826" width="11.42578125" style="69"/>
    <col min="13827" max="13827" width="63.42578125" style="69" customWidth="1"/>
    <col min="13828" max="13829" width="11.42578125" style="69"/>
    <col min="13830" max="13830" width="18.85546875" style="69" customWidth="1"/>
    <col min="13831" max="14080" width="11.42578125" style="69"/>
    <col min="14081" max="14081" width="65.28515625" style="69" bestFit="1" customWidth="1"/>
    <col min="14082" max="14082" width="11.42578125" style="69"/>
    <col min="14083" max="14083" width="63.42578125" style="69" customWidth="1"/>
    <col min="14084" max="14085" width="11.42578125" style="69"/>
    <col min="14086" max="14086" width="18.85546875" style="69" customWidth="1"/>
    <col min="14087" max="14336" width="11.42578125" style="69"/>
    <col min="14337" max="14337" width="65.28515625" style="69" bestFit="1" customWidth="1"/>
    <col min="14338" max="14338" width="11.42578125" style="69"/>
    <col min="14339" max="14339" width="63.42578125" style="69" customWidth="1"/>
    <col min="14340" max="14341" width="11.42578125" style="69"/>
    <col min="14342" max="14342" width="18.85546875" style="69" customWidth="1"/>
    <col min="14343" max="14592" width="11.42578125" style="69"/>
    <col min="14593" max="14593" width="65.28515625" style="69" bestFit="1" customWidth="1"/>
    <col min="14594" max="14594" width="11.42578125" style="69"/>
    <col min="14595" max="14595" width="63.42578125" style="69" customWidth="1"/>
    <col min="14596" max="14597" width="11.42578125" style="69"/>
    <col min="14598" max="14598" width="18.85546875" style="69" customWidth="1"/>
    <col min="14599" max="14848" width="11.42578125" style="69"/>
    <col min="14849" max="14849" width="65.28515625" style="69" bestFit="1" customWidth="1"/>
    <col min="14850" max="14850" width="11.42578125" style="69"/>
    <col min="14851" max="14851" width="63.42578125" style="69" customWidth="1"/>
    <col min="14852" max="14853" width="11.42578125" style="69"/>
    <col min="14854" max="14854" width="18.85546875" style="69" customWidth="1"/>
    <col min="14855" max="15104" width="11.42578125" style="69"/>
    <col min="15105" max="15105" width="65.28515625" style="69" bestFit="1" customWidth="1"/>
    <col min="15106" max="15106" width="11.42578125" style="69"/>
    <col min="15107" max="15107" width="63.42578125" style="69" customWidth="1"/>
    <col min="15108" max="15109" width="11.42578125" style="69"/>
    <col min="15110" max="15110" width="18.85546875" style="69" customWidth="1"/>
    <col min="15111" max="15360" width="11.42578125" style="69"/>
    <col min="15361" max="15361" width="65.28515625" style="69" bestFit="1" customWidth="1"/>
    <col min="15362" max="15362" width="11.42578125" style="69"/>
    <col min="15363" max="15363" width="63.42578125" style="69" customWidth="1"/>
    <col min="15364" max="15365" width="11.42578125" style="69"/>
    <col min="15366" max="15366" width="18.85546875" style="69" customWidth="1"/>
    <col min="15367" max="15616" width="11.42578125" style="69"/>
    <col min="15617" max="15617" width="65.28515625" style="69" bestFit="1" customWidth="1"/>
    <col min="15618" max="15618" width="11.42578125" style="69"/>
    <col min="15619" max="15619" width="63.42578125" style="69" customWidth="1"/>
    <col min="15620" max="15621" width="11.42578125" style="69"/>
    <col min="15622" max="15622" width="18.85546875" style="69" customWidth="1"/>
    <col min="15623" max="15872" width="11.42578125" style="69"/>
    <col min="15873" max="15873" width="65.28515625" style="69" bestFit="1" customWidth="1"/>
    <col min="15874" max="15874" width="11.42578125" style="69"/>
    <col min="15875" max="15875" width="63.42578125" style="69" customWidth="1"/>
    <col min="15876" max="15877" width="11.42578125" style="69"/>
    <col min="15878" max="15878" width="18.85546875" style="69" customWidth="1"/>
    <col min="15879" max="16128" width="11.42578125" style="69"/>
    <col min="16129" max="16129" width="65.28515625" style="69" bestFit="1" customWidth="1"/>
    <col min="16130" max="16130" width="11.42578125" style="69"/>
    <col min="16131" max="16131" width="63.42578125" style="69" customWidth="1"/>
    <col min="16132" max="16133" width="11.42578125" style="69"/>
    <col min="16134" max="16134" width="18.85546875" style="69" customWidth="1"/>
    <col min="16135" max="16384" width="11.42578125" style="69"/>
  </cols>
  <sheetData>
    <row r="1" spans="1:6" ht="23.25" customHeight="1" x14ac:dyDescent="0.2">
      <c r="A1" s="159" t="s">
        <v>272</v>
      </c>
      <c r="C1" s="159" t="s">
        <v>135</v>
      </c>
      <c r="E1" s="159" t="s">
        <v>136</v>
      </c>
      <c r="F1" s="159" t="s">
        <v>137</v>
      </c>
    </row>
    <row r="2" spans="1:6" ht="37.5" customHeight="1" x14ac:dyDescent="0.2">
      <c r="A2" s="71" t="s">
        <v>273</v>
      </c>
      <c r="C2" s="72" t="s">
        <v>138</v>
      </c>
      <c r="E2" s="73">
        <v>1</v>
      </c>
      <c r="F2" s="73" t="s">
        <v>139</v>
      </c>
    </row>
    <row r="3" spans="1:6" ht="37.5" customHeight="1" x14ac:dyDescent="0.2">
      <c r="A3" s="164" t="s">
        <v>274</v>
      </c>
      <c r="C3" s="72" t="s">
        <v>140</v>
      </c>
      <c r="E3" s="73">
        <v>2</v>
      </c>
      <c r="F3" s="73" t="s">
        <v>141</v>
      </c>
    </row>
    <row r="4" spans="1:6" ht="37.5" customHeight="1" x14ac:dyDescent="0.2">
      <c r="C4" s="72" t="s">
        <v>142</v>
      </c>
      <c r="E4" s="73">
        <v>3</v>
      </c>
      <c r="F4" s="73" t="s">
        <v>143</v>
      </c>
    </row>
    <row r="5" spans="1:6" ht="37.5" customHeight="1" x14ac:dyDescent="0.2">
      <c r="C5" s="72" t="s">
        <v>144</v>
      </c>
      <c r="E5" s="73">
        <v>4</v>
      </c>
      <c r="F5" s="73" t="s">
        <v>145</v>
      </c>
    </row>
    <row r="6" spans="1:6" ht="37.5" customHeight="1" x14ac:dyDescent="0.2">
      <c r="A6" s="74" t="s">
        <v>108</v>
      </c>
      <c r="C6" s="72" t="s">
        <v>146</v>
      </c>
      <c r="E6" s="73">
        <v>5</v>
      </c>
      <c r="F6" s="73" t="s">
        <v>147</v>
      </c>
    </row>
    <row r="7" spans="1:6" ht="37.5" customHeight="1" x14ac:dyDescent="0.2">
      <c r="A7" s="72" t="s">
        <v>148</v>
      </c>
      <c r="C7" s="72" t="s">
        <v>149</v>
      </c>
      <c r="E7" s="73">
        <v>6</v>
      </c>
      <c r="F7" s="73" t="s">
        <v>150</v>
      </c>
    </row>
    <row r="8" spans="1:6" ht="37.5" customHeight="1" x14ac:dyDescent="0.2">
      <c r="A8" s="72" t="s">
        <v>151</v>
      </c>
      <c r="C8" s="72" t="s">
        <v>152</v>
      </c>
      <c r="E8" s="73">
        <v>7</v>
      </c>
      <c r="F8" s="73" t="s">
        <v>153</v>
      </c>
    </row>
    <row r="9" spans="1:6" ht="37.5" customHeight="1" x14ac:dyDescent="0.2">
      <c r="A9" s="72" t="s">
        <v>154</v>
      </c>
      <c r="C9" s="159" t="s">
        <v>155</v>
      </c>
      <c r="E9" s="73">
        <v>8</v>
      </c>
      <c r="F9" s="73" t="s">
        <v>156</v>
      </c>
    </row>
    <row r="10" spans="1:6" ht="37.5" customHeight="1" x14ac:dyDescent="0.2">
      <c r="A10" s="72" t="s">
        <v>157</v>
      </c>
      <c r="C10" s="72" t="s">
        <v>158</v>
      </c>
      <c r="E10" s="73">
        <v>9</v>
      </c>
      <c r="F10" s="73" t="s">
        <v>159</v>
      </c>
    </row>
    <row r="11" spans="1:6" ht="37.5" customHeight="1" x14ac:dyDescent="0.2">
      <c r="A11" s="72" t="s">
        <v>160</v>
      </c>
      <c r="C11" s="72" t="s">
        <v>161</v>
      </c>
      <c r="E11" s="73">
        <v>10</v>
      </c>
      <c r="F11" s="73" t="s">
        <v>162</v>
      </c>
    </row>
    <row r="12" spans="1:6" ht="37.5" customHeight="1" x14ac:dyDescent="0.2">
      <c r="A12" s="72" t="s">
        <v>163</v>
      </c>
      <c r="C12" s="72" t="s">
        <v>164</v>
      </c>
      <c r="E12" s="73">
        <v>11</v>
      </c>
      <c r="F12" s="73" t="s">
        <v>165</v>
      </c>
    </row>
    <row r="13" spans="1:6" ht="37.5" customHeight="1" x14ac:dyDescent="0.2">
      <c r="A13" s="72" t="s">
        <v>166</v>
      </c>
      <c r="C13" s="72" t="s">
        <v>167</v>
      </c>
      <c r="E13" s="73">
        <v>12</v>
      </c>
      <c r="F13" s="73" t="s">
        <v>168</v>
      </c>
    </row>
    <row r="14" spans="1:6" ht="37.5" customHeight="1" x14ac:dyDescent="0.2">
      <c r="A14" s="72" t="s">
        <v>169</v>
      </c>
      <c r="C14" s="72" t="s">
        <v>170</v>
      </c>
      <c r="E14" s="73">
        <v>13</v>
      </c>
      <c r="F14" s="73" t="s">
        <v>171</v>
      </c>
    </row>
    <row r="15" spans="1:6" ht="37.5" customHeight="1" x14ac:dyDescent="0.2">
      <c r="A15" s="72" t="s">
        <v>172</v>
      </c>
      <c r="C15" s="72" t="s">
        <v>173</v>
      </c>
      <c r="E15" s="73">
        <v>14</v>
      </c>
      <c r="F15" s="73" t="s">
        <v>174</v>
      </c>
    </row>
    <row r="16" spans="1:6" ht="37.5" customHeight="1" x14ac:dyDescent="0.2">
      <c r="A16" s="72" t="s">
        <v>175</v>
      </c>
      <c r="C16" s="72" t="s">
        <v>176</v>
      </c>
      <c r="E16" s="73">
        <v>15</v>
      </c>
      <c r="F16" s="73" t="s">
        <v>177</v>
      </c>
    </row>
    <row r="17" spans="1:6" ht="37.5" customHeight="1" x14ac:dyDescent="0.2">
      <c r="A17" s="74" t="s">
        <v>178</v>
      </c>
      <c r="C17" s="72" t="s">
        <v>179</v>
      </c>
      <c r="E17" s="73">
        <v>16</v>
      </c>
      <c r="F17" s="73" t="s">
        <v>180</v>
      </c>
    </row>
    <row r="18" spans="1:6" ht="37.5" customHeight="1" x14ac:dyDescent="0.2">
      <c r="A18" s="165" t="s">
        <v>89</v>
      </c>
      <c r="C18" s="72" t="s">
        <v>181</v>
      </c>
      <c r="E18" s="73">
        <v>17</v>
      </c>
      <c r="F18" s="73" t="s">
        <v>182</v>
      </c>
    </row>
    <row r="19" spans="1:6" ht="37.5" customHeight="1" x14ac:dyDescent="0.2">
      <c r="A19" s="165" t="s">
        <v>90</v>
      </c>
      <c r="C19" s="72" t="s">
        <v>183</v>
      </c>
      <c r="E19" s="73">
        <v>18</v>
      </c>
      <c r="F19" s="73" t="s">
        <v>184</v>
      </c>
    </row>
    <row r="20" spans="1:6" ht="37.5" customHeight="1" x14ac:dyDescent="0.2">
      <c r="A20" s="165" t="s">
        <v>91</v>
      </c>
      <c r="C20" s="72" t="s">
        <v>185</v>
      </c>
      <c r="E20" s="73">
        <v>19</v>
      </c>
      <c r="F20" s="73" t="s">
        <v>186</v>
      </c>
    </row>
    <row r="21" spans="1:6" ht="37.5" customHeight="1" x14ac:dyDescent="0.2">
      <c r="A21" s="165" t="s">
        <v>92</v>
      </c>
      <c r="C21" s="72" t="s">
        <v>187</v>
      </c>
      <c r="E21" s="73">
        <v>20</v>
      </c>
      <c r="F21" s="73" t="s">
        <v>188</v>
      </c>
    </row>
    <row r="22" spans="1:6" ht="37.5" customHeight="1" x14ac:dyDescent="0.2">
      <c r="A22" s="165" t="s">
        <v>93</v>
      </c>
      <c r="C22" s="72" t="s">
        <v>189</v>
      </c>
      <c r="E22" s="73">
        <v>55</v>
      </c>
      <c r="F22" s="73" t="s">
        <v>190</v>
      </c>
    </row>
    <row r="23" spans="1:6" ht="37.5" customHeight="1" x14ac:dyDescent="0.2">
      <c r="A23" s="165" t="s">
        <v>94</v>
      </c>
      <c r="C23" s="75" t="s">
        <v>191</v>
      </c>
      <c r="E23" s="73">
        <v>66</v>
      </c>
      <c r="F23" s="73" t="s">
        <v>192</v>
      </c>
    </row>
    <row r="24" spans="1:6" ht="37.5" customHeight="1" x14ac:dyDescent="0.2">
      <c r="A24" s="165" t="s">
        <v>95</v>
      </c>
      <c r="C24" s="72" t="s">
        <v>193</v>
      </c>
      <c r="E24" s="73">
        <v>77</v>
      </c>
      <c r="F24" s="73" t="s">
        <v>194</v>
      </c>
    </row>
    <row r="25" spans="1:6" ht="37.5" customHeight="1" x14ac:dyDescent="0.2">
      <c r="A25" s="165" t="s">
        <v>96</v>
      </c>
      <c r="C25" s="72" t="s">
        <v>195</v>
      </c>
      <c r="E25" s="73">
        <v>88</v>
      </c>
      <c r="F25" s="73" t="s">
        <v>196</v>
      </c>
    </row>
    <row r="26" spans="1:6" ht="37.5" customHeight="1" x14ac:dyDescent="0.2">
      <c r="A26" s="74" t="s">
        <v>197</v>
      </c>
      <c r="C26" s="72" t="s">
        <v>198</v>
      </c>
      <c r="E26" s="73">
        <v>98</v>
      </c>
      <c r="F26" s="73" t="s">
        <v>199</v>
      </c>
    </row>
    <row r="27" spans="1:6" ht="37.5" customHeight="1" x14ac:dyDescent="0.2">
      <c r="A27" s="166" t="s">
        <v>275</v>
      </c>
      <c r="C27" s="72" t="s">
        <v>200</v>
      </c>
      <c r="E27" s="167"/>
      <c r="F27" s="167"/>
    </row>
    <row r="28" spans="1:6" ht="37.5" customHeight="1" x14ac:dyDescent="0.2">
      <c r="A28" s="166" t="s">
        <v>276</v>
      </c>
      <c r="C28" s="72" t="s">
        <v>201</v>
      </c>
    </row>
    <row r="29" spans="1:6" ht="37.5" customHeight="1" x14ac:dyDescent="0.2">
      <c r="A29" s="166" t="s">
        <v>277</v>
      </c>
      <c r="C29" s="72" t="s">
        <v>202</v>
      </c>
    </row>
    <row r="30" spans="1:6" ht="37.5" customHeight="1" x14ac:dyDescent="0.2">
      <c r="A30" s="166" t="s">
        <v>278</v>
      </c>
      <c r="C30" s="72" t="s">
        <v>203</v>
      </c>
    </row>
    <row r="31" spans="1:6" ht="37.5" customHeight="1" x14ac:dyDescent="0.2">
      <c r="A31" s="166" t="s">
        <v>279</v>
      </c>
      <c r="C31" s="72" t="s">
        <v>204</v>
      </c>
    </row>
    <row r="32" spans="1:6" ht="37.5" customHeight="1" x14ac:dyDescent="0.2">
      <c r="A32" s="159" t="s">
        <v>280</v>
      </c>
      <c r="C32" s="72" t="s">
        <v>205</v>
      </c>
    </row>
    <row r="33" spans="1:4" ht="37.5" customHeight="1" x14ac:dyDescent="0.2">
      <c r="A33" s="168" t="s">
        <v>281</v>
      </c>
      <c r="C33" s="159" t="s">
        <v>206</v>
      </c>
    </row>
    <row r="34" spans="1:4" ht="37.5" customHeight="1" x14ac:dyDescent="0.2">
      <c r="A34" s="169" t="s">
        <v>282</v>
      </c>
      <c r="C34" s="72" t="s">
        <v>152</v>
      </c>
    </row>
    <row r="35" spans="1:4" ht="37.5" customHeight="1" x14ac:dyDescent="0.2">
      <c r="A35" s="170" t="s">
        <v>283</v>
      </c>
      <c r="C35" s="72" t="s">
        <v>207</v>
      </c>
    </row>
    <row r="36" spans="1:4" ht="37.5" customHeight="1" x14ac:dyDescent="0.2">
      <c r="A36" s="171" t="s">
        <v>284</v>
      </c>
      <c r="C36" s="72" t="s">
        <v>209</v>
      </c>
    </row>
    <row r="37" spans="1:4" ht="37.5" customHeight="1" x14ac:dyDescent="0.2">
      <c r="A37" s="171" t="s">
        <v>285</v>
      </c>
      <c r="C37" s="72" t="s">
        <v>210</v>
      </c>
      <c r="D37" s="77"/>
    </row>
    <row r="38" spans="1:4" ht="37.5" customHeight="1" x14ac:dyDescent="0.2">
      <c r="A38" s="172" t="s">
        <v>286</v>
      </c>
      <c r="C38" s="72" t="s">
        <v>211</v>
      </c>
      <c r="D38" s="78"/>
    </row>
    <row r="39" spans="1:4" ht="37.5" customHeight="1" x14ac:dyDescent="0.2">
      <c r="A39" s="169"/>
      <c r="C39" s="72" t="s">
        <v>212</v>
      </c>
      <c r="D39" s="78"/>
    </row>
    <row r="40" spans="1:4" ht="37.5" customHeight="1" x14ac:dyDescent="0.2">
      <c r="C40" s="72" t="s">
        <v>213</v>
      </c>
      <c r="D40" s="78"/>
    </row>
    <row r="41" spans="1:4" ht="22.5" customHeight="1" x14ac:dyDescent="0.2"/>
  </sheetData>
  <dataValidations count="1">
    <dataValidation type="list" allowBlank="1" showInputMessage="1" showErrorMessage="1" sqref="A10 IW10 SS10 ACO10 AMK10 AWG10 BGC10 BPY10 BZU10 CJQ10 CTM10 DDI10 DNE10 DXA10 EGW10 EQS10 FAO10 FKK10 FUG10 GEC10 GNY10 GXU10 HHQ10 HRM10 IBI10 ILE10 IVA10 JEW10 JOS10 JYO10 KIK10 KSG10 LCC10 LLY10 LVU10 MFQ10 MPM10 MZI10 NJE10 NTA10 OCW10 OMS10 OWO10 PGK10 PQG10 QAC10 QJY10 QTU10 RDQ10 RNM10 RXI10 SHE10 SRA10 TAW10 TKS10 TUO10 UEK10 UOG10 UYC10 VHY10 VRU10 WBQ10 WLM10 WVI10 A65546 IW65546 SS65546 ACO65546 AMK65546 AWG65546 BGC65546 BPY65546 BZU65546 CJQ65546 CTM65546 DDI65546 DNE65546 DXA65546 EGW65546 EQS65546 FAO65546 FKK65546 FUG65546 GEC65546 GNY65546 GXU65546 HHQ65546 HRM65546 IBI65546 ILE65546 IVA65546 JEW65546 JOS65546 JYO65546 KIK65546 KSG65546 LCC65546 LLY65546 LVU65546 MFQ65546 MPM65546 MZI65546 NJE65546 NTA65546 OCW65546 OMS65546 OWO65546 PGK65546 PQG65546 QAC65546 QJY65546 QTU65546 RDQ65546 RNM65546 RXI65546 SHE65546 SRA65546 TAW65546 TKS65546 TUO65546 UEK65546 UOG65546 UYC65546 VHY65546 VRU65546 WBQ65546 WLM65546 WVI65546 A131082 IW131082 SS131082 ACO131082 AMK131082 AWG131082 BGC131082 BPY131082 BZU131082 CJQ131082 CTM131082 DDI131082 DNE131082 DXA131082 EGW131082 EQS131082 FAO131082 FKK131082 FUG131082 GEC131082 GNY131082 GXU131082 HHQ131082 HRM131082 IBI131082 ILE131082 IVA131082 JEW131082 JOS131082 JYO131082 KIK131082 KSG131082 LCC131082 LLY131082 LVU131082 MFQ131082 MPM131082 MZI131082 NJE131082 NTA131082 OCW131082 OMS131082 OWO131082 PGK131082 PQG131082 QAC131082 QJY131082 QTU131082 RDQ131082 RNM131082 RXI131082 SHE131082 SRA131082 TAW131082 TKS131082 TUO131082 UEK131082 UOG131082 UYC131082 VHY131082 VRU131082 WBQ131082 WLM131082 WVI131082 A196618 IW196618 SS196618 ACO196618 AMK196618 AWG196618 BGC196618 BPY196618 BZU196618 CJQ196618 CTM196618 DDI196618 DNE196618 DXA196618 EGW196618 EQS196618 FAO196618 FKK196618 FUG196618 GEC196618 GNY196618 GXU196618 HHQ196618 HRM196618 IBI196618 ILE196618 IVA196618 JEW196618 JOS196618 JYO196618 KIK196618 KSG196618 LCC196618 LLY196618 LVU196618 MFQ196618 MPM196618 MZI196618 NJE196618 NTA196618 OCW196618 OMS196618 OWO196618 PGK196618 PQG196618 QAC196618 QJY196618 QTU196618 RDQ196618 RNM196618 RXI196618 SHE196618 SRA196618 TAW196618 TKS196618 TUO196618 UEK196618 UOG196618 UYC196618 VHY196618 VRU196618 WBQ196618 WLM196618 WVI196618 A262154 IW262154 SS262154 ACO262154 AMK262154 AWG262154 BGC262154 BPY262154 BZU262154 CJQ262154 CTM262154 DDI262154 DNE262154 DXA262154 EGW262154 EQS262154 FAO262154 FKK262154 FUG262154 GEC262154 GNY262154 GXU262154 HHQ262154 HRM262154 IBI262154 ILE262154 IVA262154 JEW262154 JOS262154 JYO262154 KIK262154 KSG262154 LCC262154 LLY262154 LVU262154 MFQ262154 MPM262154 MZI262154 NJE262154 NTA262154 OCW262154 OMS262154 OWO262154 PGK262154 PQG262154 QAC262154 QJY262154 QTU262154 RDQ262154 RNM262154 RXI262154 SHE262154 SRA262154 TAW262154 TKS262154 TUO262154 UEK262154 UOG262154 UYC262154 VHY262154 VRU262154 WBQ262154 WLM262154 WVI262154 A327690 IW327690 SS327690 ACO327690 AMK327690 AWG327690 BGC327690 BPY327690 BZU327690 CJQ327690 CTM327690 DDI327690 DNE327690 DXA327690 EGW327690 EQS327690 FAO327690 FKK327690 FUG327690 GEC327690 GNY327690 GXU327690 HHQ327690 HRM327690 IBI327690 ILE327690 IVA327690 JEW327690 JOS327690 JYO327690 KIK327690 KSG327690 LCC327690 LLY327690 LVU327690 MFQ327690 MPM327690 MZI327690 NJE327690 NTA327690 OCW327690 OMS327690 OWO327690 PGK327690 PQG327690 QAC327690 QJY327690 QTU327690 RDQ327690 RNM327690 RXI327690 SHE327690 SRA327690 TAW327690 TKS327690 TUO327690 UEK327690 UOG327690 UYC327690 VHY327690 VRU327690 WBQ327690 WLM327690 WVI327690 A393226 IW393226 SS393226 ACO393226 AMK393226 AWG393226 BGC393226 BPY393226 BZU393226 CJQ393226 CTM393226 DDI393226 DNE393226 DXA393226 EGW393226 EQS393226 FAO393226 FKK393226 FUG393226 GEC393226 GNY393226 GXU393226 HHQ393226 HRM393226 IBI393226 ILE393226 IVA393226 JEW393226 JOS393226 JYO393226 KIK393226 KSG393226 LCC393226 LLY393226 LVU393226 MFQ393226 MPM393226 MZI393226 NJE393226 NTA393226 OCW393226 OMS393226 OWO393226 PGK393226 PQG393226 QAC393226 QJY393226 QTU393226 RDQ393226 RNM393226 RXI393226 SHE393226 SRA393226 TAW393226 TKS393226 TUO393226 UEK393226 UOG393226 UYC393226 VHY393226 VRU393226 WBQ393226 WLM393226 WVI393226 A458762 IW458762 SS458762 ACO458762 AMK458762 AWG458762 BGC458762 BPY458762 BZU458762 CJQ458762 CTM458762 DDI458762 DNE458762 DXA458762 EGW458762 EQS458762 FAO458762 FKK458762 FUG458762 GEC458762 GNY458762 GXU458762 HHQ458762 HRM458762 IBI458762 ILE458762 IVA458762 JEW458762 JOS458762 JYO458762 KIK458762 KSG458762 LCC458762 LLY458762 LVU458762 MFQ458762 MPM458762 MZI458762 NJE458762 NTA458762 OCW458762 OMS458762 OWO458762 PGK458762 PQG458762 QAC458762 QJY458762 QTU458762 RDQ458762 RNM458762 RXI458762 SHE458762 SRA458762 TAW458762 TKS458762 TUO458762 UEK458762 UOG458762 UYC458762 VHY458762 VRU458762 WBQ458762 WLM458762 WVI458762 A524298 IW524298 SS524298 ACO524298 AMK524298 AWG524298 BGC524298 BPY524298 BZU524298 CJQ524298 CTM524298 DDI524298 DNE524298 DXA524298 EGW524298 EQS524298 FAO524298 FKK524298 FUG524298 GEC524298 GNY524298 GXU524298 HHQ524298 HRM524298 IBI524298 ILE524298 IVA524298 JEW524298 JOS524298 JYO524298 KIK524298 KSG524298 LCC524298 LLY524298 LVU524298 MFQ524298 MPM524298 MZI524298 NJE524298 NTA524298 OCW524298 OMS524298 OWO524298 PGK524298 PQG524298 QAC524298 QJY524298 QTU524298 RDQ524298 RNM524298 RXI524298 SHE524298 SRA524298 TAW524298 TKS524298 TUO524298 UEK524298 UOG524298 UYC524298 VHY524298 VRU524298 WBQ524298 WLM524298 WVI524298 A589834 IW589834 SS589834 ACO589834 AMK589834 AWG589834 BGC589834 BPY589834 BZU589834 CJQ589834 CTM589834 DDI589834 DNE589834 DXA589834 EGW589834 EQS589834 FAO589834 FKK589834 FUG589834 GEC589834 GNY589834 GXU589834 HHQ589834 HRM589834 IBI589834 ILE589834 IVA589834 JEW589834 JOS589834 JYO589834 KIK589834 KSG589834 LCC589834 LLY589834 LVU589834 MFQ589834 MPM589834 MZI589834 NJE589834 NTA589834 OCW589834 OMS589834 OWO589834 PGK589834 PQG589834 QAC589834 QJY589834 QTU589834 RDQ589834 RNM589834 RXI589834 SHE589834 SRA589834 TAW589834 TKS589834 TUO589834 UEK589834 UOG589834 UYC589834 VHY589834 VRU589834 WBQ589834 WLM589834 WVI589834 A655370 IW655370 SS655370 ACO655370 AMK655370 AWG655370 BGC655370 BPY655370 BZU655370 CJQ655370 CTM655370 DDI655370 DNE655370 DXA655370 EGW655370 EQS655370 FAO655370 FKK655370 FUG655370 GEC655370 GNY655370 GXU655370 HHQ655370 HRM655370 IBI655370 ILE655370 IVA655370 JEW655370 JOS655370 JYO655370 KIK655370 KSG655370 LCC655370 LLY655370 LVU655370 MFQ655370 MPM655370 MZI655370 NJE655370 NTA655370 OCW655370 OMS655370 OWO655370 PGK655370 PQG655370 QAC655370 QJY655370 QTU655370 RDQ655370 RNM655370 RXI655370 SHE655370 SRA655370 TAW655370 TKS655370 TUO655370 UEK655370 UOG655370 UYC655370 VHY655370 VRU655370 WBQ655370 WLM655370 WVI655370 A720906 IW720906 SS720906 ACO720906 AMK720906 AWG720906 BGC720906 BPY720906 BZU720906 CJQ720906 CTM720906 DDI720906 DNE720906 DXA720906 EGW720906 EQS720906 FAO720906 FKK720906 FUG720906 GEC720906 GNY720906 GXU720906 HHQ720906 HRM720906 IBI720906 ILE720906 IVA720906 JEW720906 JOS720906 JYO720906 KIK720906 KSG720906 LCC720906 LLY720906 LVU720906 MFQ720906 MPM720906 MZI720906 NJE720906 NTA720906 OCW720906 OMS720906 OWO720906 PGK720906 PQG720906 QAC720906 QJY720906 QTU720906 RDQ720906 RNM720906 RXI720906 SHE720906 SRA720906 TAW720906 TKS720906 TUO720906 UEK720906 UOG720906 UYC720906 VHY720906 VRU720906 WBQ720906 WLM720906 WVI720906 A786442 IW786442 SS786442 ACO786442 AMK786442 AWG786442 BGC786442 BPY786442 BZU786442 CJQ786442 CTM786442 DDI786442 DNE786442 DXA786442 EGW786442 EQS786442 FAO786442 FKK786442 FUG786442 GEC786442 GNY786442 GXU786442 HHQ786442 HRM786442 IBI786442 ILE786442 IVA786442 JEW786442 JOS786442 JYO786442 KIK786442 KSG786442 LCC786442 LLY786442 LVU786442 MFQ786442 MPM786442 MZI786442 NJE786442 NTA786442 OCW786442 OMS786442 OWO786442 PGK786442 PQG786442 QAC786442 QJY786442 QTU786442 RDQ786442 RNM786442 RXI786442 SHE786442 SRA786442 TAW786442 TKS786442 TUO786442 UEK786442 UOG786442 UYC786442 VHY786442 VRU786442 WBQ786442 WLM786442 WVI786442 A851978 IW851978 SS851978 ACO851978 AMK851978 AWG851978 BGC851978 BPY851978 BZU851978 CJQ851978 CTM851978 DDI851978 DNE851978 DXA851978 EGW851978 EQS851978 FAO851978 FKK851978 FUG851978 GEC851978 GNY851978 GXU851978 HHQ851978 HRM851978 IBI851978 ILE851978 IVA851978 JEW851978 JOS851978 JYO851978 KIK851978 KSG851978 LCC851978 LLY851978 LVU851978 MFQ851978 MPM851978 MZI851978 NJE851978 NTA851978 OCW851978 OMS851978 OWO851978 PGK851978 PQG851978 QAC851978 QJY851978 QTU851978 RDQ851978 RNM851978 RXI851978 SHE851978 SRA851978 TAW851978 TKS851978 TUO851978 UEK851978 UOG851978 UYC851978 VHY851978 VRU851978 WBQ851978 WLM851978 WVI851978 A917514 IW917514 SS917514 ACO917514 AMK917514 AWG917514 BGC917514 BPY917514 BZU917514 CJQ917514 CTM917514 DDI917514 DNE917514 DXA917514 EGW917514 EQS917514 FAO917514 FKK917514 FUG917514 GEC917514 GNY917514 GXU917514 HHQ917514 HRM917514 IBI917514 ILE917514 IVA917514 JEW917514 JOS917514 JYO917514 KIK917514 KSG917514 LCC917514 LLY917514 LVU917514 MFQ917514 MPM917514 MZI917514 NJE917514 NTA917514 OCW917514 OMS917514 OWO917514 PGK917514 PQG917514 QAC917514 QJY917514 QTU917514 RDQ917514 RNM917514 RXI917514 SHE917514 SRA917514 TAW917514 TKS917514 TUO917514 UEK917514 UOG917514 UYC917514 VHY917514 VRU917514 WBQ917514 WLM917514 WVI917514 A983050 IW983050 SS983050 ACO983050 AMK983050 AWG983050 BGC983050 BPY983050 BZU983050 CJQ983050 CTM983050 DDI983050 DNE983050 DXA983050 EGW983050 EQS983050 FAO983050 FKK983050 FUG983050 GEC983050 GNY983050 GXU983050 HHQ983050 HRM983050 IBI983050 ILE983050 IVA983050 JEW983050 JOS983050 JYO983050 KIK983050 KSG983050 LCC983050 LLY983050 LVU983050 MFQ983050 MPM983050 MZI983050 NJE983050 NTA983050 OCW983050 OMS983050 OWO983050 PGK983050 PQG983050 QAC983050 QJY983050 QTU983050 RDQ983050 RNM983050 RXI983050 SHE983050 SRA983050 TAW983050 TKS983050 TUO983050 UEK983050 UOG983050 UYC983050 VHY983050 VRU983050 WBQ983050 WLM983050 WVI983050">
      <formula1>$A$13:$A$41</formula1>
    </dataValidation>
  </dataValidations>
  <pageMargins left="0.75" right="0.75" top="1" bottom="1"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707"/>
  <sheetViews>
    <sheetView workbookViewId="0">
      <selection sqref="A1:XFD1048576"/>
    </sheetView>
  </sheetViews>
  <sheetFormatPr baseColWidth="10" defaultColWidth="9.140625" defaultRowHeight="15" x14ac:dyDescent="0.25"/>
  <cols>
    <col min="1" max="1" width="4.42578125" style="173" customWidth="1"/>
    <col min="2" max="2" width="3.28515625" style="187" bestFit="1" customWidth="1"/>
    <col min="3" max="3" width="9.140625" style="175"/>
    <col min="4" max="4" width="198.7109375" style="176" customWidth="1"/>
    <col min="5" max="5" width="9.140625" style="177"/>
    <col min="6" max="28" width="9.140625" style="173"/>
    <col min="257" max="257" width="4.42578125" customWidth="1"/>
    <col min="258" max="258" width="3.28515625" bestFit="1" customWidth="1"/>
    <col min="260" max="260" width="198.7109375" customWidth="1"/>
    <col min="513" max="513" width="4.42578125" customWidth="1"/>
    <col min="514" max="514" width="3.28515625" bestFit="1" customWidth="1"/>
    <col min="516" max="516" width="198.7109375" customWidth="1"/>
    <col min="769" max="769" width="4.42578125" customWidth="1"/>
    <col min="770" max="770" width="3.28515625" bestFit="1" customWidth="1"/>
    <col min="772" max="772" width="198.7109375" customWidth="1"/>
    <col min="1025" max="1025" width="4.42578125" customWidth="1"/>
    <col min="1026" max="1026" width="3.28515625" bestFit="1" customWidth="1"/>
    <col min="1028" max="1028" width="198.7109375" customWidth="1"/>
    <col min="1281" max="1281" width="4.42578125" customWidth="1"/>
    <col min="1282" max="1282" width="3.28515625" bestFit="1" customWidth="1"/>
    <col min="1284" max="1284" width="198.7109375" customWidth="1"/>
    <col min="1537" max="1537" width="4.42578125" customWidth="1"/>
    <col min="1538" max="1538" width="3.28515625" bestFit="1" customWidth="1"/>
    <col min="1540" max="1540" width="198.7109375" customWidth="1"/>
    <col min="1793" max="1793" width="4.42578125" customWidth="1"/>
    <col min="1794" max="1794" width="3.28515625" bestFit="1" customWidth="1"/>
    <col min="1796" max="1796" width="198.7109375" customWidth="1"/>
    <col min="2049" max="2049" width="4.42578125" customWidth="1"/>
    <col min="2050" max="2050" width="3.28515625" bestFit="1" customWidth="1"/>
    <col min="2052" max="2052" width="198.7109375" customWidth="1"/>
    <col min="2305" max="2305" width="4.42578125" customWidth="1"/>
    <col min="2306" max="2306" width="3.28515625" bestFit="1" customWidth="1"/>
    <col min="2308" max="2308" width="198.7109375" customWidth="1"/>
    <col min="2561" max="2561" width="4.42578125" customWidth="1"/>
    <col min="2562" max="2562" width="3.28515625" bestFit="1" customWidth="1"/>
    <col min="2564" max="2564" width="198.7109375" customWidth="1"/>
    <col min="2817" max="2817" width="4.42578125" customWidth="1"/>
    <col min="2818" max="2818" width="3.28515625" bestFit="1" customWidth="1"/>
    <col min="2820" max="2820" width="198.7109375" customWidth="1"/>
    <col min="3073" max="3073" width="4.42578125" customWidth="1"/>
    <col min="3074" max="3074" width="3.28515625" bestFit="1" customWidth="1"/>
    <col min="3076" max="3076" width="198.7109375" customWidth="1"/>
    <col min="3329" max="3329" width="4.42578125" customWidth="1"/>
    <col min="3330" max="3330" width="3.28515625" bestFit="1" customWidth="1"/>
    <col min="3332" max="3332" width="198.7109375" customWidth="1"/>
    <col min="3585" max="3585" width="4.42578125" customWidth="1"/>
    <col min="3586" max="3586" width="3.28515625" bestFit="1" customWidth="1"/>
    <col min="3588" max="3588" width="198.7109375" customWidth="1"/>
    <col min="3841" max="3841" width="4.42578125" customWidth="1"/>
    <col min="3842" max="3842" width="3.28515625" bestFit="1" customWidth="1"/>
    <col min="3844" max="3844" width="198.7109375" customWidth="1"/>
    <col min="4097" max="4097" width="4.42578125" customWidth="1"/>
    <col min="4098" max="4098" width="3.28515625" bestFit="1" customWidth="1"/>
    <col min="4100" max="4100" width="198.7109375" customWidth="1"/>
    <col min="4353" max="4353" width="4.42578125" customWidth="1"/>
    <col min="4354" max="4354" width="3.28515625" bestFit="1" customWidth="1"/>
    <col min="4356" max="4356" width="198.7109375" customWidth="1"/>
    <col min="4609" max="4609" width="4.42578125" customWidth="1"/>
    <col min="4610" max="4610" width="3.28515625" bestFit="1" customWidth="1"/>
    <col min="4612" max="4612" width="198.7109375" customWidth="1"/>
    <col min="4865" max="4865" width="4.42578125" customWidth="1"/>
    <col min="4866" max="4866" width="3.28515625" bestFit="1" customWidth="1"/>
    <col min="4868" max="4868" width="198.7109375" customWidth="1"/>
    <col min="5121" max="5121" width="4.42578125" customWidth="1"/>
    <col min="5122" max="5122" width="3.28515625" bestFit="1" customWidth="1"/>
    <col min="5124" max="5124" width="198.7109375" customWidth="1"/>
    <col min="5377" max="5377" width="4.42578125" customWidth="1"/>
    <col min="5378" max="5378" width="3.28515625" bestFit="1" customWidth="1"/>
    <col min="5380" max="5380" width="198.7109375" customWidth="1"/>
    <col min="5633" max="5633" width="4.42578125" customWidth="1"/>
    <col min="5634" max="5634" width="3.28515625" bestFit="1" customWidth="1"/>
    <col min="5636" max="5636" width="198.7109375" customWidth="1"/>
    <col min="5889" max="5889" width="4.42578125" customWidth="1"/>
    <col min="5890" max="5890" width="3.28515625" bestFit="1" customWidth="1"/>
    <col min="5892" max="5892" width="198.7109375" customWidth="1"/>
    <col min="6145" max="6145" width="4.42578125" customWidth="1"/>
    <col min="6146" max="6146" width="3.28515625" bestFit="1" customWidth="1"/>
    <col min="6148" max="6148" width="198.7109375" customWidth="1"/>
    <col min="6401" max="6401" width="4.42578125" customWidth="1"/>
    <col min="6402" max="6402" width="3.28515625" bestFit="1" customWidth="1"/>
    <col min="6404" max="6404" width="198.7109375" customWidth="1"/>
    <col min="6657" max="6657" width="4.42578125" customWidth="1"/>
    <col min="6658" max="6658" width="3.28515625" bestFit="1" customWidth="1"/>
    <col min="6660" max="6660" width="198.7109375" customWidth="1"/>
    <col min="6913" max="6913" width="4.42578125" customWidth="1"/>
    <col min="6914" max="6914" width="3.28515625" bestFit="1" customWidth="1"/>
    <col min="6916" max="6916" width="198.7109375" customWidth="1"/>
    <col min="7169" max="7169" width="4.42578125" customWidth="1"/>
    <col min="7170" max="7170" width="3.28515625" bestFit="1" customWidth="1"/>
    <col min="7172" max="7172" width="198.7109375" customWidth="1"/>
    <col min="7425" max="7425" width="4.42578125" customWidth="1"/>
    <col min="7426" max="7426" width="3.28515625" bestFit="1" customWidth="1"/>
    <col min="7428" max="7428" width="198.7109375" customWidth="1"/>
    <col min="7681" max="7681" width="4.42578125" customWidth="1"/>
    <col min="7682" max="7682" width="3.28515625" bestFit="1" customWidth="1"/>
    <col min="7684" max="7684" width="198.7109375" customWidth="1"/>
    <col min="7937" max="7937" width="4.42578125" customWidth="1"/>
    <col min="7938" max="7938" width="3.28515625" bestFit="1" customWidth="1"/>
    <col min="7940" max="7940" width="198.7109375" customWidth="1"/>
    <col min="8193" max="8193" width="4.42578125" customWidth="1"/>
    <col min="8194" max="8194" width="3.28515625" bestFit="1" customWidth="1"/>
    <col min="8196" max="8196" width="198.7109375" customWidth="1"/>
    <col min="8449" max="8449" width="4.42578125" customWidth="1"/>
    <col min="8450" max="8450" width="3.28515625" bestFit="1" customWidth="1"/>
    <col min="8452" max="8452" width="198.7109375" customWidth="1"/>
    <col min="8705" max="8705" width="4.42578125" customWidth="1"/>
    <col min="8706" max="8706" width="3.28515625" bestFit="1" customWidth="1"/>
    <col min="8708" max="8708" width="198.7109375" customWidth="1"/>
    <col min="8961" max="8961" width="4.42578125" customWidth="1"/>
    <col min="8962" max="8962" width="3.28515625" bestFit="1" customWidth="1"/>
    <col min="8964" max="8964" width="198.7109375" customWidth="1"/>
    <col min="9217" max="9217" width="4.42578125" customWidth="1"/>
    <col min="9218" max="9218" width="3.28515625" bestFit="1" customWidth="1"/>
    <col min="9220" max="9220" width="198.7109375" customWidth="1"/>
    <col min="9473" max="9473" width="4.42578125" customWidth="1"/>
    <col min="9474" max="9474" width="3.28515625" bestFit="1" customWidth="1"/>
    <col min="9476" max="9476" width="198.7109375" customWidth="1"/>
    <col min="9729" max="9729" width="4.42578125" customWidth="1"/>
    <col min="9730" max="9730" width="3.28515625" bestFit="1" customWidth="1"/>
    <col min="9732" max="9732" width="198.7109375" customWidth="1"/>
    <col min="9985" max="9985" width="4.42578125" customWidth="1"/>
    <col min="9986" max="9986" width="3.28515625" bestFit="1" customWidth="1"/>
    <col min="9988" max="9988" width="198.7109375" customWidth="1"/>
    <col min="10241" max="10241" width="4.42578125" customWidth="1"/>
    <col min="10242" max="10242" width="3.28515625" bestFit="1" customWidth="1"/>
    <col min="10244" max="10244" width="198.7109375" customWidth="1"/>
    <col min="10497" max="10497" width="4.42578125" customWidth="1"/>
    <col min="10498" max="10498" width="3.28515625" bestFit="1" customWidth="1"/>
    <col min="10500" max="10500" width="198.7109375" customWidth="1"/>
    <col min="10753" max="10753" width="4.42578125" customWidth="1"/>
    <col min="10754" max="10754" width="3.28515625" bestFit="1" customWidth="1"/>
    <col min="10756" max="10756" width="198.7109375" customWidth="1"/>
    <col min="11009" max="11009" width="4.42578125" customWidth="1"/>
    <col min="11010" max="11010" width="3.28515625" bestFit="1" customWidth="1"/>
    <col min="11012" max="11012" width="198.7109375" customWidth="1"/>
    <col min="11265" max="11265" width="4.42578125" customWidth="1"/>
    <col min="11266" max="11266" width="3.28515625" bestFit="1" customWidth="1"/>
    <col min="11268" max="11268" width="198.7109375" customWidth="1"/>
    <col min="11521" max="11521" width="4.42578125" customWidth="1"/>
    <col min="11522" max="11522" width="3.28515625" bestFit="1" customWidth="1"/>
    <col min="11524" max="11524" width="198.7109375" customWidth="1"/>
    <col min="11777" max="11777" width="4.42578125" customWidth="1"/>
    <col min="11778" max="11778" width="3.28515625" bestFit="1" customWidth="1"/>
    <col min="11780" max="11780" width="198.7109375" customWidth="1"/>
    <col min="12033" max="12033" width="4.42578125" customWidth="1"/>
    <col min="12034" max="12034" width="3.28515625" bestFit="1" customWidth="1"/>
    <col min="12036" max="12036" width="198.7109375" customWidth="1"/>
    <col min="12289" max="12289" width="4.42578125" customWidth="1"/>
    <col min="12290" max="12290" width="3.28515625" bestFit="1" customWidth="1"/>
    <col min="12292" max="12292" width="198.7109375" customWidth="1"/>
    <col min="12545" max="12545" width="4.42578125" customWidth="1"/>
    <col min="12546" max="12546" width="3.28515625" bestFit="1" customWidth="1"/>
    <col min="12548" max="12548" width="198.7109375" customWidth="1"/>
    <col min="12801" max="12801" width="4.42578125" customWidth="1"/>
    <col min="12802" max="12802" width="3.28515625" bestFit="1" customWidth="1"/>
    <col min="12804" max="12804" width="198.7109375" customWidth="1"/>
    <col min="13057" max="13057" width="4.42578125" customWidth="1"/>
    <col min="13058" max="13058" width="3.28515625" bestFit="1" customWidth="1"/>
    <col min="13060" max="13060" width="198.7109375" customWidth="1"/>
    <col min="13313" max="13313" width="4.42578125" customWidth="1"/>
    <col min="13314" max="13314" width="3.28515625" bestFit="1" customWidth="1"/>
    <col min="13316" max="13316" width="198.7109375" customWidth="1"/>
    <col min="13569" max="13569" width="4.42578125" customWidth="1"/>
    <col min="13570" max="13570" width="3.28515625" bestFit="1" customWidth="1"/>
    <col min="13572" max="13572" width="198.7109375" customWidth="1"/>
    <col min="13825" max="13825" width="4.42578125" customWidth="1"/>
    <col min="13826" max="13826" width="3.28515625" bestFit="1" customWidth="1"/>
    <col min="13828" max="13828" width="198.7109375" customWidth="1"/>
    <col min="14081" max="14081" width="4.42578125" customWidth="1"/>
    <col min="14082" max="14082" width="3.28515625" bestFit="1" customWidth="1"/>
    <col min="14084" max="14084" width="198.7109375" customWidth="1"/>
    <col min="14337" max="14337" width="4.42578125" customWidth="1"/>
    <col min="14338" max="14338" width="3.28515625" bestFit="1" customWidth="1"/>
    <col min="14340" max="14340" width="198.7109375" customWidth="1"/>
    <col min="14593" max="14593" width="4.42578125" customWidth="1"/>
    <col min="14594" max="14594" width="3.28515625" bestFit="1" customWidth="1"/>
    <col min="14596" max="14596" width="198.7109375" customWidth="1"/>
    <col min="14849" max="14849" width="4.42578125" customWidth="1"/>
    <col min="14850" max="14850" width="3.28515625" bestFit="1" customWidth="1"/>
    <col min="14852" max="14852" width="198.7109375" customWidth="1"/>
    <col min="15105" max="15105" width="4.42578125" customWidth="1"/>
    <col min="15106" max="15106" width="3.28515625" bestFit="1" customWidth="1"/>
    <col min="15108" max="15108" width="198.7109375" customWidth="1"/>
    <col min="15361" max="15361" width="4.42578125" customWidth="1"/>
    <col min="15362" max="15362" width="3.28515625" bestFit="1" customWidth="1"/>
    <col min="15364" max="15364" width="198.7109375" customWidth="1"/>
    <col min="15617" max="15617" width="4.42578125" customWidth="1"/>
    <col min="15618" max="15618" width="3.28515625" bestFit="1" customWidth="1"/>
    <col min="15620" max="15620" width="198.7109375" customWidth="1"/>
    <col min="15873" max="15873" width="4.42578125" customWidth="1"/>
    <col min="15874" max="15874" width="3.28515625" bestFit="1" customWidth="1"/>
    <col min="15876" max="15876" width="198.7109375" customWidth="1"/>
    <col min="16129" max="16129" width="4.42578125" customWidth="1"/>
    <col min="16130" max="16130" width="3.28515625" bestFit="1" customWidth="1"/>
    <col min="16132" max="16132" width="198.7109375" customWidth="1"/>
  </cols>
  <sheetData>
    <row r="1" spans="2:5" x14ac:dyDescent="0.25">
      <c r="B1" s="174"/>
    </row>
    <row r="2" spans="2:5" s="178" customFormat="1" ht="14.45" customHeight="1" x14ac:dyDescent="0.25">
      <c r="B2" s="306">
        <v>1</v>
      </c>
      <c r="C2" s="307" t="s">
        <v>287</v>
      </c>
      <c r="D2" s="307"/>
      <c r="E2" s="179"/>
    </row>
    <row r="3" spans="2:5" s="178" customFormat="1" x14ac:dyDescent="0.25">
      <c r="B3" s="306"/>
      <c r="C3" s="180">
        <v>1</v>
      </c>
      <c r="D3" s="181" t="s">
        <v>288</v>
      </c>
      <c r="E3" s="179"/>
    </row>
    <row r="4" spans="2:5" s="178" customFormat="1" x14ac:dyDescent="0.25">
      <c r="B4" s="306"/>
      <c r="C4" s="180">
        <v>2</v>
      </c>
      <c r="D4" s="181" t="s">
        <v>289</v>
      </c>
      <c r="E4" s="179"/>
    </row>
    <row r="5" spans="2:5" s="178" customFormat="1" x14ac:dyDescent="0.25">
      <c r="B5" s="306"/>
      <c r="C5" s="180">
        <v>3</v>
      </c>
      <c r="D5" s="181" t="s">
        <v>290</v>
      </c>
      <c r="E5" s="179"/>
    </row>
    <row r="6" spans="2:5" s="178" customFormat="1" ht="24" x14ac:dyDescent="0.25">
      <c r="B6" s="306"/>
      <c r="C6" s="180">
        <v>4</v>
      </c>
      <c r="D6" s="181" t="s">
        <v>291</v>
      </c>
      <c r="E6" s="179"/>
    </row>
    <row r="7" spans="2:5" s="178" customFormat="1" ht="24" x14ac:dyDescent="0.25">
      <c r="B7" s="306"/>
      <c r="C7" s="180">
        <v>5</v>
      </c>
      <c r="D7" s="181" t="s">
        <v>292</v>
      </c>
      <c r="E7" s="179"/>
    </row>
    <row r="8" spans="2:5" s="178" customFormat="1" ht="24" x14ac:dyDescent="0.25">
      <c r="B8" s="306"/>
      <c r="C8" s="180">
        <v>6</v>
      </c>
      <c r="D8" s="181" t="s">
        <v>293</v>
      </c>
      <c r="E8" s="179"/>
    </row>
    <row r="9" spans="2:5" s="178" customFormat="1" ht="24" x14ac:dyDescent="0.25">
      <c r="B9" s="306"/>
      <c r="C9" s="180">
        <v>7</v>
      </c>
      <c r="D9" s="181" t="s">
        <v>294</v>
      </c>
      <c r="E9" s="179"/>
    </row>
    <row r="10" spans="2:5" s="178" customFormat="1" x14ac:dyDescent="0.25">
      <c r="B10" s="308">
        <v>2</v>
      </c>
      <c r="C10" s="311" t="s">
        <v>295</v>
      </c>
      <c r="D10" s="312"/>
      <c r="E10" s="179"/>
    </row>
    <row r="11" spans="2:5" s="178" customFormat="1" x14ac:dyDescent="0.25">
      <c r="B11" s="309"/>
      <c r="C11" s="180">
        <v>8</v>
      </c>
      <c r="D11" s="181" t="s">
        <v>296</v>
      </c>
      <c r="E11" s="179"/>
    </row>
    <row r="12" spans="2:5" s="178" customFormat="1" ht="24" x14ac:dyDescent="0.25">
      <c r="B12" s="309"/>
      <c r="C12" s="180">
        <v>9</v>
      </c>
      <c r="D12" s="181" t="s">
        <v>297</v>
      </c>
      <c r="E12" s="179"/>
    </row>
    <row r="13" spans="2:5" s="178" customFormat="1" ht="24" x14ac:dyDescent="0.25">
      <c r="B13" s="309"/>
      <c r="C13" s="180">
        <v>10</v>
      </c>
      <c r="D13" s="181" t="s">
        <v>298</v>
      </c>
      <c r="E13" s="179"/>
    </row>
    <row r="14" spans="2:5" s="178" customFormat="1" ht="24" x14ac:dyDescent="0.25">
      <c r="B14" s="309"/>
      <c r="C14" s="180">
        <v>11</v>
      </c>
      <c r="D14" s="181" t="s">
        <v>299</v>
      </c>
      <c r="E14" s="179"/>
    </row>
    <row r="15" spans="2:5" s="178" customFormat="1" ht="36" x14ac:dyDescent="0.25">
      <c r="B15" s="309"/>
      <c r="C15" s="180">
        <v>12</v>
      </c>
      <c r="D15" s="181" t="s">
        <v>300</v>
      </c>
      <c r="E15" s="179"/>
    </row>
    <row r="16" spans="2:5" s="178" customFormat="1" ht="24" x14ac:dyDescent="0.25">
      <c r="B16" s="309"/>
      <c r="C16" s="180">
        <v>13</v>
      </c>
      <c r="D16" s="181" t="s">
        <v>301</v>
      </c>
      <c r="E16" s="179"/>
    </row>
    <row r="17" spans="2:5" s="178" customFormat="1" ht="24" x14ac:dyDescent="0.25">
      <c r="B17" s="309"/>
      <c r="C17" s="180">
        <v>14</v>
      </c>
      <c r="D17" s="181" t="s">
        <v>302</v>
      </c>
      <c r="E17" s="179"/>
    </row>
    <row r="18" spans="2:5" s="178" customFormat="1" ht="24" x14ac:dyDescent="0.25">
      <c r="B18" s="310"/>
      <c r="C18" s="180">
        <v>15</v>
      </c>
      <c r="D18" s="181" t="s">
        <v>303</v>
      </c>
      <c r="E18" s="179"/>
    </row>
    <row r="19" spans="2:5" s="178" customFormat="1" x14ac:dyDescent="0.25">
      <c r="B19" s="308">
        <v>3</v>
      </c>
      <c r="C19" s="313" t="s">
        <v>304</v>
      </c>
      <c r="D19" s="313"/>
      <c r="E19" s="179"/>
    </row>
    <row r="20" spans="2:5" s="178" customFormat="1" x14ac:dyDescent="0.25">
      <c r="B20" s="309"/>
      <c r="C20" s="180">
        <v>16</v>
      </c>
      <c r="D20" s="181" t="s">
        <v>305</v>
      </c>
      <c r="E20" s="179"/>
    </row>
    <row r="21" spans="2:5" s="178" customFormat="1" ht="24" x14ac:dyDescent="0.25">
      <c r="B21" s="309"/>
      <c r="C21" s="180">
        <v>17</v>
      </c>
      <c r="D21" s="181" t="s">
        <v>306</v>
      </c>
      <c r="E21" s="179"/>
    </row>
    <row r="22" spans="2:5" s="178" customFormat="1" x14ac:dyDescent="0.25">
      <c r="B22" s="309"/>
      <c r="C22" s="180">
        <v>18</v>
      </c>
      <c r="D22" s="181" t="s">
        <v>307</v>
      </c>
      <c r="E22" s="179"/>
    </row>
    <row r="23" spans="2:5" s="178" customFormat="1" x14ac:dyDescent="0.25">
      <c r="B23" s="309"/>
      <c r="C23" s="180">
        <v>19</v>
      </c>
      <c r="D23" s="181" t="s">
        <v>308</v>
      </c>
      <c r="E23" s="179"/>
    </row>
    <row r="24" spans="2:5" s="178" customFormat="1" x14ac:dyDescent="0.25">
      <c r="B24" s="309"/>
      <c r="C24" s="180">
        <v>20</v>
      </c>
      <c r="D24" s="181" t="s">
        <v>309</v>
      </c>
      <c r="E24" s="179"/>
    </row>
    <row r="25" spans="2:5" s="178" customFormat="1" x14ac:dyDescent="0.25">
      <c r="B25" s="309"/>
      <c r="C25" s="180">
        <v>21</v>
      </c>
      <c r="D25" s="181" t="s">
        <v>310</v>
      </c>
      <c r="E25" s="179"/>
    </row>
    <row r="26" spans="2:5" s="178" customFormat="1" x14ac:dyDescent="0.25">
      <c r="B26" s="309"/>
      <c r="C26" s="180">
        <v>22</v>
      </c>
      <c r="D26" s="181" t="s">
        <v>311</v>
      </c>
      <c r="E26" s="179"/>
    </row>
    <row r="27" spans="2:5" s="178" customFormat="1" x14ac:dyDescent="0.25">
      <c r="B27" s="309"/>
      <c r="C27" s="180">
        <v>23</v>
      </c>
      <c r="D27" s="181" t="s">
        <v>312</v>
      </c>
      <c r="E27" s="179"/>
    </row>
    <row r="28" spans="2:5" s="178" customFormat="1" x14ac:dyDescent="0.25">
      <c r="B28" s="309"/>
      <c r="C28" s="180">
        <v>24</v>
      </c>
      <c r="D28" s="181" t="s">
        <v>313</v>
      </c>
      <c r="E28" s="179"/>
    </row>
    <row r="29" spans="2:5" s="178" customFormat="1" x14ac:dyDescent="0.25">
      <c r="B29" s="309"/>
      <c r="C29" s="180">
        <v>25</v>
      </c>
      <c r="D29" s="181" t="s">
        <v>314</v>
      </c>
      <c r="E29" s="179"/>
    </row>
    <row r="30" spans="2:5" s="178" customFormat="1" ht="36" x14ac:dyDescent="0.25">
      <c r="B30" s="309"/>
      <c r="C30" s="180">
        <v>26</v>
      </c>
      <c r="D30" s="181" t="s">
        <v>315</v>
      </c>
      <c r="E30" s="179"/>
    </row>
    <row r="31" spans="2:5" s="178" customFormat="1" ht="24" x14ac:dyDescent="0.25">
      <c r="B31" s="309"/>
      <c r="C31" s="180">
        <v>27</v>
      </c>
      <c r="D31" s="181" t="s">
        <v>316</v>
      </c>
      <c r="E31" s="179"/>
    </row>
    <row r="32" spans="2:5" s="178" customFormat="1" x14ac:dyDescent="0.25">
      <c r="B32" s="310"/>
      <c r="C32" s="180">
        <v>28</v>
      </c>
      <c r="D32" s="181" t="s">
        <v>317</v>
      </c>
      <c r="E32" s="179"/>
    </row>
    <row r="33" spans="2:5" s="178" customFormat="1" x14ac:dyDescent="0.25">
      <c r="B33" s="308">
        <v>4</v>
      </c>
      <c r="C33" s="314" t="s">
        <v>318</v>
      </c>
      <c r="D33" s="315"/>
      <c r="E33" s="179"/>
    </row>
    <row r="34" spans="2:5" s="178" customFormat="1" x14ac:dyDescent="0.25">
      <c r="B34" s="309"/>
      <c r="C34" s="180">
        <v>29</v>
      </c>
      <c r="D34" s="181" t="s">
        <v>319</v>
      </c>
      <c r="E34" s="179"/>
    </row>
    <row r="35" spans="2:5" s="178" customFormat="1" x14ac:dyDescent="0.25">
      <c r="B35" s="309"/>
      <c r="C35" s="180">
        <v>30</v>
      </c>
      <c r="D35" s="181" t="s">
        <v>320</v>
      </c>
      <c r="E35" s="179"/>
    </row>
    <row r="36" spans="2:5" s="178" customFormat="1" x14ac:dyDescent="0.25">
      <c r="B36" s="309"/>
      <c r="C36" s="180">
        <v>31</v>
      </c>
      <c r="D36" s="181" t="s">
        <v>321</v>
      </c>
      <c r="E36" s="179"/>
    </row>
    <row r="37" spans="2:5" s="178" customFormat="1" x14ac:dyDescent="0.25">
      <c r="B37" s="309"/>
      <c r="C37" s="180">
        <v>32</v>
      </c>
      <c r="D37" s="181" t="s">
        <v>322</v>
      </c>
      <c r="E37" s="179"/>
    </row>
    <row r="38" spans="2:5" s="178" customFormat="1" ht="24" x14ac:dyDescent="0.25">
      <c r="B38" s="309"/>
      <c r="C38" s="180">
        <v>33</v>
      </c>
      <c r="D38" s="181" t="s">
        <v>323</v>
      </c>
      <c r="E38" s="179"/>
    </row>
    <row r="39" spans="2:5" s="178" customFormat="1" x14ac:dyDescent="0.25">
      <c r="B39" s="309"/>
      <c r="C39" s="180">
        <v>34</v>
      </c>
      <c r="D39" s="181" t="s">
        <v>324</v>
      </c>
      <c r="E39" s="179"/>
    </row>
    <row r="40" spans="2:5" s="178" customFormat="1" ht="36" x14ac:dyDescent="0.25">
      <c r="B40" s="309"/>
      <c r="C40" s="180">
        <v>35</v>
      </c>
      <c r="D40" s="181" t="s">
        <v>325</v>
      </c>
      <c r="E40" s="179"/>
    </row>
    <row r="41" spans="2:5" s="178" customFormat="1" ht="24" x14ac:dyDescent="0.25">
      <c r="B41" s="309"/>
      <c r="C41" s="180">
        <v>36</v>
      </c>
      <c r="D41" s="181" t="s">
        <v>326</v>
      </c>
      <c r="E41" s="179"/>
    </row>
    <row r="42" spans="2:5" s="178" customFormat="1" ht="36" x14ac:dyDescent="0.25">
      <c r="B42" s="309"/>
      <c r="C42" s="180">
        <v>37</v>
      </c>
      <c r="D42" s="181" t="s">
        <v>327</v>
      </c>
      <c r="E42" s="179"/>
    </row>
    <row r="43" spans="2:5" s="178" customFormat="1" ht="24" x14ac:dyDescent="0.25">
      <c r="B43" s="310"/>
      <c r="C43" s="180">
        <v>38</v>
      </c>
      <c r="D43" s="181" t="s">
        <v>328</v>
      </c>
      <c r="E43" s="179"/>
    </row>
    <row r="44" spans="2:5" s="178" customFormat="1" x14ac:dyDescent="0.25">
      <c r="B44" s="308">
        <v>5</v>
      </c>
      <c r="C44" s="313" t="s">
        <v>329</v>
      </c>
      <c r="D44" s="313"/>
      <c r="E44" s="179"/>
    </row>
    <row r="45" spans="2:5" s="178" customFormat="1" x14ac:dyDescent="0.25">
      <c r="B45" s="309"/>
      <c r="C45" s="180">
        <v>39</v>
      </c>
      <c r="D45" s="181" t="s">
        <v>330</v>
      </c>
      <c r="E45" s="179"/>
    </row>
    <row r="46" spans="2:5" s="178" customFormat="1" x14ac:dyDescent="0.25">
      <c r="B46" s="309"/>
      <c r="C46" s="180">
        <v>40</v>
      </c>
      <c r="D46" s="181" t="s">
        <v>331</v>
      </c>
      <c r="E46" s="179"/>
    </row>
    <row r="47" spans="2:5" s="178" customFormat="1" x14ac:dyDescent="0.25">
      <c r="B47" s="309"/>
      <c r="C47" s="180">
        <v>41</v>
      </c>
      <c r="D47" s="181" t="s">
        <v>332</v>
      </c>
      <c r="E47" s="179"/>
    </row>
    <row r="48" spans="2:5" s="178" customFormat="1" ht="24" x14ac:dyDescent="0.25">
      <c r="B48" s="309"/>
      <c r="C48" s="180">
        <v>42</v>
      </c>
      <c r="D48" s="181" t="s">
        <v>333</v>
      </c>
      <c r="E48" s="179"/>
    </row>
    <row r="49" spans="2:5" s="178" customFormat="1" x14ac:dyDescent="0.25">
      <c r="B49" s="309"/>
      <c r="C49" s="180">
        <v>43</v>
      </c>
      <c r="D49" s="181" t="s">
        <v>334</v>
      </c>
      <c r="E49" s="179"/>
    </row>
    <row r="50" spans="2:5" s="178" customFormat="1" ht="24" x14ac:dyDescent="0.25">
      <c r="B50" s="309"/>
      <c r="C50" s="180">
        <v>44</v>
      </c>
      <c r="D50" s="181" t="s">
        <v>335</v>
      </c>
      <c r="E50" s="179"/>
    </row>
    <row r="51" spans="2:5" s="178" customFormat="1" ht="24" x14ac:dyDescent="0.25">
      <c r="B51" s="309"/>
      <c r="C51" s="180">
        <v>45</v>
      </c>
      <c r="D51" s="181" t="s">
        <v>336</v>
      </c>
      <c r="E51" s="179"/>
    </row>
    <row r="52" spans="2:5" s="178" customFormat="1" x14ac:dyDescent="0.25">
      <c r="B52" s="309"/>
      <c r="C52" s="180">
        <v>46</v>
      </c>
      <c r="D52" s="181" t="s">
        <v>337</v>
      </c>
      <c r="E52" s="179"/>
    </row>
    <row r="53" spans="2:5" s="178" customFormat="1" x14ac:dyDescent="0.25">
      <c r="B53" s="310"/>
      <c r="C53" s="180">
        <v>47</v>
      </c>
      <c r="D53" s="181" t="s">
        <v>338</v>
      </c>
      <c r="E53" s="179"/>
    </row>
    <row r="54" spans="2:5" s="178" customFormat="1" x14ac:dyDescent="0.25">
      <c r="B54" s="308">
        <v>6</v>
      </c>
      <c r="C54" s="307" t="s">
        <v>339</v>
      </c>
      <c r="D54" s="307"/>
      <c r="E54" s="179"/>
    </row>
    <row r="55" spans="2:5" s="178" customFormat="1" x14ac:dyDescent="0.25">
      <c r="B55" s="309"/>
      <c r="C55" s="180">
        <v>48</v>
      </c>
      <c r="D55" s="181" t="s">
        <v>340</v>
      </c>
      <c r="E55" s="179"/>
    </row>
    <row r="56" spans="2:5" s="178" customFormat="1" ht="24" x14ac:dyDescent="0.25">
      <c r="B56" s="309"/>
      <c r="C56" s="180">
        <v>49</v>
      </c>
      <c r="D56" s="181" t="s">
        <v>341</v>
      </c>
      <c r="E56" s="179"/>
    </row>
    <row r="57" spans="2:5" s="178" customFormat="1" ht="24" x14ac:dyDescent="0.25">
      <c r="B57" s="309"/>
      <c r="C57" s="180">
        <v>50</v>
      </c>
      <c r="D57" s="181" t="s">
        <v>342</v>
      </c>
      <c r="E57" s="179"/>
    </row>
    <row r="58" spans="2:5" s="178" customFormat="1" ht="24" x14ac:dyDescent="0.25">
      <c r="B58" s="309"/>
      <c r="C58" s="180">
        <v>51</v>
      </c>
      <c r="D58" s="181" t="s">
        <v>343</v>
      </c>
      <c r="E58" s="179"/>
    </row>
    <row r="59" spans="2:5" s="178" customFormat="1" x14ac:dyDescent="0.25">
      <c r="B59" s="309"/>
      <c r="C59" s="180">
        <v>52</v>
      </c>
      <c r="D59" s="181" t="s">
        <v>344</v>
      </c>
      <c r="E59" s="179"/>
    </row>
    <row r="60" spans="2:5" s="178" customFormat="1" x14ac:dyDescent="0.25">
      <c r="B60" s="309"/>
      <c r="C60" s="180">
        <v>53</v>
      </c>
      <c r="D60" s="181" t="s">
        <v>345</v>
      </c>
      <c r="E60" s="179"/>
    </row>
    <row r="61" spans="2:5" s="178" customFormat="1" ht="24" x14ac:dyDescent="0.25">
      <c r="B61" s="309"/>
      <c r="C61" s="180">
        <v>54</v>
      </c>
      <c r="D61" s="181" t="s">
        <v>346</v>
      </c>
      <c r="E61" s="179"/>
    </row>
    <row r="62" spans="2:5" s="178" customFormat="1" x14ac:dyDescent="0.25">
      <c r="B62" s="310"/>
      <c r="C62" s="180">
        <v>55</v>
      </c>
      <c r="D62" s="181" t="s">
        <v>347</v>
      </c>
      <c r="E62" s="179"/>
    </row>
    <row r="63" spans="2:5" s="178" customFormat="1" x14ac:dyDescent="0.25">
      <c r="B63" s="308">
        <v>7</v>
      </c>
      <c r="C63" s="316" t="s">
        <v>348</v>
      </c>
      <c r="D63" s="317"/>
      <c r="E63" s="179"/>
    </row>
    <row r="64" spans="2:5" s="178" customFormat="1" x14ac:dyDescent="0.25">
      <c r="B64" s="309"/>
      <c r="C64" s="180">
        <v>56</v>
      </c>
      <c r="D64" s="181" t="s">
        <v>349</v>
      </c>
      <c r="E64" s="179"/>
    </row>
    <row r="65" spans="2:5" s="178" customFormat="1" x14ac:dyDescent="0.25">
      <c r="B65" s="309"/>
      <c r="C65" s="180">
        <v>57</v>
      </c>
      <c r="D65" s="181" t="s">
        <v>350</v>
      </c>
      <c r="E65" s="179"/>
    </row>
    <row r="66" spans="2:5" s="178" customFormat="1" x14ac:dyDescent="0.25">
      <c r="B66" s="309"/>
      <c r="C66" s="180">
        <v>58</v>
      </c>
      <c r="D66" s="181" t="s">
        <v>351</v>
      </c>
      <c r="E66" s="179"/>
    </row>
    <row r="67" spans="2:5" s="178" customFormat="1" ht="24" x14ac:dyDescent="0.25">
      <c r="B67" s="309"/>
      <c r="C67" s="180">
        <v>59</v>
      </c>
      <c r="D67" s="181" t="s">
        <v>352</v>
      </c>
      <c r="E67" s="179"/>
    </row>
    <row r="68" spans="2:5" s="178" customFormat="1" ht="24" x14ac:dyDescent="0.25">
      <c r="B68" s="310"/>
      <c r="C68" s="180">
        <v>60</v>
      </c>
      <c r="D68" s="181" t="s">
        <v>353</v>
      </c>
      <c r="E68" s="179"/>
    </row>
    <row r="69" spans="2:5" s="178" customFormat="1" x14ac:dyDescent="0.25">
      <c r="B69" s="308">
        <v>8</v>
      </c>
      <c r="C69" s="318" t="s">
        <v>354</v>
      </c>
      <c r="D69" s="319"/>
      <c r="E69" s="179"/>
    </row>
    <row r="70" spans="2:5" s="178" customFormat="1" x14ac:dyDescent="0.25">
      <c r="B70" s="309"/>
      <c r="C70" s="180">
        <v>61</v>
      </c>
      <c r="D70" s="181" t="s">
        <v>355</v>
      </c>
      <c r="E70" s="179"/>
    </row>
    <row r="71" spans="2:5" s="178" customFormat="1" x14ac:dyDescent="0.25">
      <c r="B71" s="309"/>
      <c r="C71" s="180">
        <v>62</v>
      </c>
      <c r="D71" s="181" t="s">
        <v>356</v>
      </c>
      <c r="E71" s="179"/>
    </row>
    <row r="72" spans="2:5" s="178" customFormat="1" ht="24" x14ac:dyDescent="0.25">
      <c r="B72" s="309"/>
      <c r="C72" s="180">
        <v>63</v>
      </c>
      <c r="D72" s="181" t="s">
        <v>357</v>
      </c>
      <c r="E72" s="179"/>
    </row>
    <row r="73" spans="2:5" s="178" customFormat="1" ht="24" x14ac:dyDescent="0.25">
      <c r="B73" s="309"/>
      <c r="C73" s="180">
        <v>64</v>
      </c>
      <c r="D73" s="181" t="s">
        <v>358</v>
      </c>
      <c r="E73" s="179"/>
    </row>
    <row r="74" spans="2:5" s="178" customFormat="1" x14ac:dyDescent="0.25">
      <c r="B74" s="309"/>
      <c r="C74" s="180">
        <v>65</v>
      </c>
      <c r="D74" s="181" t="s">
        <v>359</v>
      </c>
      <c r="E74" s="179"/>
    </row>
    <row r="75" spans="2:5" s="178" customFormat="1" x14ac:dyDescent="0.25">
      <c r="B75" s="309"/>
      <c r="C75" s="180">
        <v>66</v>
      </c>
      <c r="D75" s="181" t="s">
        <v>360</v>
      </c>
      <c r="E75" s="179"/>
    </row>
    <row r="76" spans="2:5" s="178" customFormat="1" ht="24" x14ac:dyDescent="0.25">
      <c r="B76" s="309"/>
      <c r="C76" s="180">
        <v>67</v>
      </c>
      <c r="D76" s="181" t="s">
        <v>361</v>
      </c>
      <c r="E76" s="179"/>
    </row>
    <row r="77" spans="2:5" s="178" customFormat="1" x14ac:dyDescent="0.25">
      <c r="B77" s="309"/>
      <c r="C77" s="180">
        <v>68</v>
      </c>
      <c r="D77" s="181" t="s">
        <v>362</v>
      </c>
      <c r="E77" s="179"/>
    </row>
    <row r="78" spans="2:5" s="178" customFormat="1" x14ac:dyDescent="0.25">
      <c r="B78" s="309"/>
      <c r="C78" s="180">
        <v>69</v>
      </c>
      <c r="D78" s="181" t="s">
        <v>363</v>
      </c>
      <c r="E78" s="179"/>
    </row>
    <row r="79" spans="2:5" s="178" customFormat="1" x14ac:dyDescent="0.25">
      <c r="B79" s="309"/>
      <c r="C79" s="180">
        <v>70</v>
      </c>
      <c r="D79" s="181" t="s">
        <v>364</v>
      </c>
      <c r="E79" s="179"/>
    </row>
    <row r="80" spans="2:5" s="178" customFormat="1" ht="24" x14ac:dyDescent="0.25">
      <c r="B80" s="309"/>
      <c r="C80" s="180">
        <v>71</v>
      </c>
      <c r="D80" s="181" t="s">
        <v>365</v>
      </c>
      <c r="E80" s="179"/>
    </row>
    <row r="81" spans="2:5" s="178" customFormat="1" x14ac:dyDescent="0.25">
      <c r="B81" s="310"/>
      <c r="C81" s="180">
        <v>72</v>
      </c>
      <c r="D81" s="181" t="s">
        <v>366</v>
      </c>
      <c r="E81" s="179"/>
    </row>
    <row r="82" spans="2:5" s="178" customFormat="1" x14ac:dyDescent="0.25">
      <c r="B82" s="308">
        <v>9</v>
      </c>
      <c r="C82" s="320" t="s">
        <v>367</v>
      </c>
      <c r="D82" s="320"/>
      <c r="E82" s="179"/>
    </row>
    <row r="83" spans="2:5" s="178" customFormat="1" ht="24" x14ac:dyDescent="0.25">
      <c r="B83" s="309"/>
      <c r="C83" s="180">
        <v>73</v>
      </c>
      <c r="D83" s="181" t="s">
        <v>368</v>
      </c>
      <c r="E83" s="179"/>
    </row>
    <row r="84" spans="2:5" s="178" customFormat="1" ht="24" x14ac:dyDescent="0.25">
      <c r="B84" s="309"/>
      <c r="C84" s="180">
        <v>74</v>
      </c>
      <c r="D84" s="181" t="s">
        <v>369</v>
      </c>
      <c r="E84" s="179"/>
    </row>
    <row r="85" spans="2:5" s="178" customFormat="1" ht="24" x14ac:dyDescent="0.25">
      <c r="B85" s="309"/>
      <c r="C85" s="180">
        <v>75</v>
      </c>
      <c r="D85" s="181" t="s">
        <v>370</v>
      </c>
      <c r="E85" s="179"/>
    </row>
    <row r="86" spans="2:5" s="178" customFormat="1" ht="24" x14ac:dyDescent="0.25">
      <c r="B86" s="309"/>
      <c r="C86" s="180">
        <v>76</v>
      </c>
      <c r="D86" s="181" t="s">
        <v>371</v>
      </c>
      <c r="E86" s="179"/>
    </row>
    <row r="87" spans="2:5" s="178" customFormat="1" ht="24" x14ac:dyDescent="0.25">
      <c r="B87" s="309"/>
      <c r="C87" s="180">
        <v>77</v>
      </c>
      <c r="D87" s="181" t="s">
        <v>372</v>
      </c>
      <c r="E87" s="179"/>
    </row>
    <row r="88" spans="2:5" s="178" customFormat="1" ht="24" x14ac:dyDescent="0.25">
      <c r="B88" s="309"/>
      <c r="C88" s="180">
        <v>78</v>
      </c>
      <c r="D88" s="181" t="s">
        <v>373</v>
      </c>
      <c r="E88" s="179"/>
    </row>
    <row r="89" spans="2:5" s="178" customFormat="1" ht="24" x14ac:dyDescent="0.25">
      <c r="B89" s="309"/>
      <c r="C89" s="180">
        <v>79</v>
      </c>
      <c r="D89" s="181" t="s">
        <v>374</v>
      </c>
      <c r="E89" s="179"/>
    </row>
    <row r="90" spans="2:5" s="178" customFormat="1" x14ac:dyDescent="0.25">
      <c r="B90" s="310"/>
      <c r="C90" s="180">
        <v>80</v>
      </c>
      <c r="D90" s="181" t="s">
        <v>375</v>
      </c>
      <c r="E90" s="179"/>
    </row>
    <row r="91" spans="2:5" s="178" customFormat="1" x14ac:dyDescent="0.25">
      <c r="B91" s="308">
        <v>10</v>
      </c>
      <c r="C91" s="318" t="s">
        <v>376</v>
      </c>
      <c r="D91" s="319"/>
      <c r="E91" s="179"/>
    </row>
    <row r="92" spans="2:5" s="178" customFormat="1" x14ac:dyDescent="0.25">
      <c r="B92" s="309"/>
      <c r="C92" s="180">
        <v>81</v>
      </c>
      <c r="D92" s="181" t="s">
        <v>377</v>
      </c>
      <c r="E92" s="179"/>
    </row>
    <row r="93" spans="2:5" s="178" customFormat="1" x14ac:dyDescent="0.25">
      <c r="B93" s="309"/>
      <c r="C93" s="180">
        <v>82</v>
      </c>
      <c r="D93" s="181" t="s">
        <v>378</v>
      </c>
      <c r="E93" s="179"/>
    </row>
    <row r="94" spans="2:5" s="178" customFormat="1" x14ac:dyDescent="0.25">
      <c r="B94" s="309"/>
      <c r="C94" s="180">
        <v>83</v>
      </c>
      <c r="D94" s="181" t="s">
        <v>379</v>
      </c>
      <c r="E94" s="179"/>
    </row>
    <row r="95" spans="2:5" s="178" customFormat="1" x14ac:dyDescent="0.25">
      <c r="B95" s="309"/>
      <c r="C95" s="180">
        <v>84</v>
      </c>
      <c r="D95" s="181" t="s">
        <v>380</v>
      </c>
      <c r="E95" s="179"/>
    </row>
    <row r="96" spans="2:5" s="178" customFormat="1" x14ac:dyDescent="0.25">
      <c r="B96" s="309"/>
      <c r="C96" s="180">
        <v>85</v>
      </c>
      <c r="D96" s="181" t="s">
        <v>381</v>
      </c>
      <c r="E96" s="179"/>
    </row>
    <row r="97" spans="2:5" s="178" customFormat="1" x14ac:dyDescent="0.25">
      <c r="B97" s="309"/>
      <c r="C97" s="180">
        <v>86</v>
      </c>
      <c r="D97" s="181" t="s">
        <v>382</v>
      </c>
      <c r="E97" s="179"/>
    </row>
    <row r="98" spans="2:5" s="178" customFormat="1" x14ac:dyDescent="0.25">
      <c r="B98" s="309"/>
      <c r="C98" s="180">
        <v>87</v>
      </c>
      <c r="D98" s="181" t="s">
        <v>383</v>
      </c>
      <c r="E98" s="179"/>
    </row>
    <row r="99" spans="2:5" s="178" customFormat="1" x14ac:dyDescent="0.25">
      <c r="B99" s="309"/>
      <c r="C99" s="180">
        <v>88</v>
      </c>
      <c r="D99" s="181" t="s">
        <v>384</v>
      </c>
      <c r="E99" s="179"/>
    </row>
    <row r="100" spans="2:5" s="178" customFormat="1" ht="24" x14ac:dyDescent="0.25">
      <c r="B100" s="309"/>
      <c r="C100" s="180">
        <v>89</v>
      </c>
      <c r="D100" s="181" t="s">
        <v>385</v>
      </c>
      <c r="E100" s="179"/>
    </row>
    <row r="101" spans="2:5" s="178" customFormat="1" x14ac:dyDescent="0.25">
      <c r="B101" s="310"/>
      <c r="C101" s="180">
        <v>90</v>
      </c>
      <c r="D101" s="181" t="s">
        <v>386</v>
      </c>
      <c r="E101" s="179"/>
    </row>
    <row r="102" spans="2:5" s="178" customFormat="1" x14ac:dyDescent="0.25">
      <c r="B102" s="308">
        <v>11</v>
      </c>
      <c r="C102" s="320" t="s">
        <v>387</v>
      </c>
      <c r="D102" s="320"/>
      <c r="E102" s="179"/>
    </row>
    <row r="103" spans="2:5" s="178" customFormat="1" x14ac:dyDescent="0.25">
      <c r="B103" s="309"/>
      <c r="C103" s="180">
        <v>91</v>
      </c>
      <c r="D103" s="181" t="s">
        <v>388</v>
      </c>
      <c r="E103" s="179"/>
    </row>
    <row r="104" spans="2:5" s="178" customFormat="1" ht="24" x14ac:dyDescent="0.25">
      <c r="B104" s="309"/>
      <c r="C104" s="180">
        <v>92</v>
      </c>
      <c r="D104" s="181" t="s">
        <v>389</v>
      </c>
      <c r="E104" s="179"/>
    </row>
    <row r="105" spans="2:5" s="178" customFormat="1" x14ac:dyDescent="0.25">
      <c r="B105" s="309"/>
      <c r="C105" s="180">
        <v>93</v>
      </c>
      <c r="D105" s="181" t="s">
        <v>390</v>
      </c>
      <c r="E105" s="179"/>
    </row>
    <row r="106" spans="2:5" s="178" customFormat="1" x14ac:dyDescent="0.25">
      <c r="B106" s="309"/>
      <c r="C106" s="180">
        <v>94</v>
      </c>
      <c r="D106" s="181" t="s">
        <v>391</v>
      </c>
      <c r="E106" s="179"/>
    </row>
    <row r="107" spans="2:5" s="178" customFormat="1" ht="24" x14ac:dyDescent="0.25">
      <c r="B107" s="309"/>
      <c r="C107" s="180">
        <v>95</v>
      </c>
      <c r="D107" s="181" t="s">
        <v>392</v>
      </c>
      <c r="E107" s="179"/>
    </row>
    <row r="108" spans="2:5" s="178" customFormat="1" x14ac:dyDescent="0.25">
      <c r="B108" s="309"/>
      <c r="C108" s="180">
        <v>96</v>
      </c>
      <c r="D108" s="181" t="s">
        <v>393</v>
      </c>
      <c r="E108" s="179"/>
    </row>
    <row r="109" spans="2:5" s="178" customFormat="1" x14ac:dyDescent="0.25">
      <c r="B109" s="309"/>
      <c r="C109" s="180">
        <v>97</v>
      </c>
      <c r="D109" s="181" t="s">
        <v>394</v>
      </c>
      <c r="E109" s="179"/>
    </row>
    <row r="110" spans="2:5" s="178" customFormat="1" x14ac:dyDescent="0.25">
      <c r="B110" s="309"/>
      <c r="C110" s="180">
        <v>98</v>
      </c>
      <c r="D110" s="181" t="s">
        <v>395</v>
      </c>
      <c r="E110" s="179"/>
    </row>
    <row r="111" spans="2:5" s="178" customFormat="1" ht="36" x14ac:dyDescent="0.25">
      <c r="B111" s="309"/>
      <c r="C111" s="180">
        <v>99</v>
      </c>
      <c r="D111" s="181" t="s">
        <v>396</v>
      </c>
      <c r="E111" s="179"/>
    </row>
    <row r="112" spans="2:5" s="178" customFormat="1" x14ac:dyDescent="0.25">
      <c r="B112" s="310"/>
      <c r="C112" s="180">
        <v>100</v>
      </c>
      <c r="D112" s="181" t="s">
        <v>397</v>
      </c>
      <c r="E112" s="179"/>
    </row>
    <row r="113" spans="2:5" s="178" customFormat="1" x14ac:dyDescent="0.25">
      <c r="B113" s="308">
        <v>12</v>
      </c>
      <c r="C113" s="320" t="s">
        <v>398</v>
      </c>
      <c r="D113" s="320"/>
      <c r="E113" s="179"/>
    </row>
    <row r="114" spans="2:5" s="178" customFormat="1" ht="24" x14ac:dyDescent="0.25">
      <c r="B114" s="309"/>
      <c r="C114" s="180">
        <v>101</v>
      </c>
      <c r="D114" s="181" t="s">
        <v>399</v>
      </c>
      <c r="E114" s="179"/>
    </row>
    <row r="115" spans="2:5" s="178" customFormat="1" x14ac:dyDescent="0.25">
      <c r="B115" s="309"/>
      <c r="C115" s="180">
        <v>102</v>
      </c>
      <c r="D115" s="181" t="s">
        <v>400</v>
      </c>
      <c r="E115" s="179"/>
    </row>
    <row r="116" spans="2:5" s="178" customFormat="1" ht="24" x14ac:dyDescent="0.25">
      <c r="B116" s="309"/>
      <c r="C116" s="180">
        <v>103</v>
      </c>
      <c r="D116" s="181" t="s">
        <v>401</v>
      </c>
      <c r="E116" s="179"/>
    </row>
    <row r="117" spans="2:5" s="178" customFormat="1" ht="24" x14ac:dyDescent="0.25">
      <c r="B117" s="309"/>
      <c r="C117" s="180">
        <v>104</v>
      </c>
      <c r="D117" s="181" t="s">
        <v>402</v>
      </c>
      <c r="E117" s="179"/>
    </row>
    <row r="118" spans="2:5" s="178" customFormat="1" x14ac:dyDescent="0.25">
      <c r="B118" s="309"/>
      <c r="C118" s="180">
        <v>105</v>
      </c>
      <c r="D118" s="181" t="s">
        <v>403</v>
      </c>
      <c r="E118" s="179"/>
    </row>
    <row r="119" spans="2:5" s="178" customFormat="1" x14ac:dyDescent="0.25">
      <c r="B119" s="309"/>
      <c r="C119" s="180">
        <v>106</v>
      </c>
      <c r="D119" s="181" t="s">
        <v>404</v>
      </c>
      <c r="E119" s="179"/>
    </row>
    <row r="120" spans="2:5" s="178" customFormat="1" x14ac:dyDescent="0.25">
      <c r="B120" s="309"/>
      <c r="C120" s="180">
        <v>107</v>
      </c>
      <c r="D120" s="181" t="s">
        <v>405</v>
      </c>
      <c r="E120" s="179"/>
    </row>
    <row r="121" spans="2:5" s="178" customFormat="1" x14ac:dyDescent="0.25">
      <c r="B121" s="309"/>
      <c r="C121" s="180">
        <v>108</v>
      </c>
      <c r="D121" s="181" t="s">
        <v>406</v>
      </c>
      <c r="E121" s="179"/>
    </row>
    <row r="122" spans="2:5" s="178" customFormat="1" x14ac:dyDescent="0.25">
      <c r="B122" s="309"/>
      <c r="C122" s="180">
        <v>109</v>
      </c>
      <c r="D122" s="181" t="s">
        <v>407</v>
      </c>
      <c r="E122" s="179"/>
    </row>
    <row r="123" spans="2:5" s="178" customFormat="1" x14ac:dyDescent="0.25">
      <c r="B123" s="309"/>
      <c r="C123" s="180">
        <v>110</v>
      </c>
      <c r="D123" s="181" t="s">
        <v>408</v>
      </c>
      <c r="E123" s="179"/>
    </row>
    <row r="124" spans="2:5" s="178" customFormat="1" ht="36" x14ac:dyDescent="0.25">
      <c r="B124" s="310"/>
      <c r="C124" s="180">
        <v>111</v>
      </c>
      <c r="D124" s="181" t="s">
        <v>409</v>
      </c>
      <c r="E124" s="179"/>
    </row>
    <row r="125" spans="2:5" s="178" customFormat="1" x14ac:dyDescent="0.25">
      <c r="B125" s="308">
        <v>13</v>
      </c>
      <c r="C125" s="320" t="s">
        <v>410</v>
      </c>
      <c r="D125" s="320"/>
      <c r="E125" s="179"/>
    </row>
    <row r="126" spans="2:5" s="178" customFormat="1" x14ac:dyDescent="0.25">
      <c r="B126" s="309"/>
      <c r="C126" s="180">
        <v>112</v>
      </c>
      <c r="D126" s="181" t="s">
        <v>411</v>
      </c>
      <c r="E126" s="179"/>
    </row>
    <row r="127" spans="2:5" s="178" customFormat="1" x14ac:dyDescent="0.25">
      <c r="B127" s="309"/>
      <c r="C127" s="180">
        <v>113</v>
      </c>
      <c r="D127" s="181" t="s">
        <v>412</v>
      </c>
      <c r="E127" s="179"/>
    </row>
    <row r="128" spans="2:5" s="178" customFormat="1" x14ac:dyDescent="0.25">
      <c r="B128" s="309"/>
      <c r="C128" s="180">
        <v>114</v>
      </c>
      <c r="D128" s="181" t="s">
        <v>413</v>
      </c>
      <c r="E128" s="179"/>
    </row>
    <row r="129" spans="2:5" s="178" customFormat="1" ht="36" x14ac:dyDescent="0.25">
      <c r="B129" s="309"/>
      <c r="C129" s="180">
        <v>115</v>
      </c>
      <c r="D129" s="181" t="s">
        <v>414</v>
      </c>
      <c r="E129" s="179"/>
    </row>
    <row r="130" spans="2:5" s="178" customFormat="1" ht="24" x14ac:dyDescent="0.25">
      <c r="B130" s="310"/>
      <c r="C130" s="180">
        <v>116</v>
      </c>
      <c r="D130" s="181" t="s">
        <v>415</v>
      </c>
      <c r="E130" s="179"/>
    </row>
    <row r="131" spans="2:5" s="178" customFormat="1" x14ac:dyDescent="0.25">
      <c r="B131" s="308">
        <v>14</v>
      </c>
      <c r="C131" s="320" t="s">
        <v>416</v>
      </c>
      <c r="D131" s="320"/>
      <c r="E131" s="179"/>
    </row>
    <row r="132" spans="2:5" s="178" customFormat="1" x14ac:dyDescent="0.25">
      <c r="B132" s="309"/>
      <c r="C132" s="180">
        <v>117</v>
      </c>
      <c r="D132" s="181" t="s">
        <v>417</v>
      </c>
      <c r="E132" s="179"/>
    </row>
    <row r="133" spans="2:5" s="178" customFormat="1" ht="24" x14ac:dyDescent="0.25">
      <c r="B133" s="309"/>
      <c r="C133" s="180">
        <v>118</v>
      </c>
      <c r="D133" s="181" t="s">
        <v>418</v>
      </c>
      <c r="E133" s="179"/>
    </row>
    <row r="134" spans="2:5" s="178" customFormat="1" x14ac:dyDescent="0.25">
      <c r="B134" s="309"/>
      <c r="C134" s="180">
        <v>119</v>
      </c>
      <c r="D134" s="181" t="s">
        <v>419</v>
      </c>
      <c r="E134" s="179"/>
    </row>
    <row r="135" spans="2:5" s="178" customFormat="1" ht="24" x14ac:dyDescent="0.25">
      <c r="B135" s="309"/>
      <c r="C135" s="180">
        <v>120</v>
      </c>
      <c r="D135" s="181" t="s">
        <v>420</v>
      </c>
      <c r="E135" s="179"/>
    </row>
    <row r="136" spans="2:5" s="178" customFormat="1" x14ac:dyDescent="0.25">
      <c r="B136" s="309"/>
      <c r="C136" s="180">
        <v>121</v>
      </c>
      <c r="D136" s="181" t="s">
        <v>421</v>
      </c>
      <c r="E136" s="179"/>
    </row>
    <row r="137" spans="2:5" s="178" customFormat="1" ht="36" x14ac:dyDescent="0.25">
      <c r="B137" s="309"/>
      <c r="C137" s="180">
        <v>122</v>
      </c>
      <c r="D137" s="181" t="s">
        <v>422</v>
      </c>
      <c r="E137" s="179"/>
    </row>
    <row r="138" spans="2:5" s="178" customFormat="1" ht="24" x14ac:dyDescent="0.25">
      <c r="B138" s="309"/>
      <c r="C138" s="180">
        <v>123</v>
      </c>
      <c r="D138" s="181" t="s">
        <v>423</v>
      </c>
      <c r="E138" s="179"/>
    </row>
    <row r="139" spans="2:5" s="178" customFormat="1" ht="36" x14ac:dyDescent="0.25">
      <c r="B139" s="309"/>
      <c r="C139" s="180">
        <v>124</v>
      </c>
      <c r="D139" s="181" t="s">
        <v>424</v>
      </c>
      <c r="E139" s="179"/>
    </row>
    <row r="140" spans="2:5" s="178" customFormat="1" x14ac:dyDescent="0.25">
      <c r="B140" s="309"/>
      <c r="C140" s="180">
        <v>125</v>
      </c>
      <c r="D140" s="181" t="s">
        <v>425</v>
      </c>
      <c r="E140" s="179"/>
    </row>
    <row r="141" spans="2:5" s="178" customFormat="1" ht="24" x14ac:dyDescent="0.25">
      <c r="B141" s="310"/>
      <c r="C141" s="180">
        <v>126</v>
      </c>
      <c r="D141" s="181" t="s">
        <v>426</v>
      </c>
      <c r="E141" s="179"/>
    </row>
    <row r="142" spans="2:5" s="178" customFormat="1" x14ac:dyDescent="0.25">
      <c r="B142" s="308">
        <v>15</v>
      </c>
      <c r="C142" s="320" t="s">
        <v>427</v>
      </c>
      <c r="D142" s="320"/>
      <c r="E142" s="179"/>
    </row>
    <row r="143" spans="2:5" s="178" customFormat="1" ht="24" x14ac:dyDescent="0.25">
      <c r="B143" s="309"/>
      <c r="C143" s="180">
        <v>127</v>
      </c>
      <c r="D143" s="181" t="s">
        <v>428</v>
      </c>
      <c r="E143" s="179"/>
    </row>
    <row r="144" spans="2:5" s="178" customFormat="1" x14ac:dyDescent="0.25">
      <c r="B144" s="309"/>
      <c r="C144" s="180">
        <v>128</v>
      </c>
      <c r="D144" s="181" t="s">
        <v>429</v>
      </c>
      <c r="E144" s="179"/>
    </row>
    <row r="145" spans="2:5" s="178" customFormat="1" x14ac:dyDescent="0.25">
      <c r="B145" s="309"/>
      <c r="C145" s="180">
        <v>129</v>
      </c>
      <c r="D145" s="181" t="s">
        <v>430</v>
      </c>
      <c r="E145" s="179"/>
    </row>
    <row r="146" spans="2:5" s="178" customFormat="1" x14ac:dyDescent="0.25">
      <c r="B146" s="309"/>
      <c r="C146" s="180">
        <v>130</v>
      </c>
      <c r="D146" s="181" t="s">
        <v>431</v>
      </c>
      <c r="E146" s="179"/>
    </row>
    <row r="147" spans="2:5" s="178" customFormat="1" x14ac:dyDescent="0.25">
      <c r="B147" s="309"/>
      <c r="C147" s="180">
        <v>131</v>
      </c>
      <c r="D147" s="181" t="s">
        <v>432</v>
      </c>
      <c r="E147" s="179"/>
    </row>
    <row r="148" spans="2:5" s="178" customFormat="1" x14ac:dyDescent="0.25">
      <c r="B148" s="309"/>
      <c r="C148" s="180">
        <v>132</v>
      </c>
      <c r="D148" s="181" t="s">
        <v>433</v>
      </c>
      <c r="E148" s="179"/>
    </row>
    <row r="149" spans="2:5" s="178" customFormat="1" x14ac:dyDescent="0.25">
      <c r="B149" s="309"/>
      <c r="C149" s="180">
        <v>133</v>
      </c>
      <c r="D149" s="181" t="s">
        <v>434</v>
      </c>
      <c r="E149" s="179"/>
    </row>
    <row r="150" spans="2:5" s="178" customFormat="1" x14ac:dyDescent="0.25">
      <c r="B150" s="309"/>
      <c r="C150" s="180">
        <v>134</v>
      </c>
      <c r="D150" s="181" t="s">
        <v>435</v>
      </c>
      <c r="E150" s="179"/>
    </row>
    <row r="151" spans="2:5" s="178" customFormat="1" x14ac:dyDescent="0.25">
      <c r="B151" s="309"/>
      <c r="C151" s="180">
        <v>135</v>
      </c>
      <c r="D151" s="181" t="s">
        <v>436</v>
      </c>
      <c r="E151" s="179"/>
    </row>
    <row r="152" spans="2:5" s="178" customFormat="1" x14ac:dyDescent="0.25">
      <c r="B152" s="309"/>
      <c r="C152" s="180">
        <v>136</v>
      </c>
      <c r="D152" s="181" t="s">
        <v>437</v>
      </c>
      <c r="E152" s="179"/>
    </row>
    <row r="153" spans="2:5" s="178" customFormat="1" ht="24" x14ac:dyDescent="0.25">
      <c r="B153" s="309"/>
      <c r="C153" s="180">
        <v>137</v>
      </c>
      <c r="D153" s="181" t="s">
        <v>438</v>
      </c>
      <c r="E153" s="179"/>
    </row>
    <row r="154" spans="2:5" s="178" customFormat="1" x14ac:dyDescent="0.25">
      <c r="B154" s="310"/>
      <c r="C154" s="180">
        <v>138</v>
      </c>
      <c r="D154" s="181" t="s">
        <v>439</v>
      </c>
      <c r="E154" s="179"/>
    </row>
    <row r="155" spans="2:5" s="178" customFormat="1" x14ac:dyDescent="0.25">
      <c r="B155" s="308">
        <v>16</v>
      </c>
      <c r="C155" s="320" t="s">
        <v>440</v>
      </c>
      <c r="D155" s="320"/>
      <c r="E155" s="179"/>
    </row>
    <row r="156" spans="2:5" s="178" customFormat="1" x14ac:dyDescent="0.25">
      <c r="B156" s="309"/>
      <c r="C156" s="180">
        <v>139</v>
      </c>
      <c r="D156" s="181" t="s">
        <v>441</v>
      </c>
      <c r="E156" s="179"/>
    </row>
    <row r="157" spans="2:5" s="178" customFormat="1" x14ac:dyDescent="0.25">
      <c r="B157" s="309"/>
      <c r="C157" s="180">
        <v>140</v>
      </c>
      <c r="D157" s="181" t="s">
        <v>442</v>
      </c>
      <c r="E157" s="179"/>
    </row>
    <row r="158" spans="2:5" s="178" customFormat="1" x14ac:dyDescent="0.25">
      <c r="B158" s="309"/>
      <c r="C158" s="180">
        <v>141</v>
      </c>
      <c r="D158" s="181" t="s">
        <v>443</v>
      </c>
      <c r="E158" s="179"/>
    </row>
    <row r="159" spans="2:5" s="178" customFormat="1" x14ac:dyDescent="0.25">
      <c r="B159" s="309"/>
      <c r="C159" s="180">
        <v>142</v>
      </c>
      <c r="D159" s="181" t="s">
        <v>444</v>
      </c>
      <c r="E159" s="179"/>
    </row>
    <row r="160" spans="2:5" s="178" customFormat="1" x14ac:dyDescent="0.25">
      <c r="B160" s="309"/>
      <c r="C160" s="180">
        <v>143</v>
      </c>
      <c r="D160" s="181" t="s">
        <v>445</v>
      </c>
      <c r="E160" s="179"/>
    </row>
    <row r="161" spans="2:5" s="178" customFormat="1" x14ac:dyDescent="0.25">
      <c r="B161" s="309"/>
      <c r="C161" s="180">
        <v>144</v>
      </c>
      <c r="D161" s="182" t="s">
        <v>446</v>
      </c>
      <c r="E161" s="179"/>
    </row>
    <row r="162" spans="2:5" s="178" customFormat="1" x14ac:dyDescent="0.25">
      <c r="B162" s="309"/>
      <c r="C162" s="180">
        <v>145</v>
      </c>
      <c r="D162" s="181" t="s">
        <v>447</v>
      </c>
      <c r="E162" s="179"/>
    </row>
    <row r="163" spans="2:5" s="178" customFormat="1" x14ac:dyDescent="0.25">
      <c r="B163" s="309"/>
      <c r="C163" s="180">
        <v>146</v>
      </c>
      <c r="D163" s="181" t="s">
        <v>448</v>
      </c>
      <c r="E163" s="179"/>
    </row>
    <row r="164" spans="2:5" s="178" customFormat="1" x14ac:dyDescent="0.25">
      <c r="B164" s="309"/>
      <c r="C164" s="180">
        <v>147</v>
      </c>
      <c r="D164" s="181" t="s">
        <v>449</v>
      </c>
      <c r="E164" s="179"/>
    </row>
    <row r="165" spans="2:5" s="178" customFormat="1" x14ac:dyDescent="0.25">
      <c r="B165" s="309"/>
      <c r="C165" s="180">
        <v>148</v>
      </c>
      <c r="D165" s="181" t="s">
        <v>450</v>
      </c>
      <c r="E165" s="179"/>
    </row>
    <row r="166" spans="2:5" s="178" customFormat="1" ht="24" x14ac:dyDescent="0.25">
      <c r="B166" s="309"/>
      <c r="C166" s="180">
        <v>149</v>
      </c>
      <c r="D166" s="181" t="s">
        <v>451</v>
      </c>
      <c r="E166" s="179"/>
    </row>
    <row r="167" spans="2:5" s="178" customFormat="1" x14ac:dyDescent="0.25">
      <c r="B167" s="310"/>
      <c r="C167" s="180">
        <v>150</v>
      </c>
      <c r="D167" s="181" t="s">
        <v>452</v>
      </c>
      <c r="E167" s="179"/>
    </row>
    <row r="168" spans="2:5" s="178" customFormat="1" x14ac:dyDescent="0.25">
      <c r="B168" s="306">
        <v>17</v>
      </c>
      <c r="C168" s="316" t="s">
        <v>453</v>
      </c>
      <c r="D168" s="317"/>
      <c r="E168" s="179"/>
    </row>
    <row r="169" spans="2:5" s="178" customFormat="1" x14ac:dyDescent="0.25">
      <c r="B169" s="306"/>
      <c r="C169" s="180">
        <v>151</v>
      </c>
      <c r="D169" s="181" t="s">
        <v>454</v>
      </c>
      <c r="E169" s="179"/>
    </row>
    <row r="170" spans="2:5" s="178" customFormat="1" ht="36" x14ac:dyDescent="0.25">
      <c r="B170" s="306"/>
      <c r="C170" s="180">
        <v>152</v>
      </c>
      <c r="D170" s="181" t="s">
        <v>455</v>
      </c>
      <c r="E170" s="179"/>
    </row>
    <row r="171" spans="2:5" s="178" customFormat="1" x14ac:dyDescent="0.25">
      <c r="B171" s="306"/>
      <c r="C171" s="180">
        <v>153</v>
      </c>
      <c r="D171" s="181" t="s">
        <v>456</v>
      </c>
      <c r="E171" s="179"/>
    </row>
    <row r="172" spans="2:5" s="178" customFormat="1" ht="24" x14ac:dyDescent="0.25">
      <c r="B172" s="306"/>
      <c r="C172" s="180">
        <v>154</v>
      </c>
      <c r="D172" s="181" t="s">
        <v>457</v>
      </c>
      <c r="E172" s="179"/>
    </row>
    <row r="173" spans="2:5" s="178" customFormat="1" x14ac:dyDescent="0.25">
      <c r="B173" s="306"/>
      <c r="C173" s="180">
        <v>155</v>
      </c>
      <c r="D173" s="181" t="s">
        <v>458</v>
      </c>
      <c r="E173" s="179"/>
    </row>
    <row r="174" spans="2:5" s="178" customFormat="1" ht="24" x14ac:dyDescent="0.25">
      <c r="B174" s="306"/>
      <c r="C174" s="180">
        <v>156</v>
      </c>
      <c r="D174" s="181" t="s">
        <v>459</v>
      </c>
      <c r="E174" s="179"/>
    </row>
    <row r="175" spans="2:5" s="178" customFormat="1" ht="24" x14ac:dyDescent="0.25">
      <c r="B175" s="306"/>
      <c r="C175" s="180">
        <v>157</v>
      </c>
      <c r="D175" s="181" t="s">
        <v>460</v>
      </c>
      <c r="E175" s="179"/>
    </row>
    <row r="176" spans="2:5" s="178" customFormat="1" ht="24" x14ac:dyDescent="0.25">
      <c r="B176" s="306"/>
      <c r="C176" s="180">
        <v>158</v>
      </c>
      <c r="D176" s="181" t="s">
        <v>461</v>
      </c>
      <c r="E176" s="179"/>
    </row>
    <row r="177" spans="1:5" s="178" customFormat="1" ht="24" x14ac:dyDescent="0.25">
      <c r="B177" s="306"/>
      <c r="C177" s="180">
        <v>159</v>
      </c>
      <c r="D177" s="181" t="s">
        <v>462</v>
      </c>
      <c r="E177" s="179"/>
    </row>
    <row r="178" spans="1:5" s="178" customFormat="1" ht="24" x14ac:dyDescent="0.25">
      <c r="B178" s="306"/>
      <c r="C178" s="180">
        <v>160</v>
      </c>
      <c r="D178" s="181" t="s">
        <v>463</v>
      </c>
      <c r="E178" s="179"/>
    </row>
    <row r="179" spans="1:5" s="178" customFormat="1" x14ac:dyDescent="0.25">
      <c r="B179" s="306"/>
      <c r="C179" s="180">
        <v>161</v>
      </c>
      <c r="D179" s="181" t="s">
        <v>464</v>
      </c>
      <c r="E179" s="179"/>
    </row>
    <row r="180" spans="1:5" s="178" customFormat="1" ht="24" x14ac:dyDescent="0.25">
      <c r="B180" s="306"/>
      <c r="C180" s="180">
        <v>162</v>
      </c>
      <c r="D180" s="181" t="s">
        <v>465</v>
      </c>
      <c r="E180" s="179"/>
    </row>
    <row r="181" spans="1:5" s="178" customFormat="1" x14ac:dyDescent="0.25">
      <c r="B181" s="306"/>
      <c r="C181" s="180">
        <v>163</v>
      </c>
      <c r="D181" s="181" t="s">
        <v>466</v>
      </c>
      <c r="E181" s="179"/>
    </row>
    <row r="182" spans="1:5" s="178" customFormat="1" x14ac:dyDescent="0.25">
      <c r="B182" s="306"/>
      <c r="C182" s="180">
        <v>164</v>
      </c>
      <c r="D182" s="181" t="s">
        <v>467</v>
      </c>
      <c r="E182" s="179"/>
    </row>
    <row r="183" spans="1:5" s="178" customFormat="1" x14ac:dyDescent="0.25">
      <c r="B183" s="306"/>
      <c r="C183" s="180">
        <v>165</v>
      </c>
      <c r="D183" s="181" t="s">
        <v>468</v>
      </c>
      <c r="E183" s="179"/>
    </row>
    <row r="184" spans="1:5" s="178" customFormat="1" ht="24" x14ac:dyDescent="0.25">
      <c r="B184" s="306"/>
      <c r="C184" s="180">
        <v>166</v>
      </c>
      <c r="D184" s="181" t="s">
        <v>469</v>
      </c>
      <c r="E184" s="179"/>
    </row>
    <row r="185" spans="1:5" s="178" customFormat="1" x14ac:dyDescent="0.25">
      <c r="B185" s="306"/>
      <c r="C185" s="180">
        <v>167</v>
      </c>
      <c r="D185" s="181" t="s">
        <v>470</v>
      </c>
      <c r="E185" s="179"/>
    </row>
    <row r="186" spans="1:5" s="178" customFormat="1" ht="36" x14ac:dyDescent="0.25">
      <c r="B186" s="306"/>
      <c r="C186" s="180">
        <v>168</v>
      </c>
      <c r="D186" s="181" t="s">
        <v>471</v>
      </c>
      <c r="E186" s="179"/>
    </row>
    <row r="187" spans="1:5" s="178" customFormat="1" ht="24" x14ac:dyDescent="0.25">
      <c r="B187" s="306"/>
      <c r="C187" s="180">
        <v>169</v>
      </c>
      <c r="D187" s="181" t="s">
        <v>472</v>
      </c>
      <c r="E187" s="179"/>
    </row>
    <row r="188" spans="1:5" s="178" customFormat="1" x14ac:dyDescent="0.25">
      <c r="A188" s="183"/>
      <c r="B188" s="183"/>
      <c r="C188" s="184"/>
      <c r="D188" s="185"/>
      <c r="E188" s="179"/>
    </row>
    <row r="189" spans="1:5" s="178" customFormat="1" x14ac:dyDescent="0.25">
      <c r="A189" s="183"/>
      <c r="B189" s="183"/>
      <c r="C189" s="184"/>
      <c r="D189" s="185"/>
      <c r="E189" s="179"/>
    </row>
    <row r="190" spans="1:5" s="178" customFormat="1" x14ac:dyDescent="0.25">
      <c r="A190" s="183"/>
      <c r="B190" s="183"/>
      <c r="C190" s="184"/>
      <c r="D190" s="185"/>
      <c r="E190" s="179"/>
    </row>
    <row r="191" spans="1:5" s="178" customFormat="1" x14ac:dyDescent="0.25">
      <c r="A191" s="183"/>
      <c r="B191" s="183"/>
      <c r="C191" s="184"/>
      <c r="D191" s="185"/>
      <c r="E191" s="179"/>
    </row>
    <row r="192" spans="1:5" s="178" customFormat="1" x14ac:dyDescent="0.25">
      <c r="A192" s="183"/>
      <c r="B192" s="183"/>
      <c r="C192" s="184"/>
      <c r="D192" s="185"/>
      <c r="E192" s="179"/>
    </row>
    <row r="193" spans="1:5" s="178" customFormat="1" x14ac:dyDescent="0.25">
      <c r="A193" s="183"/>
      <c r="B193" s="183"/>
      <c r="C193" s="184"/>
      <c r="D193" s="185"/>
      <c r="E193" s="179"/>
    </row>
    <row r="194" spans="1:5" s="178" customFormat="1" x14ac:dyDescent="0.25">
      <c r="A194" s="183"/>
      <c r="B194" s="183"/>
      <c r="C194" s="184"/>
      <c r="D194" s="185"/>
      <c r="E194" s="179"/>
    </row>
    <row r="195" spans="1:5" s="178" customFormat="1" x14ac:dyDescent="0.25">
      <c r="A195" s="183"/>
      <c r="B195" s="183"/>
      <c r="C195" s="184"/>
      <c r="D195" s="185"/>
      <c r="E195" s="179"/>
    </row>
    <row r="196" spans="1:5" s="178" customFormat="1" x14ac:dyDescent="0.25">
      <c r="A196" s="183"/>
      <c r="B196" s="183"/>
      <c r="C196" s="184"/>
      <c r="D196" s="185"/>
      <c r="E196" s="179"/>
    </row>
    <row r="197" spans="1:5" s="178" customFormat="1" x14ac:dyDescent="0.25">
      <c r="A197" s="183"/>
      <c r="B197" s="183"/>
      <c r="C197" s="184"/>
      <c r="D197" s="185"/>
      <c r="E197" s="179"/>
    </row>
    <row r="198" spans="1:5" s="178" customFormat="1" x14ac:dyDescent="0.25">
      <c r="A198" s="183"/>
      <c r="B198" s="183"/>
      <c r="C198" s="184"/>
      <c r="D198" s="185"/>
      <c r="E198" s="179"/>
    </row>
    <row r="199" spans="1:5" s="178" customFormat="1" x14ac:dyDescent="0.25">
      <c r="A199" s="183"/>
      <c r="B199" s="183"/>
      <c r="C199" s="184"/>
      <c r="D199" s="185"/>
      <c r="E199" s="179"/>
    </row>
    <row r="200" spans="1:5" s="178" customFormat="1" x14ac:dyDescent="0.25">
      <c r="A200" s="183"/>
      <c r="B200" s="183"/>
      <c r="C200" s="184"/>
      <c r="D200" s="185"/>
      <c r="E200" s="179"/>
    </row>
    <row r="201" spans="1:5" s="178" customFormat="1" x14ac:dyDescent="0.25">
      <c r="A201" s="183"/>
      <c r="B201" s="183"/>
      <c r="C201" s="184"/>
      <c r="D201" s="185"/>
      <c r="E201" s="179"/>
    </row>
    <row r="202" spans="1:5" s="178" customFormat="1" x14ac:dyDescent="0.25">
      <c r="A202" s="183"/>
      <c r="B202" s="183"/>
      <c r="C202" s="184"/>
      <c r="D202" s="185"/>
      <c r="E202" s="179"/>
    </row>
    <row r="203" spans="1:5" s="178" customFormat="1" x14ac:dyDescent="0.25">
      <c r="A203" s="183"/>
      <c r="B203" s="183"/>
      <c r="C203" s="184"/>
      <c r="D203" s="185"/>
      <c r="E203" s="179"/>
    </row>
    <row r="204" spans="1:5" s="178" customFormat="1" x14ac:dyDescent="0.25">
      <c r="A204" s="183"/>
      <c r="B204" s="183"/>
      <c r="C204" s="184"/>
      <c r="D204" s="185"/>
      <c r="E204" s="179"/>
    </row>
    <row r="205" spans="1:5" s="178" customFormat="1" x14ac:dyDescent="0.25">
      <c r="A205" s="183"/>
      <c r="B205" s="183"/>
      <c r="C205" s="184"/>
      <c r="D205" s="185"/>
      <c r="E205" s="179"/>
    </row>
    <row r="206" spans="1:5" s="178" customFormat="1" x14ac:dyDescent="0.25">
      <c r="A206" s="183"/>
      <c r="B206" s="183"/>
      <c r="C206" s="184"/>
      <c r="D206" s="185"/>
      <c r="E206" s="179"/>
    </row>
    <row r="207" spans="1:5" s="178" customFormat="1" x14ac:dyDescent="0.25">
      <c r="A207" s="183"/>
      <c r="B207" s="183"/>
      <c r="C207" s="184"/>
      <c r="D207" s="185"/>
      <c r="E207" s="179"/>
    </row>
    <row r="208" spans="1:5" s="178" customFormat="1" x14ac:dyDescent="0.25">
      <c r="A208" s="183"/>
      <c r="B208" s="183"/>
      <c r="C208" s="184"/>
      <c r="D208" s="185"/>
      <c r="E208" s="179"/>
    </row>
    <row r="209" spans="1:5" s="178" customFormat="1" x14ac:dyDescent="0.25">
      <c r="A209" s="183"/>
      <c r="B209" s="183"/>
      <c r="C209" s="184"/>
      <c r="D209" s="185"/>
      <c r="E209" s="179"/>
    </row>
    <row r="210" spans="1:5" s="178" customFormat="1" x14ac:dyDescent="0.25">
      <c r="A210" s="183"/>
      <c r="B210" s="183"/>
      <c r="C210" s="184"/>
      <c r="D210" s="185"/>
      <c r="E210" s="179"/>
    </row>
    <row r="211" spans="1:5" s="178" customFormat="1" x14ac:dyDescent="0.25">
      <c r="A211" s="183"/>
      <c r="B211" s="183"/>
      <c r="C211" s="184"/>
      <c r="D211" s="185"/>
      <c r="E211" s="179"/>
    </row>
    <row r="212" spans="1:5" s="178" customFormat="1" x14ac:dyDescent="0.25">
      <c r="A212" s="183"/>
      <c r="B212" s="183"/>
      <c r="C212" s="184"/>
      <c r="D212" s="185"/>
      <c r="E212" s="179"/>
    </row>
    <row r="213" spans="1:5" s="178" customFormat="1" x14ac:dyDescent="0.25">
      <c r="A213" s="183"/>
      <c r="B213" s="183"/>
      <c r="C213" s="184"/>
      <c r="D213" s="185"/>
      <c r="E213" s="179"/>
    </row>
    <row r="214" spans="1:5" s="178" customFormat="1" x14ac:dyDescent="0.25">
      <c r="A214" s="183"/>
      <c r="B214" s="183"/>
      <c r="C214" s="184"/>
      <c r="D214" s="185"/>
      <c r="E214" s="179"/>
    </row>
    <row r="215" spans="1:5" s="178" customFormat="1" x14ac:dyDescent="0.25">
      <c r="A215" s="183"/>
      <c r="B215" s="183"/>
      <c r="C215" s="184"/>
      <c r="D215" s="185"/>
      <c r="E215" s="179"/>
    </row>
    <row r="216" spans="1:5" s="178" customFormat="1" x14ac:dyDescent="0.25">
      <c r="A216" s="183"/>
      <c r="B216" s="183"/>
      <c r="C216" s="184"/>
      <c r="D216" s="185"/>
      <c r="E216" s="179"/>
    </row>
    <row r="217" spans="1:5" s="178" customFormat="1" x14ac:dyDescent="0.25">
      <c r="A217" s="183"/>
      <c r="B217" s="183"/>
      <c r="C217" s="184"/>
      <c r="D217" s="185"/>
      <c r="E217" s="179"/>
    </row>
    <row r="218" spans="1:5" s="178" customFormat="1" x14ac:dyDescent="0.25">
      <c r="A218" s="183"/>
      <c r="B218" s="183"/>
      <c r="C218" s="184"/>
      <c r="D218" s="185"/>
      <c r="E218" s="179"/>
    </row>
    <row r="219" spans="1:5" s="178" customFormat="1" x14ac:dyDescent="0.25">
      <c r="A219" s="183"/>
      <c r="B219" s="183"/>
      <c r="C219" s="184"/>
      <c r="D219" s="185"/>
      <c r="E219" s="179"/>
    </row>
    <row r="220" spans="1:5" s="178" customFormat="1" x14ac:dyDescent="0.25">
      <c r="A220" s="183"/>
      <c r="B220" s="183"/>
      <c r="C220" s="184"/>
      <c r="D220" s="185"/>
      <c r="E220" s="179"/>
    </row>
    <row r="221" spans="1:5" s="178" customFormat="1" x14ac:dyDescent="0.25">
      <c r="A221" s="183"/>
      <c r="B221" s="183"/>
      <c r="C221" s="184"/>
      <c r="D221" s="185"/>
      <c r="E221" s="179"/>
    </row>
    <row r="222" spans="1:5" s="178" customFormat="1" x14ac:dyDescent="0.25">
      <c r="A222" s="183"/>
      <c r="B222" s="183"/>
      <c r="C222" s="184"/>
      <c r="D222" s="185"/>
      <c r="E222" s="179"/>
    </row>
    <row r="223" spans="1:5" s="178" customFormat="1" x14ac:dyDescent="0.25">
      <c r="A223" s="183"/>
      <c r="B223" s="183"/>
      <c r="C223" s="184"/>
      <c r="D223" s="185"/>
      <c r="E223" s="179"/>
    </row>
    <row r="224" spans="1:5" s="178" customFormat="1" x14ac:dyDescent="0.25">
      <c r="A224" s="183"/>
      <c r="B224" s="183"/>
      <c r="C224" s="184"/>
      <c r="D224" s="185"/>
      <c r="E224" s="179"/>
    </row>
    <row r="225" spans="1:5" s="178" customFormat="1" x14ac:dyDescent="0.25">
      <c r="A225" s="183"/>
      <c r="B225" s="183"/>
      <c r="C225" s="184"/>
      <c r="D225" s="185"/>
      <c r="E225" s="179"/>
    </row>
    <row r="226" spans="1:5" s="178" customFormat="1" x14ac:dyDescent="0.25">
      <c r="A226" s="183"/>
      <c r="B226" s="183"/>
      <c r="C226" s="184"/>
      <c r="D226" s="185"/>
      <c r="E226" s="179"/>
    </row>
    <row r="227" spans="1:5" s="178" customFormat="1" x14ac:dyDescent="0.25">
      <c r="A227" s="183"/>
      <c r="B227" s="183"/>
      <c r="C227" s="184"/>
      <c r="D227" s="185"/>
      <c r="E227" s="179"/>
    </row>
    <row r="228" spans="1:5" s="178" customFormat="1" x14ac:dyDescent="0.25">
      <c r="A228" s="183"/>
      <c r="B228" s="183"/>
      <c r="C228" s="184"/>
      <c r="D228" s="185"/>
      <c r="E228" s="179"/>
    </row>
    <row r="229" spans="1:5" s="178" customFormat="1" x14ac:dyDescent="0.25">
      <c r="A229" s="183"/>
      <c r="B229" s="183"/>
      <c r="C229" s="184"/>
      <c r="D229" s="185"/>
      <c r="E229" s="179"/>
    </row>
    <row r="230" spans="1:5" s="178" customFormat="1" x14ac:dyDescent="0.25">
      <c r="A230" s="183"/>
      <c r="B230" s="183"/>
      <c r="C230" s="184"/>
      <c r="D230" s="185"/>
      <c r="E230" s="179"/>
    </row>
    <row r="231" spans="1:5" s="178" customFormat="1" x14ac:dyDescent="0.25">
      <c r="A231" s="183"/>
      <c r="B231" s="183"/>
      <c r="C231" s="184"/>
      <c r="D231" s="185"/>
      <c r="E231" s="179"/>
    </row>
    <row r="232" spans="1:5" s="178" customFormat="1" x14ac:dyDescent="0.25">
      <c r="A232" s="183"/>
      <c r="B232" s="183"/>
      <c r="C232" s="184"/>
      <c r="D232" s="185"/>
      <c r="E232" s="179"/>
    </row>
    <row r="233" spans="1:5" s="178" customFormat="1" x14ac:dyDescent="0.25">
      <c r="A233" s="183"/>
      <c r="B233" s="183"/>
      <c r="C233" s="184"/>
      <c r="D233" s="185"/>
      <c r="E233" s="179"/>
    </row>
    <row r="234" spans="1:5" s="178" customFormat="1" x14ac:dyDescent="0.25">
      <c r="A234" s="183"/>
      <c r="B234" s="183"/>
      <c r="C234" s="184"/>
      <c r="D234" s="185"/>
      <c r="E234" s="179"/>
    </row>
    <row r="235" spans="1:5" s="178" customFormat="1" x14ac:dyDescent="0.25">
      <c r="A235" s="183"/>
      <c r="B235" s="183"/>
      <c r="C235" s="184"/>
      <c r="D235" s="185"/>
      <c r="E235" s="179"/>
    </row>
    <row r="236" spans="1:5" s="178" customFormat="1" x14ac:dyDescent="0.25">
      <c r="A236" s="183"/>
      <c r="B236" s="183"/>
      <c r="C236" s="184"/>
      <c r="D236" s="185"/>
      <c r="E236" s="179"/>
    </row>
    <row r="237" spans="1:5" s="178" customFormat="1" x14ac:dyDescent="0.25">
      <c r="A237" s="183"/>
      <c r="B237" s="183"/>
      <c r="C237" s="184"/>
      <c r="D237" s="185"/>
      <c r="E237" s="179"/>
    </row>
    <row r="238" spans="1:5" s="178" customFormat="1" x14ac:dyDescent="0.25">
      <c r="A238" s="183"/>
      <c r="B238" s="183"/>
      <c r="C238" s="184"/>
      <c r="D238" s="185"/>
      <c r="E238" s="179"/>
    </row>
    <row r="239" spans="1:5" s="178" customFormat="1" x14ac:dyDescent="0.25">
      <c r="A239" s="183"/>
      <c r="B239" s="183"/>
      <c r="C239" s="184"/>
      <c r="D239" s="185"/>
      <c r="E239" s="179"/>
    </row>
    <row r="240" spans="1:5" x14ac:dyDescent="0.25">
      <c r="A240" s="183"/>
      <c r="B240" s="183"/>
    </row>
    <row r="241" spans="1:2" x14ac:dyDescent="0.25">
      <c r="A241" s="183"/>
      <c r="B241" s="183"/>
    </row>
    <row r="242" spans="1:2" x14ac:dyDescent="0.25">
      <c r="A242" s="183"/>
      <c r="B242" s="183"/>
    </row>
    <row r="243" spans="1:2" x14ac:dyDescent="0.25">
      <c r="A243" s="183"/>
      <c r="B243" s="183"/>
    </row>
    <row r="244" spans="1:2" x14ac:dyDescent="0.25">
      <c r="A244" s="183"/>
      <c r="B244" s="183"/>
    </row>
    <row r="245" spans="1:2" x14ac:dyDescent="0.25">
      <c r="A245" s="183"/>
      <c r="B245" s="183"/>
    </row>
    <row r="246" spans="1:2" x14ac:dyDescent="0.25">
      <c r="A246" s="183"/>
      <c r="B246" s="183"/>
    </row>
    <row r="247" spans="1:2" x14ac:dyDescent="0.25">
      <c r="A247" s="183"/>
      <c r="B247" s="183"/>
    </row>
    <row r="248" spans="1:2" x14ac:dyDescent="0.25">
      <c r="A248" s="183"/>
      <c r="B248" s="183"/>
    </row>
    <row r="249" spans="1:2" x14ac:dyDescent="0.25">
      <c r="A249" s="183"/>
      <c r="B249" s="183"/>
    </row>
    <row r="250" spans="1:2" x14ac:dyDescent="0.25">
      <c r="A250" s="183"/>
      <c r="B250" s="183"/>
    </row>
    <row r="251" spans="1:2" x14ac:dyDescent="0.25">
      <c r="A251" s="183"/>
      <c r="B251" s="183"/>
    </row>
    <row r="252" spans="1:2" x14ac:dyDescent="0.25">
      <c r="A252" s="183"/>
      <c r="B252" s="183"/>
    </row>
    <row r="253" spans="1:2" x14ac:dyDescent="0.25">
      <c r="A253" s="183"/>
      <c r="B253" s="183"/>
    </row>
    <row r="254" spans="1:2" x14ac:dyDescent="0.25">
      <c r="A254" s="183"/>
      <c r="B254" s="183"/>
    </row>
    <row r="255" spans="1:2" x14ac:dyDescent="0.25">
      <c r="A255" s="183"/>
      <c r="B255" s="183"/>
    </row>
    <row r="256" spans="1:2" x14ac:dyDescent="0.25">
      <c r="A256" s="183"/>
      <c r="B256" s="183"/>
    </row>
    <row r="257" spans="1:2" x14ac:dyDescent="0.25">
      <c r="A257" s="183"/>
      <c r="B257" s="183"/>
    </row>
    <row r="258" spans="1:2" x14ac:dyDescent="0.25">
      <c r="A258" s="183"/>
      <c r="B258" s="183"/>
    </row>
    <row r="259" spans="1:2" x14ac:dyDescent="0.25">
      <c r="A259" s="183"/>
      <c r="B259" s="183"/>
    </row>
    <row r="260" spans="1:2" x14ac:dyDescent="0.25">
      <c r="A260" s="183"/>
      <c r="B260" s="183"/>
    </row>
    <row r="261" spans="1:2" x14ac:dyDescent="0.25">
      <c r="A261" s="183"/>
      <c r="B261" s="183"/>
    </row>
    <row r="262" spans="1:2" x14ac:dyDescent="0.25">
      <c r="A262" s="183"/>
      <c r="B262" s="183"/>
    </row>
    <row r="263" spans="1:2" x14ac:dyDescent="0.25">
      <c r="A263" s="183"/>
      <c r="B263" s="183"/>
    </row>
    <row r="264" spans="1:2" x14ac:dyDescent="0.25">
      <c r="A264" s="183"/>
      <c r="B264" s="183"/>
    </row>
    <row r="265" spans="1:2" x14ac:dyDescent="0.25">
      <c r="A265" s="183"/>
      <c r="B265" s="183"/>
    </row>
    <row r="266" spans="1:2" x14ac:dyDescent="0.25">
      <c r="A266" s="183"/>
      <c r="B266" s="183"/>
    </row>
    <row r="267" spans="1:2" x14ac:dyDescent="0.25">
      <c r="A267" s="183"/>
      <c r="B267" s="183"/>
    </row>
    <row r="268" spans="1:2" x14ac:dyDescent="0.25">
      <c r="A268" s="183"/>
      <c r="B268" s="183"/>
    </row>
    <row r="269" spans="1:2" x14ac:dyDescent="0.25">
      <c r="A269" s="183"/>
      <c r="B269" s="183"/>
    </row>
    <row r="270" spans="1:2" x14ac:dyDescent="0.25">
      <c r="A270" s="183"/>
      <c r="B270" s="183"/>
    </row>
    <row r="271" spans="1:2" x14ac:dyDescent="0.25">
      <c r="A271" s="183"/>
      <c r="B271" s="183"/>
    </row>
    <row r="272" spans="1:2" x14ac:dyDescent="0.25">
      <c r="A272" s="183"/>
      <c r="B272" s="183"/>
    </row>
    <row r="273" spans="1:2" x14ac:dyDescent="0.25">
      <c r="A273" s="183"/>
      <c r="B273" s="183"/>
    </row>
    <row r="274" spans="1:2" x14ac:dyDescent="0.25">
      <c r="A274" s="183"/>
      <c r="B274" s="183"/>
    </row>
    <row r="275" spans="1:2" x14ac:dyDescent="0.25">
      <c r="A275" s="183"/>
      <c r="B275" s="183"/>
    </row>
    <row r="276" spans="1:2" x14ac:dyDescent="0.25">
      <c r="A276" s="183"/>
      <c r="B276" s="183"/>
    </row>
    <row r="277" spans="1:2" x14ac:dyDescent="0.25">
      <c r="A277" s="183"/>
      <c r="B277" s="183"/>
    </row>
    <row r="278" spans="1:2" x14ac:dyDescent="0.25">
      <c r="A278" s="183"/>
      <c r="B278" s="183"/>
    </row>
    <row r="279" spans="1:2" x14ac:dyDescent="0.25">
      <c r="A279" s="183"/>
      <c r="B279" s="183"/>
    </row>
    <row r="280" spans="1:2" x14ac:dyDescent="0.25">
      <c r="A280" s="183"/>
      <c r="B280" s="183"/>
    </row>
    <row r="281" spans="1:2" x14ac:dyDescent="0.25">
      <c r="A281" s="183"/>
      <c r="B281" s="183"/>
    </row>
    <row r="282" spans="1:2" x14ac:dyDescent="0.25">
      <c r="A282" s="183"/>
      <c r="B282" s="183"/>
    </row>
    <row r="283" spans="1:2" x14ac:dyDescent="0.25">
      <c r="A283" s="183"/>
      <c r="B283" s="183"/>
    </row>
    <row r="284" spans="1:2" x14ac:dyDescent="0.25">
      <c r="A284" s="183"/>
      <c r="B284" s="183"/>
    </row>
    <row r="285" spans="1:2" x14ac:dyDescent="0.25">
      <c r="A285" s="183"/>
      <c r="B285" s="183"/>
    </row>
    <row r="286" spans="1:2" x14ac:dyDescent="0.25">
      <c r="A286" s="183"/>
      <c r="B286" s="183"/>
    </row>
    <row r="287" spans="1:2" x14ac:dyDescent="0.25">
      <c r="A287" s="183"/>
      <c r="B287" s="183"/>
    </row>
    <row r="288" spans="1:2" x14ac:dyDescent="0.25">
      <c r="A288" s="183"/>
      <c r="B288" s="183"/>
    </row>
    <row r="289" spans="1:2" x14ac:dyDescent="0.25">
      <c r="A289" s="183"/>
      <c r="B289" s="183"/>
    </row>
    <row r="290" spans="1:2" x14ac:dyDescent="0.25">
      <c r="A290" s="183"/>
      <c r="B290" s="183"/>
    </row>
    <row r="291" spans="1:2" x14ac:dyDescent="0.25">
      <c r="A291" s="183"/>
      <c r="B291" s="183"/>
    </row>
    <row r="292" spans="1:2" x14ac:dyDescent="0.25">
      <c r="A292" s="183"/>
      <c r="B292" s="183"/>
    </row>
    <row r="293" spans="1:2" x14ac:dyDescent="0.25">
      <c r="A293" s="183"/>
      <c r="B293" s="183"/>
    </row>
    <row r="294" spans="1:2" x14ac:dyDescent="0.25">
      <c r="A294" s="183"/>
      <c r="B294" s="183"/>
    </row>
    <row r="295" spans="1:2" x14ac:dyDescent="0.25">
      <c r="A295" s="183"/>
      <c r="B295" s="183"/>
    </row>
    <row r="296" spans="1:2" x14ac:dyDescent="0.25">
      <c r="A296" s="183"/>
      <c r="B296" s="183"/>
    </row>
    <row r="297" spans="1:2" x14ac:dyDescent="0.25">
      <c r="A297" s="183"/>
      <c r="B297" s="183"/>
    </row>
    <row r="298" spans="1:2" x14ac:dyDescent="0.25">
      <c r="A298" s="183"/>
      <c r="B298" s="183"/>
    </row>
    <row r="299" spans="1:2" x14ac:dyDescent="0.25">
      <c r="A299" s="183"/>
      <c r="B299" s="183"/>
    </row>
    <row r="300" spans="1:2" x14ac:dyDescent="0.25">
      <c r="A300" s="183"/>
      <c r="B300" s="183"/>
    </row>
    <row r="301" spans="1:2" x14ac:dyDescent="0.25">
      <c r="A301" s="183"/>
      <c r="B301" s="183"/>
    </row>
    <row r="302" spans="1:2" x14ac:dyDescent="0.25">
      <c r="A302" s="183"/>
      <c r="B302" s="183"/>
    </row>
    <row r="303" spans="1:2" x14ac:dyDescent="0.25">
      <c r="A303" s="183"/>
      <c r="B303" s="183"/>
    </row>
    <row r="304" spans="1:2" x14ac:dyDescent="0.25">
      <c r="A304" s="183"/>
      <c r="B304" s="183"/>
    </row>
    <row r="305" spans="1:2" x14ac:dyDescent="0.25">
      <c r="A305" s="183"/>
      <c r="B305" s="183"/>
    </row>
    <row r="306" spans="1:2" x14ac:dyDescent="0.25">
      <c r="A306" s="183"/>
      <c r="B306" s="183"/>
    </row>
    <row r="307" spans="1:2" x14ac:dyDescent="0.25">
      <c r="A307" s="183"/>
      <c r="B307" s="183"/>
    </row>
    <row r="308" spans="1:2" x14ac:dyDescent="0.25">
      <c r="A308" s="183"/>
      <c r="B308" s="183"/>
    </row>
    <row r="309" spans="1:2" x14ac:dyDescent="0.25">
      <c r="A309" s="183"/>
      <c r="B309" s="183"/>
    </row>
    <row r="310" spans="1:2" x14ac:dyDescent="0.25">
      <c r="A310" s="183"/>
      <c r="B310" s="183"/>
    </row>
    <row r="311" spans="1:2" x14ac:dyDescent="0.25">
      <c r="A311" s="183"/>
      <c r="B311" s="183"/>
    </row>
    <row r="312" spans="1:2" x14ac:dyDescent="0.25">
      <c r="A312" s="183"/>
      <c r="B312" s="183"/>
    </row>
    <row r="313" spans="1:2" x14ac:dyDescent="0.25">
      <c r="A313" s="183"/>
      <c r="B313" s="183"/>
    </row>
    <row r="314" spans="1:2" x14ac:dyDescent="0.25">
      <c r="A314" s="183"/>
      <c r="B314" s="183"/>
    </row>
    <row r="315" spans="1:2" x14ac:dyDescent="0.25">
      <c r="A315" s="183"/>
      <c r="B315" s="183"/>
    </row>
    <row r="316" spans="1:2" x14ac:dyDescent="0.25">
      <c r="A316" s="183"/>
      <c r="B316" s="183"/>
    </row>
    <row r="317" spans="1:2" x14ac:dyDescent="0.25">
      <c r="A317" s="183"/>
      <c r="B317" s="183"/>
    </row>
    <row r="318" spans="1:2" x14ac:dyDescent="0.25">
      <c r="A318" s="183"/>
      <c r="B318" s="183"/>
    </row>
    <row r="319" spans="1:2" x14ac:dyDescent="0.25">
      <c r="A319" s="183"/>
      <c r="B319" s="183"/>
    </row>
    <row r="320" spans="1:2" x14ac:dyDescent="0.25">
      <c r="A320" s="183"/>
      <c r="B320" s="183"/>
    </row>
    <row r="321" spans="1:2" x14ac:dyDescent="0.25">
      <c r="A321" s="183"/>
      <c r="B321" s="183"/>
    </row>
    <row r="322" spans="1:2" x14ac:dyDescent="0.25">
      <c r="A322" s="183"/>
      <c r="B322" s="183"/>
    </row>
    <row r="323" spans="1:2" x14ac:dyDescent="0.25">
      <c r="A323" s="183"/>
      <c r="B323" s="183"/>
    </row>
    <row r="324" spans="1:2" x14ac:dyDescent="0.25">
      <c r="A324" s="183"/>
      <c r="B324" s="183"/>
    </row>
    <row r="325" spans="1:2" x14ac:dyDescent="0.25">
      <c r="A325" s="183"/>
      <c r="B325" s="183"/>
    </row>
    <row r="326" spans="1:2" x14ac:dyDescent="0.25">
      <c r="A326" s="183"/>
      <c r="B326" s="183"/>
    </row>
    <row r="327" spans="1:2" x14ac:dyDescent="0.25">
      <c r="A327" s="183"/>
      <c r="B327" s="183"/>
    </row>
    <row r="328" spans="1:2" x14ac:dyDescent="0.25">
      <c r="A328" s="183"/>
      <c r="B328" s="183"/>
    </row>
    <row r="329" spans="1:2" x14ac:dyDescent="0.25">
      <c r="A329" s="183"/>
      <c r="B329" s="183"/>
    </row>
    <row r="330" spans="1:2" x14ac:dyDescent="0.25">
      <c r="A330" s="183"/>
      <c r="B330" s="183"/>
    </row>
    <row r="331" spans="1:2" x14ac:dyDescent="0.25">
      <c r="A331" s="183"/>
      <c r="B331" s="183"/>
    </row>
    <row r="332" spans="1:2" x14ac:dyDescent="0.25">
      <c r="A332" s="183"/>
      <c r="B332" s="183"/>
    </row>
    <row r="333" spans="1:2" x14ac:dyDescent="0.25">
      <c r="A333" s="183"/>
      <c r="B333" s="183"/>
    </row>
    <row r="334" spans="1:2" x14ac:dyDescent="0.25">
      <c r="A334" s="183"/>
      <c r="B334" s="183"/>
    </row>
    <row r="335" spans="1:2" x14ac:dyDescent="0.25">
      <c r="A335" s="183"/>
      <c r="B335" s="183"/>
    </row>
    <row r="336" spans="1:2" x14ac:dyDescent="0.25">
      <c r="A336" s="183"/>
      <c r="B336" s="183"/>
    </row>
    <row r="337" spans="1:2" x14ac:dyDescent="0.25">
      <c r="A337" s="183"/>
      <c r="B337" s="183"/>
    </row>
    <row r="338" spans="1:2" x14ac:dyDescent="0.25">
      <c r="A338" s="183"/>
      <c r="B338" s="183"/>
    </row>
    <row r="339" spans="1:2" x14ac:dyDescent="0.25">
      <c r="A339" s="183"/>
      <c r="B339" s="183"/>
    </row>
    <row r="340" spans="1:2" x14ac:dyDescent="0.25">
      <c r="A340" s="183"/>
      <c r="B340" s="183"/>
    </row>
    <row r="341" spans="1:2" x14ac:dyDescent="0.25">
      <c r="A341" s="183"/>
      <c r="B341" s="183"/>
    </row>
    <row r="342" spans="1:2" x14ac:dyDescent="0.25">
      <c r="A342" s="183"/>
      <c r="B342" s="183"/>
    </row>
    <row r="343" spans="1:2" x14ac:dyDescent="0.25">
      <c r="A343" s="183"/>
      <c r="B343" s="183"/>
    </row>
    <row r="344" spans="1:2" x14ac:dyDescent="0.25">
      <c r="A344" s="183"/>
      <c r="B344" s="183"/>
    </row>
    <row r="345" spans="1:2" x14ac:dyDescent="0.25">
      <c r="A345" s="183"/>
      <c r="B345" s="183"/>
    </row>
    <row r="346" spans="1:2" x14ac:dyDescent="0.25">
      <c r="A346" s="183"/>
      <c r="B346" s="183"/>
    </row>
    <row r="347" spans="1:2" x14ac:dyDescent="0.25">
      <c r="A347" s="183"/>
      <c r="B347" s="183"/>
    </row>
    <row r="348" spans="1:2" x14ac:dyDescent="0.25">
      <c r="A348" s="183"/>
      <c r="B348" s="183"/>
    </row>
    <row r="349" spans="1:2" x14ac:dyDescent="0.25">
      <c r="A349" s="183"/>
      <c r="B349" s="183"/>
    </row>
    <row r="350" spans="1:2" x14ac:dyDescent="0.25">
      <c r="A350" s="183"/>
      <c r="B350" s="183"/>
    </row>
    <row r="351" spans="1:2" x14ac:dyDescent="0.25">
      <c r="A351" s="183"/>
      <c r="B351" s="183"/>
    </row>
    <row r="352" spans="1:2" x14ac:dyDescent="0.25">
      <c r="A352" s="183"/>
      <c r="B352" s="183"/>
    </row>
    <row r="353" spans="1:2" x14ac:dyDescent="0.25">
      <c r="A353" s="183"/>
      <c r="B353" s="183"/>
    </row>
    <row r="354" spans="1:2" x14ac:dyDescent="0.25">
      <c r="A354" s="183"/>
      <c r="B354" s="183"/>
    </row>
    <row r="355" spans="1:2" x14ac:dyDescent="0.25">
      <c r="A355" s="183"/>
      <c r="B355" s="183"/>
    </row>
    <row r="356" spans="1:2" x14ac:dyDescent="0.25">
      <c r="A356" s="183"/>
      <c r="B356" s="183"/>
    </row>
    <row r="357" spans="1:2" x14ac:dyDescent="0.25">
      <c r="A357" s="183"/>
      <c r="B357" s="183"/>
    </row>
    <row r="358" spans="1:2" x14ac:dyDescent="0.25">
      <c r="A358" s="183"/>
      <c r="B358" s="183"/>
    </row>
    <row r="359" spans="1:2" x14ac:dyDescent="0.25">
      <c r="A359" s="183"/>
      <c r="B359" s="183"/>
    </row>
    <row r="360" spans="1:2" x14ac:dyDescent="0.25">
      <c r="A360" s="183"/>
      <c r="B360" s="183"/>
    </row>
    <row r="361" spans="1:2" x14ac:dyDescent="0.25">
      <c r="A361" s="183"/>
      <c r="B361" s="183"/>
    </row>
    <row r="362" spans="1:2" x14ac:dyDescent="0.25">
      <c r="A362" s="183"/>
      <c r="B362" s="183"/>
    </row>
    <row r="363" spans="1:2" x14ac:dyDescent="0.25">
      <c r="A363" s="183"/>
      <c r="B363" s="183"/>
    </row>
    <row r="364" spans="1:2" x14ac:dyDescent="0.25">
      <c r="A364" s="183"/>
      <c r="B364" s="183"/>
    </row>
    <row r="365" spans="1:2" x14ac:dyDescent="0.25">
      <c r="A365" s="183"/>
      <c r="B365" s="183"/>
    </row>
    <row r="366" spans="1:2" x14ac:dyDescent="0.25">
      <c r="A366" s="183"/>
      <c r="B366" s="183"/>
    </row>
    <row r="367" spans="1:2" x14ac:dyDescent="0.25">
      <c r="A367" s="183"/>
      <c r="B367" s="183"/>
    </row>
    <row r="368" spans="1:2" x14ac:dyDescent="0.25">
      <c r="A368" s="183"/>
      <c r="B368" s="183"/>
    </row>
    <row r="369" spans="1:2" x14ac:dyDescent="0.25">
      <c r="A369" s="183"/>
      <c r="B369" s="183"/>
    </row>
    <row r="370" spans="1:2" x14ac:dyDescent="0.25">
      <c r="A370" s="183"/>
      <c r="B370" s="183"/>
    </row>
    <row r="371" spans="1:2" x14ac:dyDescent="0.25">
      <c r="A371" s="183"/>
      <c r="B371" s="183"/>
    </row>
    <row r="372" spans="1:2" x14ac:dyDescent="0.25">
      <c r="A372" s="183"/>
      <c r="B372" s="183"/>
    </row>
    <row r="373" spans="1:2" x14ac:dyDescent="0.25">
      <c r="A373" s="183"/>
      <c r="B373" s="183"/>
    </row>
    <row r="374" spans="1:2" x14ac:dyDescent="0.25">
      <c r="A374" s="183"/>
      <c r="B374" s="183"/>
    </row>
    <row r="375" spans="1:2" x14ac:dyDescent="0.25">
      <c r="A375" s="183"/>
      <c r="B375" s="183"/>
    </row>
    <row r="376" spans="1:2" x14ac:dyDescent="0.25">
      <c r="A376" s="183"/>
      <c r="B376" s="183"/>
    </row>
    <row r="377" spans="1:2" x14ac:dyDescent="0.25">
      <c r="A377" s="183"/>
      <c r="B377" s="183"/>
    </row>
    <row r="378" spans="1:2" x14ac:dyDescent="0.25">
      <c r="A378" s="183"/>
      <c r="B378" s="183"/>
    </row>
    <row r="379" spans="1:2" x14ac:dyDescent="0.25">
      <c r="A379" s="183"/>
      <c r="B379" s="183"/>
    </row>
    <row r="380" spans="1:2" x14ac:dyDescent="0.25">
      <c r="A380" s="183"/>
      <c r="B380" s="183"/>
    </row>
    <row r="381" spans="1:2" x14ac:dyDescent="0.25">
      <c r="A381" s="183"/>
      <c r="B381" s="183"/>
    </row>
    <row r="382" spans="1:2" x14ac:dyDescent="0.25">
      <c r="A382" s="183"/>
      <c r="B382" s="183"/>
    </row>
    <row r="383" spans="1:2" x14ac:dyDescent="0.25">
      <c r="A383" s="183"/>
      <c r="B383" s="183"/>
    </row>
    <row r="384" spans="1:2" x14ac:dyDescent="0.25">
      <c r="A384" s="183"/>
      <c r="B384" s="183"/>
    </row>
    <row r="385" spans="1:2" x14ac:dyDescent="0.25">
      <c r="A385" s="183"/>
      <c r="B385" s="183"/>
    </row>
    <row r="386" spans="1:2" x14ac:dyDescent="0.25">
      <c r="A386" s="183"/>
      <c r="B386" s="183"/>
    </row>
    <row r="387" spans="1:2" x14ac:dyDescent="0.25">
      <c r="A387" s="183"/>
      <c r="B387" s="183"/>
    </row>
    <row r="388" spans="1:2" x14ac:dyDescent="0.25">
      <c r="A388" s="183"/>
      <c r="B388" s="183"/>
    </row>
    <row r="389" spans="1:2" x14ac:dyDescent="0.25">
      <c r="A389" s="183"/>
      <c r="B389" s="183"/>
    </row>
    <row r="390" spans="1:2" x14ac:dyDescent="0.25">
      <c r="A390" s="183"/>
      <c r="B390" s="183"/>
    </row>
    <row r="391" spans="1:2" x14ac:dyDescent="0.25">
      <c r="A391" s="183"/>
      <c r="B391" s="183"/>
    </row>
    <row r="392" spans="1:2" x14ac:dyDescent="0.25">
      <c r="A392" s="183"/>
      <c r="B392" s="183"/>
    </row>
    <row r="393" spans="1:2" x14ac:dyDescent="0.25">
      <c r="A393" s="183"/>
      <c r="B393" s="183"/>
    </row>
    <row r="394" spans="1:2" x14ac:dyDescent="0.25">
      <c r="A394" s="183"/>
      <c r="B394" s="183"/>
    </row>
    <row r="395" spans="1:2" x14ac:dyDescent="0.25">
      <c r="A395" s="183"/>
      <c r="B395" s="183"/>
    </row>
    <row r="396" spans="1:2" x14ac:dyDescent="0.25">
      <c r="A396" s="183"/>
      <c r="B396" s="183"/>
    </row>
    <row r="397" spans="1:2" x14ac:dyDescent="0.25">
      <c r="A397" s="183"/>
      <c r="B397" s="183"/>
    </row>
    <row r="398" spans="1:2" x14ac:dyDescent="0.25">
      <c r="A398" s="183"/>
      <c r="B398" s="183"/>
    </row>
    <row r="399" spans="1:2" x14ac:dyDescent="0.25">
      <c r="A399" s="183"/>
      <c r="B399" s="183"/>
    </row>
    <row r="400" spans="1:2" x14ac:dyDescent="0.25">
      <c r="A400" s="183"/>
      <c r="B400" s="183"/>
    </row>
    <row r="401" spans="1:2" x14ac:dyDescent="0.25">
      <c r="A401" s="183"/>
      <c r="B401" s="183"/>
    </row>
    <row r="402" spans="1:2" x14ac:dyDescent="0.25">
      <c r="A402" s="183"/>
      <c r="B402" s="183"/>
    </row>
    <row r="403" spans="1:2" x14ac:dyDescent="0.25">
      <c r="A403" s="183"/>
      <c r="B403" s="183"/>
    </row>
    <row r="404" spans="1:2" x14ac:dyDescent="0.25">
      <c r="A404" s="183"/>
      <c r="B404" s="183"/>
    </row>
    <row r="405" spans="1:2" x14ac:dyDescent="0.25">
      <c r="A405" s="183"/>
      <c r="B405" s="183"/>
    </row>
    <row r="406" spans="1:2" x14ac:dyDescent="0.25">
      <c r="A406" s="183"/>
      <c r="B406" s="183"/>
    </row>
    <row r="407" spans="1:2" x14ac:dyDescent="0.25">
      <c r="A407" s="183"/>
      <c r="B407" s="183"/>
    </row>
    <row r="408" spans="1:2" x14ac:dyDescent="0.25">
      <c r="A408" s="183"/>
      <c r="B408" s="183"/>
    </row>
    <row r="409" spans="1:2" x14ac:dyDescent="0.25">
      <c r="A409" s="183"/>
      <c r="B409" s="183"/>
    </row>
    <row r="410" spans="1:2" x14ac:dyDescent="0.25">
      <c r="A410" s="183"/>
      <c r="B410" s="183"/>
    </row>
    <row r="411" spans="1:2" x14ac:dyDescent="0.25">
      <c r="A411" s="183"/>
      <c r="B411" s="183"/>
    </row>
    <row r="412" spans="1:2" x14ac:dyDescent="0.25">
      <c r="A412" s="183"/>
      <c r="B412" s="183"/>
    </row>
    <row r="413" spans="1:2" x14ac:dyDescent="0.25">
      <c r="A413" s="183"/>
      <c r="B413" s="183"/>
    </row>
    <row r="414" spans="1:2" x14ac:dyDescent="0.25">
      <c r="A414" s="183"/>
      <c r="B414" s="183"/>
    </row>
    <row r="415" spans="1:2" x14ac:dyDescent="0.25">
      <c r="A415" s="183"/>
      <c r="B415" s="183"/>
    </row>
    <row r="416" spans="1:2" x14ac:dyDescent="0.25">
      <c r="A416" s="183"/>
      <c r="B416" s="183"/>
    </row>
    <row r="417" spans="1:2" x14ac:dyDescent="0.25">
      <c r="A417" s="183"/>
      <c r="B417" s="183"/>
    </row>
    <row r="418" spans="1:2" x14ac:dyDescent="0.25">
      <c r="A418" s="183"/>
      <c r="B418" s="183"/>
    </row>
    <row r="419" spans="1:2" x14ac:dyDescent="0.25">
      <c r="A419" s="183"/>
      <c r="B419" s="183"/>
    </row>
    <row r="420" spans="1:2" x14ac:dyDescent="0.25">
      <c r="A420" s="183"/>
      <c r="B420" s="183"/>
    </row>
    <row r="421" spans="1:2" x14ac:dyDescent="0.25">
      <c r="A421" s="183"/>
      <c r="B421" s="183"/>
    </row>
    <row r="422" spans="1:2" x14ac:dyDescent="0.25">
      <c r="A422" s="183"/>
      <c r="B422" s="183"/>
    </row>
    <row r="423" spans="1:2" x14ac:dyDescent="0.25">
      <c r="A423" s="183"/>
      <c r="B423" s="183"/>
    </row>
    <row r="424" spans="1:2" x14ac:dyDescent="0.25">
      <c r="A424" s="183"/>
      <c r="B424" s="183"/>
    </row>
    <row r="425" spans="1:2" x14ac:dyDescent="0.25">
      <c r="A425" s="183"/>
      <c r="B425" s="183"/>
    </row>
    <row r="426" spans="1:2" x14ac:dyDescent="0.25">
      <c r="A426" s="183"/>
      <c r="B426" s="183"/>
    </row>
    <row r="427" spans="1:2" x14ac:dyDescent="0.25">
      <c r="A427" s="183"/>
      <c r="B427" s="183"/>
    </row>
    <row r="428" spans="1:2" x14ac:dyDescent="0.25">
      <c r="A428" s="183"/>
      <c r="B428" s="183"/>
    </row>
    <row r="429" spans="1:2" x14ac:dyDescent="0.25">
      <c r="A429" s="183"/>
      <c r="B429" s="183"/>
    </row>
    <row r="430" spans="1:2" x14ac:dyDescent="0.25">
      <c r="A430" s="183"/>
      <c r="B430" s="183"/>
    </row>
    <row r="431" spans="1:2" x14ac:dyDescent="0.25">
      <c r="A431" s="183"/>
      <c r="B431" s="183"/>
    </row>
    <row r="432" spans="1:2" x14ac:dyDescent="0.25">
      <c r="A432" s="183"/>
      <c r="B432" s="183"/>
    </row>
    <row r="433" spans="1:2" x14ac:dyDescent="0.25">
      <c r="A433" s="183"/>
      <c r="B433" s="183"/>
    </row>
    <row r="434" spans="1:2" x14ac:dyDescent="0.25">
      <c r="A434" s="183"/>
      <c r="B434" s="183"/>
    </row>
    <row r="435" spans="1:2" x14ac:dyDescent="0.25">
      <c r="A435" s="183"/>
      <c r="B435" s="183"/>
    </row>
    <row r="436" spans="1:2" x14ac:dyDescent="0.25">
      <c r="A436" s="183"/>
      <c r="B436" s="183"/>
    </row>
    <row r="437" spans="1:2" x14ac:dyDescent="0.25">
      <c r="A437" s="183"/>
      <c r="B437" s="183"/>
    </row>
    <row r="438" spans="1:2" x14ac:dyDescent="0.25">
      <c r="A438" s="183"/>
      <c r="B438" s="183"/>
    </row>
    <row r="439" spans="1:2" x14ac:dyDescent="0.25">
      <c r="A439" s="183"/>
      <c r="B439" s="183"/>
    </row>
    <row r="440" spans="1:2" x14ac:dyDescent="0.25">
      <c r="A440" s="183"/>
      <c r="B440" s="183"/>
    </row>
    <row r="441" spans="1:2" x14ac:dyDescent="0.25">
      <c r="A441" s="183"/>
      <c r="B441" s="183"/>
    </row>
    <row r="442" spans="1:2" x14ac:dyDescent="0.25">
      <c r="A442" s="183"/>
      <c r="B442" s="183"/>
    </row>
    <row r="443" spans="1:2" x14ac:dyDescent="0.25">
      <c r="A443" s="183"/>
      <c r="B443" s="183"/>
    </row>
    <row r="444" spans="1:2" x14ac:dyDescent="0.25">
      <c r="A444" s="183"/>
      <c r="B444" s="183"/>
    </row>
    <row r="445" spans="1:2" x14ac:dyDescent="0.25">
      <c r="A445" s="183"/>
      <c r="B445" s="183"/>
    </row>
    <row r="446" spans="1:2" x14ac:dyDescent="0.25">
      <c r="A446" s="183"/>
      <c r="B446" s="183"/>
    </row>
    <row r="447" spans="1:2" x14ac:dyDescent="0.25">
      <c r="A447" s="183"/>
      <c r="B447" s="183"/>
    </row>
    <row r="448" spans="1:2" x14ac:dyDescent="0.25">
      <c r="A448" s="183"/>
      <c r="B448" s="183"/>
    </row>
    <row r="449" spans="1:2" x14ac:dyDescent="0.25">
      <c r="A449" s="183"/>
      <c r="B449" s="183"/>
    </row>
    <row r="450" spans="1:2" x14ac:dyDescent="0.25">
      <c r="A450" s="183"/>
      <c r="B450" s="183"/>
    </row>
    <row r="451" spans="1:2" x14ac:dyDescent="0.25">
      <c r="A451" s="183"/>
      <c r="B451" s="183"/>
    </row>
    <row r="452" spans="1:2" x14ac:dyDescent="0.25">
      <c r="A452" s="183"/>
      <c r="B452" s="183"/>
    </row>
    <row r="453" spans="1:2" x14ac:dyDescent="0.25">
      <c r="A453" s="183"/>
      <c r="B453" s="183"/>
    </row>
    <row r="454" spans="1:2" x14ac:dyDescent="0.25">
      <c r="A454" s="183"/>
      <c r="B454" s="183"/>
    </row>
    <row r="455" spans="1:2" x14ac:dyDescent="0.25">
      <c r="A455" s="183"/>
      <c r="B455" s="183"/>
    </row>
    <row r="456" spans="1:2" x14ac:dyDescent="0.25">
      <c r="A456" s="183"/>
      <c r="B456" s="183"/>
    </row>
    <row r="457" spans="1:2" x14ac:dyDescent="0.25">
      <c r="A457" s="183"/>
      <c r="B457" s="183"/>
    </row>
    <row r="458" spans="1:2" x14ac:dyDescent="0.25">
      <c r="A458" s="183"/>
      <c r="B458" s="183"/>
    </row>
    <row r="459" spans="1:2" x14ac:dyDescent="0.25">
      <c r="A459" s="183"/>
      <c r="B459" s="183"/>
    </row>
    <row r="460" spans="1:2" x14ac:dyDescent="0.25">
      <c r="A460" s="183"/>
      <c r="B460" s="183"/>
    </row>
    <row r="461" spans="1:2" x14ac:dyDescent="0.25">
      <c r="A461" s="183"/>
      <c r="B461" s="183"/>
    </row>
    <row r="462" spans="1:2" x14ac:dyDescent="0.25">
      <c r="A462" s="183"/>
      <c r="B462" s="183"/>
    </row>
    <row r="463" spans="1:2" x14ac:dyDescent="0.25">
      <c r="A463" s="183"/>
      <c r="B463" s="183"/>
    </row>
    <row r="464" spans="1:2" x14ac:dyDescent="0.25">
      <c r="A464" s="183"/>
      <c r="B464" s="183"/>
    </row>
    <row r="465" spans="1:2" x14ac:dyDescent="0.25">
      <c r="A465" s="183"/>
      <c r="B465" s="183"/>
    </row>
    <row r="466" spans="1:2" x14ac:dyDescent="0.25">
      <c r="A466" s="183"/>
      <c r="B466" s="183"/>
    </row>
    <row r="467" spans="1:2" x14ac:dyDescent="0.25">
      <c r="A467" s="183"/>
      <c r="B467" s="183"/>
    </row>
    <row r="468" spans="1:2" x14ac:dyDescent="0.25">
      <c r="A468" s="183"/>
      <c r="B468" s="183"/>
    </row>
    <row r="469" spans="1:2" x14ac:dyDescent="0.25">
      <c r="A469" s="183"/>
      <c r="B469" s="183"/>
    </row>
    <row r="470" spans="1:2" x14ac:dyDescent="0.25">
      <c r="A470" s="183"/>
      <c r="B470" s="183"/>
    </row>
    <row r="471" spans="1:2" x14ac:dyDescent="0.25">
      <c r="A471" s="183"/>
      <c r="B471" s="183"/>
    </row>
    <row r="472" spans="1:2" x14ac:dyDescent="0.25">
      <c r="A472" s="183"/>
      <c r="B472" s="183"/>
    </row>
    <row r="473" spans="1:2" x14ac:dyDescent="0.25">
      <c r="A473" s="183"/>
      <c r="B473" s="183"/>
    </row>
    <row r="474" spans="1:2" x14ac:dyDescent="0.25">
      <c r="A474" s="183"/>
      <c r="B474" s="183"/>
    </row>
    <row r="475" spans="1:2" x14ac:dyDescent="0.25">
      <c r="A475" s="183"/>
      <c r="B475" s="183"/>
    </row>
    <row r="476" spans="1:2" x14ac:dyDescent="0.25">
      <c r="A476" s="183"/>
      <c r="B476" s="183"/>
    </row>
    <row r="477" spans="1:2" x14ac:dyDescent="0.25">
      <c r="A477" s="183"/>
      <c r="B477" s="183"/>
    </row>
    <row r="478" spans="1:2" x14ac:dyDescent="0.25">
      <c r="A478" s="183"/>
      <c r="B478" s="183"/>
    </row>
    <row r="479" spans="1:2" x14ac:dyDescent="0.25">
      <c r="A479" s="183"/>
      <c r="B479" s="183"/>
    </row>
    <row r="480" spans="1:2" x14ac:dyDescent="0.25">
      <c r="A480" s="183"/>
      <c r="B480" s="183"/>
    </row>
    <row r="481" spans="1:2" x14ac:dyDescent="0.25">
      <c r="A481" s="183"/>
      <c r="B481" s="183"/>
    </row>
    <row r="482" spans="1:2" x14ac:dyDescent="0.25">
      <c r="A482" s="183"/>
      <c r="B482" s="183"/>
    </row>
    <row r="483" spans="1:2" x14ac:dyDescent="0.25">
      <c r="A483" s="183"/>
      <c r="B483" s="183"/>
    </row>
    <row r="484" spans="1:2" x14ac:dyDescent="0.25">
      <c r="A484" s="183"/>
      <c r="B484" s="183"/>
    </row>
    <row r="485" spans="1:2" x14ac:dyDescent="0.25">
      <c r="A485" s="183"/>
      <c r="B485" s="183"/>
    </row>
    <row r="486" spans="1:2" x14ac:dyDescent="0.25">
      <c r="A486" s="183"/>
      <c r="B486" s="183"/>
    </row>
    <row r="487" spans="1:2" x14ac:dyDescent="0.25">
      <c r="A487" s="183"/>
      <c r="B487" s="183"/>
    </row>
    <row r="488" spans="1:2" x14ac:dyDescent="0.25">
      <c r="A488" s="183"/>
      <c r="B488" s="183"/>
    </row>
    <row r="489" spans="1:2" x14ac:dyDescent="0.25">
      <c r="A489" s="183"/>
      <c r="B489" s="183"/>
    </row>
    <row r="490" spans="1:2" x14ac:dyDescent="0.25">
      <c r="A490" s="183"/>
      <c r="B490" s="183"/>
    </row>
    <row r="491" spans="1:2" x14ac:dyDescent="0.25">
      <c r="A491" s="183"/>
      <c r="B491" s="183"/>
    </row>
    <row r="492" spans="1:2" x14ac:dyDescent="0.25">
      <c r="A492" s="183"/>
      <c r="B492" s="183"/>
    </row>
    <row r="493" spans="1:2" x14ac:dyDescent="0.25">
      <c r="A493" s="183"/>
      <c r="B493" s="183"/>
    </row>
    <row r="494" spans="1:2" x14ac:dyDescent="0.25">
      <c r="A494" s="183"/>
      <c r="B494" s="183"/>
    </row>
    <row r="495" spans="1:2" x14ac:dyDescent="0.25">
      <c r="A495" s="183"/>
      <c r="B495" s="183"/>
    </row>
    <row r="496" spans="1:2" x14ac:dyDescent="0.25">
      <c r="A496" s="183"/>
      <c r="B496" s="183"/>
    </row>
    <row r="497" spans="1:2" x14ac:dyDescent="0.25">
      <c r="A497" s="183"/>
      <c r="B497" s="183"/>
    </row>
    <row r="498" spans="1:2" x14ac:dyDescent="0.25">
      <c r="A498" s="183"/>
      <c r="B498" s="183"/>
    </row>
    <row r="499" spans="1:2" x14ac:dyDescent="0.25">
      <c r="A499" s="183"/>
      <c r="B499" s="183"/>
    </row>
    <row r="500" spans="1:2" x14ac:dyDescent="0.25">
      <c r="A500" s="183"/>
      <c r="B500" s="183"/>
    </row>
    <row r="501" spans="1:2" x14ac:dyDescent="0.25">
      <c r="A501" s="183"/>
      <c r="B501" s="183"/>
    </row>
    <row r="502" spans="1:2" x14ac:dyDescent="0.25">
      <c r="A502" s="183"/>
      <c r="B502" s="183"/>
    </row>
    <row r="503" spans="1:2" x14ac:dyDescent="0.25">
      <c r="A503" s="183"/>
      <c r="B503" s="183"/>
    </row>
    <row r="504" spans="1:2" x14ac:dyDescent="0.25">
      <c r="A504" s="183"/>
      <c r="B504" s="183"/>
    </row>
    <row r="505" spans="1:2" x14ac:dyDescent="0.25">
      <c r="A505" s="183"/>
      <c r="B505" s="183"/>
    </row>
    <row r="506" spans="1:2" x14ac:dyDescent="0.25">
      <c r="A506" s="183"/>
      <c r="B506" s="183"/>
    </row>
    <row r="507" spans="1:2" x14ac:dyDescent="0.25">
      <c r="A507" s="183"/>
      <c r="B507" s="183"/>
    </row>
    <row r="508" spans="1:2" x14ac:dyDescent="0.25">
      <c r="A508" s="183"/>
      <c r="B508" s="183"/>
    </row>
    <row r="509" spans="1:2" x14ac:dyDescent="0.25">
      <c r="A509" s="183"/>
      <c r="B509" s="183"/>
    </row>
    <row r="510" spans="1:2" x14ac:dyDescent="0.25">
      <c r="A510" s="183"/>
      <c r="B510" s="183"/>
    </row>
    <row r="511" spans="1:2" x14ac:dyDescent="0.25">
      <c r="A511" s="183"/>
      <c r="B511" s="183"/>
    </row>
    <row r="512" spans="1:2" x14ac:dyDescent="0.25">
      <c r="A512" s="183"/>
      <c r="B512" s="183"/>
    </row>
    <row r="513" spans="1:2" x14ac:dyDescent="0.25">
      <c r="A513" s="183"/>
      <c r="B513" s="183"/>
    </row>
    <row r="514" spans="1:2" x14ac:dyDescent="0.25">
      <c r="A514" s="183"/>
      <c r="B514" s="183"/>
    </row>
    <row r="515" spans="1:2" x14ac:dyDescent="0.25">
      <c r="A515" s="183"/>
      <c r="B515" s="183"/>
    </row>
    <row r="516" spans="1:2" x14ac:dyDescent="0.25">
      <c r="A516" s="183"/>
      <c r="B516" s="183"/>
    </row>
    <row r="517" spans="1:2" x14ac:dyDescent="0.25">
      <c r="A517" s="183"/>
      <c r="B517" s="183"/>
    </row>
    <row r="518" spans="1:2" x14ac:dyDescent="0.25">
      <c r="A518" s="183"/>
      <c r="B518" s="183"/>
    </row>
    <row r="519" spans="1:2" x14ac:dyDescent="0.25">
      <c r="A519" s="183"/>
      <c r="B519" s="183"/>
    </row>
    <row r="520" spans="1:2" x14ac:dyDescent="0.25">
      <c r="A520" s="183"/>
      <c r="B520" s="183"/>
    </row>
    <row r="521" spans="1:2" x14ac:dyDescent="0.25">
      <c r="A521" s="183"/>
      <c r="B521" s="183"/>
    </row>
    <row r="522" spans="1:2" x14ac:dyDescent="0.25">
      <c r="A522" s="183"/>
      <c r="B522" s="183"/>
    </row>
    <row r="523" spans="1:2" x14ac:dyDescent="0.25">
      <c r="A523" s="183"/>
      <c r="B523" s="183"/>
    </row>
    <row r="524" spans="1:2" x14ac:dyDescent="0.25">
      <c r="A524" s="183"/>
      <c r="B524" s="183"/>
    </row>
    <row r="525" spans="1:2" x14ac:dyDescent="0.25">
      <c r="A525" s="183"/>
      <c r="B525" s="183"/>
    </row>
    <row r="526" spans="1:2" x14ac:dyDescent="0.25">
      <c r="A526" s="183"/>
      <c r="B526" s="183"/>
    </row>
    <row r="527" spans="1:2" x14ac:dyDescent="0.25">
      <c r="A527" s="183"/>
      <c r="B527" s="183"/>
    </row>
    <row r="528" spans="1:2" x14ac:dyDescent="0.25">
      <c r="A528" s="183"/>
      <c r="B528" s="183"/>
    </row>
    <row r="529" spans="1:2" x14ac:dyDescent="0.25">
      <c r="A529" s="183"/>
      <c r="B529" s="183"/>
    </row>
    <row r="530" spans="1:2" x14ac:dyDescent="0.25">
      <c r="A530" s="183"/>
      <c r="B530" s="183"/>
    </row>
    <row r="531" spans="1:2" x14ac:dyDescent="0.25">
      <c r="A531" s="183"/>
      <c r="B531" s="183"/>
    </row>
    <row r="532" spans="1:2" x14ac:dyDescent="0.25">
      <c r="A532" s="183"/>
      <c r="B532" s="183"/>
    </row>
    <row r="533" spans="1:2" x14ac:dyDescent="0.25">
      <c r="A533" s="183"/>
      <c r="B533" s="183"/>
    </row>
    <row r="534" spans="1:2" x14ac:dyDescent="0.25">
      <c r="A534" s="183"/>
      <c r="B534" s="183"/>
    </row>
    <row r="535" spans="1:2" x14ac:dyDescent="0.25">
      <c r="A535" s="183"/>
      <c r="B535" s="183"/>
    </row>
    <row r="536" spans="1:2" x14ac:dyDescent="0.25">
      <c r="A536" s="183"/>
      <c r="B536" s="183"/>
    </row>
    <row r="537" spans="1:2" x14ac:dyDescent="0.25">
      <c r="A537" s="183"/>
      <c r="B537" s="183"/>
    </row>
    <row r="538" spans="1:2" x14ac:dyDescent="0.25">
      <c r="A538" s="183"/>
      <c r="B538" s="183"/>
    </row>
    <row r="539" spans="1:2" x14ac:dyDescent="0.25">
      <c r="A539" s="183"/>
      <c r="B539" s="183"/>
    </row>
    <row r="540" spans="1:2" x14ac:dyDescent="0.25">
      <c r="A540" s="183"/>
      <c r="B540" s="183"/>
    </row>
    <row r="541" spans="1:2" x14ac:dyDescent="0.25">
      <c r="A541" s="183"/>
      <c r="B541" s="183"/>
    </row>
    <row r="542" spans="1:2" x14ac:dyDescent="0.25">
      <c r="A542" s="183"/>
      <c r="B542" s="183"/>
    </row>
    <row r="543" spans="1:2" x14ac:dyDescent="0.25">
      <c r="A543" s="183"/>
      <c r="B543" s="183"/>
    </row>
    <row r="544" spans="1:2" x14ac:dyDescent="0.25">
      <c r="A544" s="183"/>
      <c r="B544" s="183"/>
    </row>
    <row r="545" spans="1:2" x14ac:dyDescent="0.25">
      <c r="A545" s="183"/>
      <c r="B545" s="183"/>
    </row>
    <row r="546" spans="1:2" x14ac:dyDescent="0.25">
      <c r="A546" s="183"/>
      <c r="B546" s="183"/>
    </row>
    <row r="547" spans="1:2" x14ac:dyDescent="0.25">
      <c r="A547" s="183"/>
      <c r="B547" s="183"/>
    </row>
    <row r="548" spans="1:2" x14ac:dyDescent="0.25">
      <c r="A548" s="183"/>
      <c r="B548" s="183"/>
    </row>
    <row r="549" spans="1:2" x14ac:dyDescent="0.25">
      <c r="A549" s="183"/>
      <c r="B549" s="183"/>
    </row>
    <row r="550" spans="1:2" x14ac:dyDescent="0.25">
      <c r="A550" s="183"/>
      <c r="B550" s="183"/>
    </row>
    <row r="551" spans="1:2" x14ac:dyDescent="0.25">
      <c r="A551" s="183"/>
      <c r="B551" s="183"/>
    </row>
    <row r="552" spans="1:2" x14ac:dyDescent="0.25">
      <c r="A552" s="183"/>
      <c r="B552" s="183"/>
    </row>
    <row r="553" spans="1:2" x14ac:dyDescent="0.25">
      <c r="A553" s="183"/>
      <c r="B553" s="183"/>
    </row>
    <row r="554" spans="1:2" x14ac:dyDescent="0.25">
      <c r="A554" s="183"/>
      <c r="B554" s="183"/>
    </row>
    <row r="555" spans="1:2" x14ac:dyDescent="0.25">
      <c r="A555" s="183"/>
      <c r="B555" s="183"/>
    </row>
    <row r="556" spans="1:2" x14ac:dyDescent="0.25">
      <c r="A556" s="183"/>
      <c r="B556" s="183"/>
    </row>
    <row r="557" spans="1:2" x14ac:dyDescent="0.25">
      <c r="A557" s="183"/>
      <c r="B557" s="183"/>
    </row>
    <row r="558" spans="1:2" x14ac:dyDescent="0.25">
      <c r="A558" s="183"/>
      <c r="B558" s="183"/>
    </row>
    <row r="559" spans="1:2" x14ac:dyDescent="0.25">
      <c r="A559" s="183"/>
      <c r="B559" s="183"/>
    </row>
    <row r="560" spans="1:2" x14ac:dyDescent="0.25">
      <c r="A560" s="183"/>
      <c r="B560" s="183"/>
    </row>
    <row r="561" spans="1:2" x14ac:dyDescent="0.25">
      <c r="A561" s="183"/>
      <c r="B561" s="183"/>
    </row>
    <row r="562" spans="1:2" x14ac:dyDescent="0.25">
      <c r="A562" s="183"/>
      <c r="B562" s="183"/>
    </row>
    <row r="563" spans="1:2" x14ac:dyDescent="0.25">
      <c r="A563" s="183"/>
      <c r="B563" s="183"/>
    </row>
    <row r="564" spans="1:2" x14ac:dyDescent="0.25">
      <c r="A564" s="183"/>
      <c r="B564" s="183"/>
    </row>
    <row r="565" spans="1:2" x14ac:dyDescent="0.25">
      <c r="A565" s="183"/>
      <c r="B565" s="183"/>
    </row>
    <row r="566" spans="1:2" x14ac:dyDescent="0.25">
      <c r="A566" s="183"/>
      <c r="B566" s="183"/>
    </row>
    <row r="567" spans="1:2" x14ac:dyDescent="0.25">
      <c r="A567" s="183"/>
      <c r="B567" s="183"/>
    </row>
    <row r="568" spans="1:2" x14ac:dyDescent="0.25">
      <c r="A568" s="183"/>
      <c r="B568" s="183"/>
    </row>
    <row r="569" spans="1:2" x14ac:dyDescent="0.25">
      <c r="A569" s="183"/>
      <c r="B569" s="183"/>
    </row>
    <row r="570" spans="1:2" x14ac:dyDescent="0.25">
      <c r="A570" s="183"/>
      <c r="B570" s="183"/>
    </row>
    <row r="571" spans="1:2" x14ac:dyDescent="0.25">
      <c r="A571" s="183"/>
      <c r="B571" s="183"/>
    </row>
    <row r="572" spans="1:2" x14ac:dyDescent="0.25">
      <c r="A572" s="183"/>
      <c r="B572" s="183"/>
    </row>
    <row r="573" spans="1:2" x14ac:dyDescent="0.25">
      <c r="A573" s="183"/>
      <c r="B573" s="183"/>
    </row>
    <row r="574" spans="1:2" x14ac:dyDescent="0.25">
      <c r="A574" s="183"/>
      <c r="B574" s="183"/>
    </row>
    <row r="575" spans="1:2" x14ac:dyDescent="0.25">
      <c r="A575" s="183"/>
      <c r="B575" s="183"/>
    </row>
    <row r="576" spans="1:2" x14ac:dyDescent="0.25">
      <c r="A576" s="183"/>
      <c r="B576" s="183"/>
    </row>
    <row r="577" spans="1:2" x14ac:dyDescent="0.25">
      <c r="A577" s="183"/>
      <c r="B577" s="183"/>
    </row>
    <row r="578" spans="1:2" x14ac:dyDescent="0.25">
      <c r="A578" s="183"/>
      <c r="B578" s="183"/>
    </row>
    <row r="579" spans="1:2" x14ac:dyDescent="0.25">
      <c r="A579" s="183"/>
      <c r="B579" s="183"/>
    </row>
    <row r="580" spans="1:2" x14ac:dyDescent="0.25">
      <c r="A580" s="183"/>
      <c r="B580" s="183"/>
    </row>
    <row r="581" spans="1:2" x14ac:dyDescent="0.25">
      <c r="A581" s="183"/>
      <c r="B581" s="183"/>
    </row>
    <row r="582" spans="1:2" x14ac:dyDescent="0.25">
      <c r="A582" s="183"/>
      <c r="B582" s="183"/>
    </row>
    <row r="583" spans="1:2" x14ac:dyDescent="0.25">
      <c r="A583" s="183"/>
      <c r="B583" s="183"/>
    </row>
    <row r="584" spans="1:2" x14ac:dyDescent="0.25">
      <c r="A584" s="183"/>
      <c r="B584" s="183"/>
    </row>
    <row r="585" spans="1:2" x14ac:dyDescent="0.25">
      <c r="A585" s="183"/>
      <c r="B585" s="183"/>
    </row>
    <row r="586" spans="1:2" x14ac:dyDescent="0.25">
      <c r="A586" s="183"/>
      <c r="B586" s="183"/>
    </row>
    <row r="587" spans="1:2" x14ac:dyDescent="0.25">
      <c r="A587" s="183"/>
      <c r="B587" s="183"/>
    </row>
    <row r="588" spans="1:2" x14ac:dyDescent="0.25">
      <c r="A588" s="183"/>
      <c r="B588" s="183"/>
    </row>
    <row r="589" spans="1:2" x14ac:dyDescent="0.25">
      <c r="A589" s="183"/>
      <c r="B589" s="183"/>
    </row>
    <row r="590" spans="1:2" x14ac:dyDescent="0.25">
      <c r="A590" s="183"/>
      <c r="B590" s="183"/>
    </row>
    <row r="591" spans="1:2" x14ac:dyDescent="0.25">
      <c r="A591" s="183"/>
      <c r="B591" s="183"/>
    </row>
    <row r="592" spans="1:2" x14ac:dyDescent="0.25">
      <c r="A592" s="183"/>
      <c r="B592" s="183"/>
    </row>
    <row r="593" spans="1:2" x14ac:dyDescent="0.25">
      <c r="A593" s="183"/>
      <c r="B593" s="183"/>
    </row>
    <row r="594" spans="1:2" x14ac:dyDescent="0.25">
      <c r="A594" s="183"/>
      <c r="B594" s="183"/>
    </row>
    <row r="595" spans="1:2" x14ac:dyDescent="0.25">
      <c r="A595" s="183"/>
      <c r="B595" s="183"/>
    </row>
    <row r="596" spans="1:2" x14ac:dyDescent="0.25">
      <c r="A596" s="183"/>
      <c r="B596" s="183"/>
    </row>
    <row r="597" spans="1:2" x14ac:dyDescent="0.25">
      <c r="A597" s="183"/>
      <c r="B597" s="183"/>
    </row>
    <row r="598" spans="1:2" x14ac:dyDescent="0.25">
      <c r="A598" s="183"/>
      <c r="B598" s="183"/>
    </row>
    <row r="599" spans="1:2" x14ac:dyDescent="0.25">
      <c r="A599" s="183"/>
      <c r="B599" s="183"/>
    </row>
    <row r="600" spans="1:2" x14ac:dyDescent="0.25">
      <c r="A600" s="183"/>
      <c r="B600" s="183"/>
    </row>
    <row r="601" spans="1:2" x14ac:dyDescent="0.25">
      <c r="A601" s="183"/>
      <c r="B601" s="183"/>
    </row>
    <row r="602" spans="1:2" x14ac:dyDescent="0.25">
      <c r="A602" s="183"/>
      <c r="B602" s="183"/>
    </row>
    <row r="603" spans="1:2" x14ac:dyDescent="0.25">
      <c r="A603" s="183"/>
      <c r="B603" s="183"/>
    </row>
    <row r="604" spans="1:2" x14ac:dyDescent="0.25">
      <c r="A604" s="183"/>
      <c r="B604" s="183"/>
    </row>
    <row r="605" spans="1:2" x14ac:dyDescent="0.25">
      <c r="A605" s="183"/>
      <c r="B605" s="183"/>
    </row>
    <row r="606" spans="1:2" x14ac:dyDescent="0.25">
      <c r="A606" s="183"/>
      <c r="B606" s="183"/>
    </row>
    <row r="607" spans="1:2" x14ac:dyDescent="0.25">
      <c r="A607" s="183"/>
      <c r="B607" s="183"/>
    </row>
    <row r="608" spans="1:2" x14ac:dyDescent="0.25">
      <c r="A608" s="183"/>
      <c r="B608" s="183"/>
    </row>
    <row r="609" spans="1:2" x14ac:dyDescent="0.25">
      <c r="A609" s="183"/>
      <c r="B609" s="183"/>
    </row>
    <row r="610" spans="1:2" x14ac:dyDescent="0.25">
      <c r="A610" s="183"/>
      <c r="B610" s="183"/>
    </row>
    <row r="611" spans="1:2" x14ac:dyDescent="0.25">
      <c r="A611" s="183"/>
      <c r="B611" s="183"/>
    </row>
    <row r="612" spans="1:2" x14ac:dyDescent="0.25">
      <c r="A612" s="183"/>
      <c r="B612" s="183"/>
    </row>
    <row r="613" spans="1:2" x14ac:dyDescent="0.25">
      <c r="A613" s="183"/>
      <c r="B613" s="183"/>
    </row>
    <row r="614" spans="1:2" x14ac:dyDescent="0.25">
      <c r="A614" s="183"/>
      <c r="B614" s="183"/>
    </row>
    <row r="615" spans="1:2" x14ac:dyDescent="0.25">
      <c r="A615" s="183"/>
      <c r="B615" s="183"/>
    </row>
    <row r="616" spans="1:2" x14ac:dyDescent="0.25">
      <c r="A616" s="183"/>
      <c r="B616" s="183"/>
    </row>
    <row r="617" spans="1:2" x14ac:dyDescent="0.25">
      <c r="A617" s="183"/>
      <c r="B617" s="183"/>
    </row>
    <row r="618" spans="1:2" x14ac:dyDescent="0.25">
      <c r="A618" s="183"/>
      <c r="B618" s="183"/>
    </row>
    <row r="619" spans="1:2" x14ac:dyDescent="0.25">
      <c r="A619" s="183"/>
      <c r="B619" s="183"/>
    </row>
    <row r="620" spans="1:2" x14ac:dyDescent="0.25">
      <c r="A620" s="183"/>
      <c r="B620" s="183"/>
    </row>
    <row r="621" spans="1:2" x14ac:dyDescent="0.25">
      <c r="A621" s="183"/>
      <c r="B621" s="183"/>
    </row>
    <row r="622" spans="1:2" x14ac:dyDescent="0.25">
      <c r="A622" s="183"/>
      <c r="B622" s="183"/>
    </row>
    <row r="623" spans="1:2" x14ac:dyDescent="0.25">
      <c r="A623" s="183"/>
      <c r="B623" s="183"/>
    </row>
    <row r="624" spans="1:2" x14ac:dyDescent="0.25">
      <c r="A624" s="183"/>
      <c r="B624" s="183"/>
    </row>
    <row r="625" spans="1:2" x14ac:dyDescent="0.25">
      <c r="A625" s="183"/>
      <c r="B625" s="183"/>
    </row>
    <row r="626" spans="1:2" x14ac:dyDescent="0.25">
      <c r="A626" s="183"/>
      <c r="B626" s="183"/>
    </row>
    <row r="627" spans="1:2" x14ac:dyDescent="0.25">
      <c r="A627" s="183"/>
      <c r="B627" s="183"/>
    </row>
    <row r="628" spans="1:2" x14ac:dyDescent="0.25">
      <c r="A628" s="183"/>
      <c r="B628" s="183"/>
    </row>
    <row r="629" spans="1:2" x14ac:dyDescent="0.25">
      <c r="A629" s="183"/>
      <c r="B629" s="183"/>
    </row>
    <row r="630" spans="1:2" x14ac:dyDescent="0.25">
      <c r="A630" s="183"/>
      <c r="B630" s="183"/>
    </row>
    <row r="631" spans="1:2" x14ac:dyDescent="0.25">
      <c r="A631" s="183"/>
      <c r="B631" s="183"/>
    </row>
    <row r="632" spans="1:2" x14ac:dyDescent="0.25">
      <c r="A632" s="183"/>
      <c r="B632" s="183"/>
    </row>
    <row r="633" spans="1:2" x14ac:dyDescent="0.25">
      <c r="A633" s="183"/>
      <c r="B633" s="183"/>
    </row>
    <row r="634" spans="1:2" x14ac:dyDescent="0.25">
      <c r="A634" s="183"/>
      <c r="B634" s="183"/>
    </row>
    <row r="635" spans="1:2" x14ac:dyDescent="0.25">
      <c r="A635" s="183"/>
      <c r="B635" s="183"/>
    </row>
    <row r="636" spans="1:2" x14ac:dyDescent="0.25">
      <c r="A636" s="183"/>
      <c r="B636" s="183"/>
    </row>
    <row r="637" spans="1:2" x14ac:dyDescent="0.25">
      <c r="A637" s="183"/>
      <c r="B637" s="183"/>
    </row>
    <row r="638" spans="1:2" x14ac:dyDescent="0.25">
      <c r="A638" s="183"/>
      <c r="B638" s="183"/>
    </row>
    <row r="639" spans="1:2" x14ac:dyDescent="0.25">
      <c r="A639" s="183"/>
      <c r="B639" s="183"/>
    </row>
    <row r="640" spans="1:2" x14ac:dyDescent="0.25">
      <c r="A640" s="183"/>
      <c r="B640" s="183"/>
    </row>
    <row r="641" spans="1:2" x14ac:dyDescent="0.25">
      <c r="A641" s="183"/>
      <c r="B641" s="183"/>
    </row>
    <row r="642" spans="1:2" x14ac:dyDescent="0.25">
      <c r="A642" s="183"/>
      <c r="B642" s="183"/>
    </row>
    <row r="643" spans="1:2" x14ac:dyDescent="0.25">
      <c r="A643" s="183"/>
      <c r="B643" s="183"/>
    </row>
    <row r="644" spans="1:2" x14ac:dyDescent="0.25">
      <c r="A644" s="183"/>
      <c r="B644" s="183"/>
    </row>
    <row r="645" spans="1:2" x14ac:dyDescent="0.25">
      <c r="A645" s="183"/>
      <c r="B645" s="183"/>
    </row>
    <row r="646" spans="1:2" x14ac:dyDescent="0.25">
      <c r="A646" s="183"/>
      <c r="B646" s="183"/>
    </row>
    <row r="647" spans="1:2" x14ac:dyDescent="0.25">
      <c r="A647" s="183"/>
      <c r="B647" s="183"/>
    </row>
    <row r="648" spans="1:2" x14ac:dyDescent="0.25">
      <c r="A648" s="183"/>
      <c r="B648" s="183"/>
    </row>
    <row r="649" spans="1:2" x14ac:dyDescent="0.25">
      <c r="A649" s="183"/>
      <c r="B649" s="183"/>
    </row>
    <row r="650" spans="1:2" x14ac:dyDescent="0.25">
      <c r="A650" s="183"/>
      <c r="B650" s="183"/>
    </row>
    <row r="651" spans="1:2" x14ac:dyDescent="0.25">
      <c r="A651" s="183"/>
      <c r="B651" s="183"/>
    </row>
    <row r="652" spans="1:2" x14ac:dyDescent="0.25">
      <c r="A652" s="183"/>
      <c r="B652" s="183"/>
    </row>
    <row r="653" spans="1:2" x14ac:dyDescent="0.25">
      <c r="A653" s="183"/>
      <c r="B653" s="183"/>
    </row>
    <row r="654" spans="1:2" x14ac:dyDescent="0.25">
      <c r="A654" s="183"/>
      <c r="B654" s="183"/>
    </row>
    <row r="655" spans="1:2" x14ac:dyDescent="0.25">
      <c r="A655" s="183"/>
      <c r="B655" s="183"/>
    </row>
    <row r="656" spans="1:2" x14ac:dyDescent="0.25">
      <c r="A656" s="183"/>
      <c r="B656" s="183"/>
    </row>
    <row r="657" spans="1:2" x14ac:dyDescent="0.25">
      <c r="A657" s="183"/>
      <c r="B657" s="183"/>
    </row>
    <row r="658" spans="1:2" x14ac:dyDescent="0.25">
      <c r="A658" s="183"/>
      <c r="B658" s="183"/>
    </row>
    <row r="659" spans="1:2" x14ac:dyDescent="0.25">
      <c r="A659" s="183"/>
      <c r="B659" s="183"/>
    </row>
    <row r="660" spans="1:2" x14ac:dyDescent="0.25">
      <c r="A660" s="183"/>
      <c r="B660" s="183"/>
    </row>
    <row r="661" spans="1:2" x14ac:dyDescent="0.25">
      <c r="A661" s="183"/>
      <c r="B661" s="183"/>
    </row>
    <row r="662" spans="1:2" x14ac:dyDescent="0.25">
      <c r="A662" s="183"/>
      <c r="B662" s="183"/>
    </row>
    <row r="663" spans="1:2" x14ac:dyDescent="0.25">
      <c r="A663" s="183"/>
      <c r="B663" s="183"/>
    </row>
    <row r="664" spans="1:2" x14ac:dyDescent="0.25">
      <c r="A664" s="183"/>
      <c r="B664" s="183"/>
    </row>
    <row r="665" spans="1:2" x14ac:dyDescent="0.25">
      <c r="A665" s="183"/>
      <c r="B665" s="183"/>
    </row>
    <row r="666" spans="1:2" x14ac:dyDescent="0.25">
      <c r="A666" s="183"/>
      <c r="B666" s="183"/>
    </row>
    <row r="667" spans="1:2" x14ac:dyDescent="0.25">
      <c r="A667" s="183"/>
      <c r="B667" s="183"/>
    </row>
    <row r="668" spans="1:2" x14ac:dyDescent="0.25">
      <c r="A668" s="183"/>
      <c r="B668" s="183"/>
    </row>
    <row r="669" spans="1:2" x14ac:dyDescent="0.25">
      <c r="A669" s="183"/>
      <c r="B669" s="183"/>
    </row>
    <row r="670" spans="1:2" x14ac:dyDescent="0.25">
      <c r="A670" s="183"/>
      <c r="B670" s="183"/>
    </row>
    <row r="671" spans="1:2" x14ac:dyDescent="0.25">
      <c r="A671" s="183"/>
      <c r="B671" s="183"/>
    </row>
    <row r="672" spans="1:2" x14ac:dyDescent="0.25">
      <c r="A672" s="183"/>
      <c r="B672" s="183"/>
    </row>
    <row r="673" spans="1:2" x14ac:dyDescent="0.25">
      <c r="A673" s="183"/>
      <c r="B673" s="183"/>
    </row>
    <row r="674" spans="1:2" x14ac:dyDescent="0.25">
      <c r="A674" s="183"/>
      <c r="B674" s="183"/>
    </row>
    <row r="675" spans="1:2" x14ac:dyDescent="0.25">
      <c r="A675" s="183"/>
      <c r="B675" s="183"/>
    </row>
    <row r="676" spans="1:2" x14ac:dyDescent="0.25">
      <c r="A676" s="183"/>
      <c r="B676" s="183"/>
    </row>
    <row r="677" spans="1:2" x14ac:dyDescent="0.25">
      <c r="A677" s="183"/>
      <c r="B677" s="183"/>
    </row>
    <row r="678" spans="1:2" x14ac:dyDescent="0.25">
      <c r="A678" s="183"/>
      <c r="B678" s="183"/>
    </row>
    <row r="679" spans="1:2" x14ac:dyDescent="0.25">
      <c r="A679" s="183"/>
      <c r="B679" s="183"/>
    </row>
    <row r="680" spans="1:2" x14ac:dyDescent="0.25">
      <c r="A680" s="183"/>
      <c r="B680" s="183"/>
    </row>
    <row r="681" spans="1:2" x14ac:dyDescent="0.25">
      <c r="A681" s="183"/>
      <c r="B681" s="183"/>
    </row>
    <row r="682" spans="1:2" x14ac:dyDescent="0.25">
      <c r="A682" s="183"/>
      <c r="B682" s="183"/>
    </row>
    <row r="683" spans="1:2" x14ac:dyDescent="0.25">
      <c r="A683" s="183"/>
      <c r="B683" s="183"/>
    </row>
    <row r="684" spans="1:2" x14ac:dyDescent="0.25">
      <c r="A684" s="183"/>
      <c r="B684" s="183"/>
    </row>
    <row r="685" spans="1:2" x14ac:dyDescent="0.25">
      <c r="A685" s="183"/>
      <c r="B685" s="183"/>
    </row>
    <row r="686" spans="1:2" x14ac:dyDescent="0.25">
      <c r="A686" s="183"/>
      <c r="B686" s="183"/>
    </row>
    <row r="687" spans="1:2" x14ac:dyDescent="0.25">
      <c r="A687" s="183"/>
      <c r="B687" s="183"/>
    </row>
    <row r="688" spans="1:2" x14ac:dyDescent="0.25">
      <c r="A688" s="183"/>
      <c r="B688" s="183"/>
    </row>
    <row r="689" spans="1:2" x14ac:dyDescent="0.25">
      <c r="A689" s="183"/>
      <c r="B689" s="183"/>
    </row>
    <row r="690" spans="1:2" x14ac:dyDescent="0.25">
      <c r="A690" s="183"/>
      <c r="B690" s="183"/>
    </row>
    <row r="691" spans="1:2" x14ac:dyDescent="0.25">
      <c r="A691" s="183"/>
      <c r="B691" s="183"/>
    </row>
    <row r="692" spans="1:2" x14ac:dyDescent="0.25">
      <c r="A692" s="183"/>
      <c r="B692" s="183"/>
    </row>
    <row r="693" spans="1:2" x14ac:dyDescent="0.25">
      <c r="A693" s="183"/>
      <c r="B693" s="183"/>
    </row>
    <row r="694" spans="1:2" x14ac:dyDescent="0.25">
      <c r="A694" s="183"/>
      <c r="B694" s="183"/>
    </row>
    <row r="695" spans="1:2" x14ac:dyDescent="0.25">
      <c r="A695" s="183"/>
      <c r="B695" s="183"/>
    </row>
    <row r="696" spans="1:2" x14ac:dyDescent="0.25">
      <c r="A696" s="183"/>
      <c r="B696" s="183"/>
    </row>
    <row r="697" spans="1:2" x14ac:dyDescent="0.25">
      <c r="A697" s="183"/>
      <c r="B697" s="183"/>
    </row>
    <row r="698" spans="1:2" x14ac:dyDescent="0.25">
      <c r="A698" s="183"/>
      <c r="B698" s="183"/>
    </row>
    <row r="699" spans="1:2" x14ac:dyDescent="0.25">
      <c r="A699" s="183"/>
      <c r="B699" s="183"/>
    </row>
    <row r="700" spans="1:2" x14ac:dyDescent="0.25">
      <c r="A700" s="183"/>
      <c r="B700" s="183"/>
    </row>
    <row r="701" spans="1:2" x14ac:dyDescent="0.25">
      <c r="A701" s="183"/>
      <c r="B701" s="183"/>
    </row>
    <row r="702" spans="1:2" x14ac:dyDescent="0.25">
      <c r="A702" s="183"/>
      <c r="B702" s="183"/>
    </row>
    <row r="703" spans="1:2" x14ac:dyDescent="0.25">
      <c r="A703" s="183"/>
      <c r="B703" s="183"/>
    </row>
    <row r="704" spans="1:2" x14ac:dyDescent="0.25">
      <c r="A704" s="183"/>
      <c r="B704" s="183"/>
    </row>
    <row r="705" spans="1:2" x14ac:dyDescent="0.25">
      <c r="A705" s="183"/>
      <c r="B705" s="183"/>
    </row>
    <row r="706" spans="1:2" x14ac:dyDescent="0.25">
      <c r="A706" s="183"/>
      <c r="B706" s="183"/>
    </row>
    <row r="707" spans="1:2" x14ac:dyDescent="0.25">
      <c r="B707" s="186"/>
    </row>
  </sheetData>
  <mergeCells count="34">
    <mergeCell ref="B155:B167"/>
    <mergeCell ref="C155:D155"/>
    <mergeCell ref="B168:B187"/>
    <mergeCell ref="C168:D168"/>
    <mergeCell ref="B125:B130"/>
    <mergeCell ref="C125:D125"/>
    <mergeCell ref="B131:B141"/>
    <mergeCell ref="C131:D131"/>
    <mergeCell ref="B142:B154"/>
    <mergeCell ref="C142:D142"/>
    <mergeCell ref="B91:B101"/>
    <mergeCell ref="C91:D91"/>
    <mergeCell ref="B102:B112"/>
    <mergeCell ref="C102:D102"/>
    <mergeCell ref="B113:B124"/>
    <mergeCell ref="C113:D113"/>
    <mergeCell ref="B63:B68"/>
    <mergeCell ref="C63:D63"/>
    <mergeCell ref="B69:B81"/>
    <mergeCell ref="C69:D69"/>
    <mergeCell ref="B82:B90"/>
    <mergeCell ref="C82:D82"/>
    <mergeCell ref="B33:B43"/>
    <mergeCell ref="C33:D33"/>
    <mergeCell ref="B44:B53"/>
    <mergeCell ref="C44:D44"/>
    <mergeCell ref="B54:B62"/>
    <mergeCell ref="C54:D54"/>
    <mergeCell ref="B2:B9"/>
    <mergeCell ref="C2:D2"/>
    <mergeCell ref="B10:B18"/>
    <mergeCell ref="C10:D10"/>
    <mergeCell ref="B19:B32"/>
    <mergeCell ref="C19:D1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707"/>
  <sheetViews>
    <sheetView workbookViewId="0">
      <selection activeCell="C2" sqref="C2:D2"/>
    </sheetView>
  </sheetViews>
  <sheetFormatPr baseColWidth="10" defaultColWidth="9.140625" defaultRowHeight="15" x14ac:dyDescent="0.25"/>
  <cols>
    <col min="1" max="1" width="4.42578125" style="173" customWidth="1"/>
    <col min="2" max="2" width="3.28515625" style="187" bestFit="1" customWidth="1"/>
    <col min="3" max="3" width="9.140625" style="175"/>
    <col min="4" max="4" width="198.7109375" style="176" customWidth="1"/>
    <col min="5" max="5" width="9.140625" style="177"/>
    <col min="6" max="28" width="9.140625" style="173"/>
    <col min="257" max="257" width="4.42578125" customWidth="1"/>
    <col min="258" max="258" width="3.28515625" bestFit="1" customWidth="1"/>
    <col min="260" max="260" width="198.7109375" customWidth="1"/>
    <col min="513" max="513" width="4.42578125" customWidth="1"/>
    <col min="514" max="514" width="3.28515625" bestFit="1" customWidth="1"/>
    <col min="516" max="516" width="198.7109375" customWidth="1"/>
    <col min="769" max="769" width="4.42578125" customWidth="1"/>
    <col min="770" max="770" width="3.28515625" bestFit="1" customWidth="1"/>
    <col min="772" max="772" width="198.7109375" customWidth="1"/>
    <col min="1025" max="1025" width="4.42578125" customWidth="1"/>
    <col min="1026" max="1026" width="3.28515625" bestFit="1" customWidth="1"/>
    <col min="1028" max="1028" width="198.7109375" customWidth="1"/>
    <col min="1281" max="1281" width="4.42578125" customWidth="1"/>
    <col min="1282" max="1282" width="3.28515625" bestFit="1" customWidth="1"/>
    <col min="1284" max="1284" width="198.7109375" customWidth="1"/>
    <col min="1537" max="1537" width="4.42578125" customWidth="1"/>
    <col min="1538" max="1538" width="3.28515625" bestFit="1" customWidth="1"/>
    <col min="1540" max="1540" width="198.7109375" customWidth="1"/>
    <col min="1793" max="1793" width="4.42578125" customWidth="1"/>
    <col min="1794" max="1794" width="3.28515625" bestFit="1" customWidth="1"/>
    <col min="1796" max="1796" width="198.7109375" customWidth="1"/>
    <col min="2049" max="2049" width="4.42578125" customWidth="1"/>
    <col min="2050" max="2050" width="3.28515625" bestFit="1" customWidth="1"/>
    <col min="2052" max="2052" width="198.7109375" customWidth="1"/>
    <col min="2305" max="2305" width="4.42578125" customWidth="1"/>
    <col min="2306" max="2306" width="3.28515625" bestFit="1" customWidth="1"/>
    <col min="2308" max="2308" width="198.7109375" customWidth="1"/>
    <col min="2561" max="2561" width="4.42578125" customWidth="1"/>
    <col min="2562" max="2562" width="3.28515625" bestFit="1" customWidth="1"/>
    <col min="2564" max="2564" width="198.7109375" customWidth="1"/>
    <col min="2817" max="2817" width="4.42578125" customWidth="1"/>
    <col min="2818" max="2818" width="3.28515625" bestFit="1" customWidth="1"/>
    <col min="2820" max="2820" width="198.7109375" customWidth="1"/>
    <col min="3073" max="3073" width="4.42578125" customWidth="1"/>
    <col min="3074" max="3074" width="3.28515625" bestFit="1" customWidth="1"/>
    <col min="3076" max="3076" width="198.7109375" customWidth="1"/>
    <col min="3329" max="3329" width="4.42578125" customWidth="1"/>
    <col min="3330" max="3330" width="3.28515625" bestFit="1" customWidth="1"/>
    <col min="3332" max="3332" width="198.7109375" customWidth="1"/>
    <col min="3585" max="3585" width="4.42578125" customWidth="1"/>
    <col min="3586" max="3586" width="3.28515625" bestFit="1" customWidth="1"/>
    <col min="3588" max="3588" width="198.7109375" customWidth="1"/>
    <col min="3841" max="3841" width="4.42578125" customWidth="1"/>
    <col min="3842" max="3842" width="3.28515625" bestFit="1" customWidth="1"/>
    <col min="3844" max="3844" width="198.7109375" customWidth="1"/>
    <col min="4097" max="4097" width="4.42578125" customWidth="1"/>
    <col min="4098" max="4098" width="3.28515625" bestFit="1" customWidth="1"/>
    <col min="4100" max="4100" width="198.7109375" customWidth="1"/>
    <col min="4353" max="4353" width="4.42578125" customWidth="1"/>
    <col min="4354" max="4354" width="3.28515625" bestFit="1" customWidth="1"/>
    <col min="4356" max="4356" width="198.7109375" customWidth="1"/>
    <col min="4609" max="4609" width="4.42578125" customWidth="1"/>
    <col min="4610" max="4610" width="3.28515625" bestFit="1" customWidth="1"/>
    <col min="4612" max="4612" width="198.7109375" customWidth="1"/>
    <col min="4865" max="4865" width="4.42578125" customWidth="1"/>
    <col min="4866" max="4866" width="3.28515625" bestFit="1" customWidth="1"/>
    <col min="4868" max="4868" width="198.7109375" customWidth="1"/>
    <col min="5121" max="5121" width="4.42578125" customWidth="1"/>
    <col min="5122" max="5122" width="3.28515625" bestFit="1" customWidth="1"/>
    <col min="5124" max="5124" width="198.7109375" customWidth="1"/>
    <col min="5377" max="5377" width="4.42578125" customWidth="1"/>
    <col min="5378" max="5378" width="3.28515625" bestFit="1" customWidth="1"/>
    <col min="5380" max="5380" width="198.7109375" customWidth="1"/>
    <col min="5633" max="5633" width="4.42578125" customWidth="1"/>
    <col min="5634" max="5634" width="3.28515625" bestFit="1" customWidth="1"/>
    <col min="5636" max="5636" width="198.7109375" customWidth="1"/>
    <col min="5889" max="5889" width="4.42578125" customWidth="1"/>
    <col min="5890" max="5890" width="3.28515625" bestFit="1" customWidth="1"/>
    <col min="5892" max="5892" width="198.7109375" customWidth="1"/>
    <col min="6145" max="6145" width="4.42578125" customWidth="1"/>
    <col min="6146" max="6146" width="3.28515625" bestFit="1" customWidth="1"/>
    <col min="6148" max="6148" width="198.7109375" customWidth="1"/>
    <col min="6401" max="6401" width="4.42578125" customWidth="1"/>
    <col min="6402" max="6402" width="3.28515625" bestFit="1" customWidth="1"/>
    <col min="6404" max="6404" width="198.7109375" customWidth="1"/>
    <col min="6657" max="6657" width="4.42578125" customWidth="1"/>
    <col min="6658" max="6658" width="3.28515625" bestFit="1" customWidth="1"/>
    <col min="6660" max="6660" width="198.7109375" customWidth="1"/>
    <col min="6913" max="6913" width="4.42578125" customWidth="1"/>
    <col min="6914" max="6914" width="3.28515625" bestFit="1" customWidth="1"/>
    <col min="6916" max="6916" width="198.7109375" customWidth="1"/>
    <col min="7169" max="7169" width="4.42578125" customWidth="1"/>
    <col min="7170" max="7170" width="3.28515625" bestFit="1" customWidth="1"/>
    <col min="7172" max="7172" width="198.7109375" customWidth="1"/>
    <col min="7425" max="7425" width="4.42578125" customWidth="1"/>
    <col min="7426" max="7426" width="3.28515625" bestFit="1" customWidth="1"/>
    <col min="7428" max="7428" width="198.7109375" customWidth="1"/>
    <col min="7681" max="7681" width="4.42578125" customWidth="1"/>
    <col min="7682" max="7682" width="3.28515625" bestFit="1" customWidth="1"/>
    <col min="7684" max="7684" width="198.7109375" customWidth="1"/>
    <col min="7937" max="7937" width="4.42578125" customWidth="1"/>
    <col min="7938" max="7938" width="3.28515625" bestFit="1" customWidth="1"/>
    <col min="7940" max="7940" width="198.7109375" customWidth="1"/>
    <col min="8193" max="8193" width="4.42578125" customWidth="1"/>
    <col min="8194" max="8194" width="3.28515625" bestFit="1" customWidth="1"/>
    <col min="8196" max="8196" width="198.7109375" customWidth="1"/>
    <col min="8449" max="8449" width="4.42578125" customWidth="1"/>
    <col min="8450" max="8450" width="3.28515625" bestFit="1" customWidth="1"/>
    <col min="8452" max="8452" width="198.7109375" customWidth="1"/>
    <col min="8705" max="8705" width="4.42578125" customWidth="1"/>
    <col min="8706" max="8706" width="3.28515625" bestFit="1" customWidth="1"/>
    <col min="8708" max="8708" width="198.7109375" customWidth="1"/>
    <col min="8961" max="8961" width="4.42578125" customWidth="1"/>
    <col min="8962" max="8962" width="3.28515625" bestFit="1" customWidth="1"/>
    <col min="8964" max="8964" width="198.7109375" customWidth="1"/>
    <col min="9217" max="9217" width="4.42578125" customWidth="1"/>
    <col min="9218" max="9218" width="3.28515625" bestFit="1" customWidth="1"/>
    <col min="9220" max="9220" width="198.7109375" customWidth="1"/>
    <col min="9473" max="9473" width="4.42578125" customWidth="1"/>
    <col min="9474" max="9474" width="3.28515625" bestFit="1" customWidth="1"/>
    <col min="9476" max="9476" width="198.7109375" customWidth="1"/>
    <col min="9729" max="9729" width="4.42578125" customWidth="1"/>
    <col min="9730" max="9730" width="3.28515625" bestFit="1" customWidth="1"/>
    <col min="9732" max="9732" width="198.7109375" customWidth="1"/>
    <col min="9985" max="9985" width="4.42578125" customWidth="1"/>
    <col min="9986" max="9986" width="3.28515625" bestFit="1" customWidth="1"/>
    <col min="9988" max="9988" width="198.7109375" customWidth="1"/>
    <col min="10241" max="10241" width="4.42578125" customWidth="1"/>
    <col min="10242" max="10242" width="3.28515625" bestFit="1" customWidth="1"/>
    <col min="10244" max="10244" width="198.7109375" customWidth="1"/>
    <col min="10497" max="10497" width="4.42578125" customWidth="1"/>
    <col min="10498" max="10498" width="3.28515625" bestFit="1" customWidth="1"/>
    <col min="10500" max="10500" width="198.7109375" customWidth="1"/>
    <col min="10753" max="10753" width="4.42578125" customWidth="1"/>
    <col min="10754" max="10754" width="3.28515625" bestFit="1" customWidth="1"/>
    <col min="10756" max="10756" width="198.7109375" customWidth="1"/>
    <col min="11009" max="11009" width="4.42578125" customWidth="1"/>
    <col min="11010" max="11010" width="3.28515625" bestFit="1" customWidth="1"/>
    <col min="11012" max="11012" width="198.7109375" customWidth="1"/>
    <col min="11265" max="11265" width="4.42578125" customWidth="1"/>
    <col min="11266" max="11266" width="3.28515625" bestFit="1" customWidth="1"/>
    <col min="11268" max="11268" width="198.7109375" customWidth="1"/>
    <col min="11521" max="11521" width="4.42578125" customWidth="1"/>
    <col min="11522" max="11522" width="3.28515625" bestFit="1" customWidth="1"/>
    <col min="11524" max="11524" width="198.7109375" customWidth="1"/>
    <col min="11777" max="11777" width="4.42578125" customWidth="1"/>
    <col min="11778" max="11778" width="3.28515625" bestFit="1" customWidth="1"/>
    <col min="11780" max="11780" width="198.7109375" customWidth="1"/>
    <col min="12033" max="12033" width="4.42578125" customWidth="1"/>
    <col min="12034" max="12034" width="3.28515625" bestFit="1" customWidth="1"/>
    <col min="12036" max="12036" width="198.7109375" customWidth="1"/>
    <col min="12289" max="12289" width="4.42578125" customWidth="1"/>
    <col min="12290" max="12290" width="3.28515625" bestFit="1" customWidth="1"/>
    <col min="12292" max="12292" width="198.7109375" customWidth="1"/>
    <col min="12545" max="12545" width="4.42578125" customWidth="1"/>
    <col min="12546" max="12546" width="3.28515625" bestFit="1" customWidth="1"/>
    <col min="12548" max="12548" width="198.7109375" customWidth="1"/>
    <col min="12801" max="12801" width="4.42578125" customWidth="1"/>
    <col min="12802" max="12802" width="3.28515625" bestFit="1" customWidth="1"/>
    <col min="12804" max="12804" width="198.7109375" customWidth="1"/>
    <col min="13057" max="13057" width="4.42578125" customWidth="1"/>
    <col min="13058" max="13058" width="3.28515625" bestFit="1" customWidth="1"/>
    <col min="13060" max="13060" width="198.7109375" customWidth="1"/>
    <col min="13313" max="13313" width="4.42578125" customWidth="1"/>
    <col min="13314" max="13314" width="3.28515625" bestFit="1" customWidth="1"/>
    <col min="13316" max="13316" width="198.7109375" customWidth="1"/>
    <col min="13569" max="13569" width="4.42578125" customWidth="1"/>
    <col min="13570" max="13570" width="3.28515625" bestFit="1" customWidth="1"/>
    <col min="13572" max="13572" width="198.7109375" customWidth="1"/>
    <col min="13825" max="13825" width="4.42578125" customWidth="1"/>
    <col min="13826" max="13826" width="3.28515625" bestFit="1" customWidth="1"/>
    <col min="13828" max="13828" width="198.7109375" customWidth="1"/>
    <col min="14081" max="14081" width="4.42578125" customWidth="1"/>
    <col min="14082" max="14082" width="3.28515625" bestFit="1" customWidth="1"/>
    <col min="14084" max="14084" width="198.7109375" customWidth="1"/>
    <col min="14337" max="14337" width="4.42578125" customWidth="1"/>
    <col min="14338" max="14338" width="3.28515625" bestFit="1" customWidth="1"/>
    <col min="14340" max="14340" width="198.7109375" customWidth="1"/>
    <col min="14593" max="14593" width="4.42578125" customWidth="1"/>
    <col min="14594" max="14594" width="3.28515625" bestFit="1" customWidth="1"/>
    <col min="14596" max="14596" width="198.7109375" customWidth="1"/>
    <col min="14849" max="14849" width="4.42578125" customWidth="1"/>
    <col min="14850" max="14850" width="3.28515625" bestFit="1" customWidth="1"/>
    <col min="14852" max="14852" width="198.7109375" customWidth="1"/>
    <col min="15105" max="15105" width="4.42578125" customWidth="1"/>
    <col min="15106" max="15106" width="3.28515625" bestFit="1" customWidth="1"/>
    <col min="15108" max="15108" width="198.7109375" customWidth="1"/>
    <col min="15361" max="15361" width="4.42578125" customWidth="1"/>
    <col min="15362" max="15362" width="3.28515625" bestFit="1" customWidth="1"/>
    <col min="15364" max="15364" width="198.7109375" customWidth="1"/>
    <col min="15617" max="15617" width="4.42578125" customWidth="1"/>
    <col min="15618" max="15618" width="3.28515625" bestFit="1" customWidth="1"/>
    <col min="15620" max="15620" width="198.7109375" customWidth="1"/>
    <col min="15873" max="15873" width="4.42578125" customWidth="1"/>
    <col min="15874" max="15874" width="3.28515625" bestFit="1" customWidth="1"/>
    <col min="15876" max="15876" width="198.7109375" customWidth="1"/>
    <col min="16129" max="16129" width="4.42578125" customWidth="1"/>
    <col min="16130" max="16130" width="3.28515625" bestFit="1" customWidth="1"/>
    <col min="16132" max="16132" width="198.7109375" customWidth="1"/>
  </cols>
  <sheetData>
    <row r="1" spans="2:5" x14ac:dyDescent="0.25">
      <c r="B1" s="174"/>
    </row>
    <row r="2" spans="2:5" s="178" customFormat="1" ht="14.45" customHeight="1" x14ac:dyDescent="0.25">
      <c r="B2" s="306">
        <v>1</v>
      </c>
      <c r="C2" s="307" t="s">
        <v>287</v>
      </c>
      <c r="D2" s="307"/>
      <c r="E2" s="179"/>
    </row>
    <row r="3" spans="2:5" s="178" customFormat="1" x14ac:dyDescent="0.25">
      <c r="B3" s="306"/>
      <c r="C3" s="180">
        <v>1</v>
      </c>
      <c r="D3" s="181" t="s">
        <v>288</v>
      </c>
      <c r="E3" s="179"/>
    </row>
    <row r="4" spans="2:5" s="178" customFormat="1" x14ac:dyDescent="0.25">
      <c r="B4" s="306"/>
      <c r="C4" s="180">
        <v>2</v>
      </c>
      <c r="D4" s="181" t="s">
        <v>289</v>
      </c>
      <c r="E4" s="179"/>
    </row>
    <row r="5" spans="2:5" s="178" customFormat="1" x14ac:dyDescent="0.25">
      <c r="B5" s="306"/>
      <c r="C5" s="180">
        <v>3</v>
      </c>
      <c r="D5" s="181" t="s">
        <v>290</v>
      </c>
      <c r="E5" s="179"/>
    </row>
    <row r="6" spans="2:5" s="178" customFormat="1" ht="24" x14ac:dyDescent="0.25">
      <c r="B6" s="306"/>
      <c r="C6" s="180">
        <v>4</v>
      </c>
      <c r="D6" s="181" t="s">
        <v>291</v>
      </c>
      <c r="E6" s="179"/>
    </row>
    <row r="7" spans="2:5" s="178" customFormat="1" ht="24" x14ac:dyDescent="0.25">
      <c r="B7" s="306"/>
      <c r="C7" s="180">
        <v>5</v>
      </c>
      <c r="D7" s="181" t="s">
        <v>292</v>
      </c>
      <c r="E7" s="179"/>
    </row>
    <row r="8" spans="2:5" s="178" customFormat="1" ht="24" x14ac:dyDescent="0.25">
      <c r="B8" s="306"/>
      <c r="C8" s="180">
        <v>6</v>
      </c>
      <c r="D8" s="181" t="s">
        <v>293</v>
      </c>
      <c r="E8" s="179"/>
    </row>
    <row r="9" spans="2:5" s="178" customFormat="1" ht="24" x14ac:dyDescent="0.25">
      <c r="B9" s="306"/>
      <c r="C9" s="180">
        <v>7</v>
      </c>
      <c r="D9" s="181" t="s">
        <v>294</v>
      </c>
      <c r="E9" s="179"/>
    </row>
    <row r="10" spans="2:5" s="178" customFormat="1" x14ac:dyDescent="0.25">
      <c r="B10" s="308">
        <v>2</v>
      </c>
      <c r="C10" s="311" t="s">
        <v>295</v>
      </c>
      <c r="D10" s="312"/>
      <c r="E10" s="179"/>
    </row>
    <row r="11" spans="2:5" s="178" customFormat="1" x14ac:dyDescent="0.25">
      <c r="B11" s="309"/>
      <c r="C11" s="180">
        <v>8</v>
      </c>
      <c r="D11" s="181" t="s">
        <v>296</v>
      </c>
      <c r="E11" s="179"/>
    </row>
    <row r="12" spans="2:5" s="178" customFormat="1" ht="24" x14ac:dyDescent="0.25">
      <c r="B12" s="309"/>
      <c r="C12" s="180">
        <v>9</v>
      </c>
      <c r="D12" s="181" t="s">
        <v>297</v>
      </c>
      <c r="E12" s="179"/>
    </row>
    <row r="13" spans="2:5" s="178" customFormat="1" ht="24" x14ac:dyDescent="0.25">
      <c r="B13" s="309"/>
      <c r="C13" s="180">
        <v>10</v>
      </c>
      <c r="D13" s="181" t="s">
        <v>298</v>
      </c>
      <c r="E13" s="179"/>
    </row>
    <row r="14" spans="2:5" s="178" customFormat="1" ht="24" x14ac:dyDescent="0.25">
      <c r="B14" s="309"/>
      <c r="C14" s="180">
        <v>11</v>
      </c>
      <c r="D14" s="181" t="s">
        <v>299</v>
      </c>
      <c r="E14" s="179"/>
    </row>
    <row r="15" spans="2:5" s="178" customFormat="1" ht="36" x14ac:dyDescent="0.25">
      <c r="B15" s="309"/>
      <c r="C15" s="180">
        <v>12</v>
      </c>
      <c r="D15" s="181" t="s">
        <v>300</v>
      </c>
      <c r="E15" s="179"/>
    </row>
    <row r="16" spans="2:5" s="178" customFormat="1" ht="24" x14ac:dyDescent="0.25">
      <c r="B16" s="309"/>
      <c r="C16" s="180">
        <v>13</v>
      </c>
      <c r="D16" s="181" t="s">
        <v>301</v>
      </c>
      <c r="E16" s="179"/>
    </row>
    <row r="17" spans="2:5" s="178" customFormat="1" ht="24" x14ac:dyDescent="0.25">
      <c r="B17" s="309"/>
      <c r="C17" s="180">
        <v>14</v>
      </c>
      <c r="D17" s="181" t="s">
        <v>302</v>
      </c>
      <c r="E17" s="179"/>
    </row>
    <row r="18" spans="2:5" s="178" customFormat="1" ht="24" x14ac:dyDescent="0.25">
      <c r="B18" s="310"/>
      <c r="C18" s="180">
        <v>15</v>
      </c>
      <c r="D18" s="181" t="s">
        <v>303</v>
      </c>
      <c r="E18" s="179"/>
    </row>
    <row r="19" spans="2:5" s="178" customFormat="1" x14ac:dyDescent="0.25">
      <c r="B19" s="308">
        <v>3</v>
      </c>
      <c r="C19" s="313" t="s">
        <v>304</v>
      </c>
      <c r="D19" s="313"/>
      <c r="E19" s="179"/>
    </row>
    <row r="20" spans="2:5" s="178" customFormat="1" x14ac:dyDescent="0.25">
      <c r="B20" s="309"/>
      <c r="C20" s="180">
        <v>16</v>
      </c>
      <c r="D20" s="181" t="s">
        <v>305</v>
      </c>
      <c r="E20" s="179"/>
    </row>
    <row r="21" spans="2:5" s="178" customFormat="1" ht="24" x14ac:dyDescent="0.25">
      <c r="B21" s="309"/>
      <c r="C21" s="180">
        <v>17</v>
      </c>
      <c r="D21" s="181" t="s">
        <v>306</v>
      </c>
      <c r="E21" s="179"/>
    </row>
    <row r="22" spans="2:5" s="178" customFormat="1" x14ac:dyDescent="0.25">
      <c r="B22" s="309"/>
      <c r="C22" s="180">
        <v>18</v>
      </c>
      <c r="D22" s="181" t="s">
        <v>307</v>
      </c>
      <c r="E22" s="179"/>
    </row>
    <row r="23" spans="2:5" s="178" customFormat="1" x14ac:dyDescent="0.25">
      <c r="B23" s="309"/>
      <c r="C23" s="180">
        <v>19</v>
      </c>
      <c r="D23" s="181" t="s">
        <v>308</v>
      </c>
      <c r="E23" s="179"/>
    </row>
    <row r="24" spans="2:5" s="178" customFormat="1" x14ac:dyDescent="0.25">
      <c r="B24" s="309"/>
      <c r="C24" s="180">
        <v>20</v>
      </c>
      <c r="D24" s="181" t="s">
        <v>309</v>
      </c>
      <c r="E24" s="179"/>
    </row>
    <row r="25" spans="2:5" s="178" customFormat="1" x14ac:dyDescent="0.25">
      <c r="B25" s="309"/>
      <c r="C25" s="180">
        <v>21</v>
      </c>
      <c r="D25" s="181" t="s">
        <v>310</v>
      </c>
      <c r="E25" s="179"/>
    </row>
    <row r="26" spans="2:5" s="178" customFormat="1" x14ac:dyDescent="0.25">
      <c r="B26" s="309"/>
      <c r="C26" s="180">
        <v>22</v>
      </c>
      <c r="D26" s="181" t="s">
        <v>311</v>
      </c>
      <c r="E26" s="179"/>
    </row>
    <row r="27" spans="2:5" s="178" customFormat="1" x14ac:dyDescent="0.25">
      <c r="B27" s="309"/>
      <c r="C27" s="180">
        <v>23</v>
      </c>
      <c r="D27" s="181" t="s">
        <v>312</v>
      </c>
      <c r="E27" s="179"/>
    </row>
    <row r="28" spans="2:5" s="178" customFormat="1" x14ac:dyDescent="0.25">
      <c r="B28" s="309"/>
      <c r="C28" s="180">
        <v>24</v>
      </c>
      <c r="D28" s="181" t="s">
        <v>313</v>
      </c>
      <c r="E28" s="179"/>
    </row>
    <row r="29" spans="2:5" s="178" customFormat="1" x14ac:dyDescent="0.25">
      <c r="B29" s="309"/>
      <c r="C29" s="180">
        <v>25</v>
      </c>
      <c r="D29" s="181" t="s">
        <v>314</v>
      </c>
      <c r="E29" s="179"/>
    </row>
    <row r="30" spans="2:5" s="178" customFormat="1" ht="36" x14ac:dyDescent="0.25">
      <c r="B30" s="309"/>
      <c r="C30" s="180">
        <v>26</v>
      </c>
      <c r="D30" s="181" t="s">
        <v>315</v>
      </c>
      <c r="E30" s="179"/>
    </row>
    <row r="31" spans="2:5" s="178" customFormat="1" ht="24" x14ac:dyDescent="0.25">
      <c r="B31" s="309"/>
      <c r="C31" s="180">
        <v>27</v>
      </c>
      <c r="D31" s="181" t="s">
        <v>316</v>
      </c>
      <c r="E31" s="179"/>
    </row>
    <row r="32" spans="2:5" s="178" customFormat="1" x14ac:dyDescent="0.25">
      <c r="B32" s="310"/>
      <c r="C32" s="180">
        <v>28</v>
      </c>
      <c r="D32" s="181" t="s">
        <v>317</v>
      </c>
      <c r="E32" s="179"/>
    </row>
    <row r="33" spans="2:5" s="178" customFormat="1" x14ac:dyDescent="0.25">
      <c r="B33" s="308">
        <v>4</v>
      </c>
      <c r="C33" s="314" t="s">
        <v>318</v>
      </c>
      <c r="D33" s="315"/>
      <c r="E33" s="179"/>
    </row>
    <row r="34" spans="2:5" s="178" customFormat="1" x14ac:dyDescent="0.25">
      <c r="B34" s="309"/>
      <c r="C34" s="180">
        <v>29</v>
      </c>
      <c r="D34" s="181" t="s">
        <v>319</v>
      </c>
      <c r="E34" s="179"/>
    </row>
    <row r="35" spans="2:5" s="178" customFormat="1" x14ac:dyDescent="0.25">
      <c r="B35" s="309"/>
      <c r="C35" s="180">
        <v>30</v>
      </c>
      <c r="D35" s="181" t="s">
        <v>320</v>
      </c>
      <c r="E35" s="179"/>
    </row>
    <row r="36" spans="2:5" s="178" customFormat="1" x14ac:dyDescent="0.25">
      <c r="B36" s="309"/>
      <c r="C36" s="180">
        <v>31</v>
      </c>
      <c r="D36" s="181" t="s">
        <v>321</v>
      </c>
      <c r="E36" s="179"/>
    </row>
    <row r="37" spans="2:5" s="178" customFormat="1" x14ac:dyDescent="0.25">
      <c r="B37" s="309"/>
      <c r="C37" s="180">
        <v>32</v>
      </c>
      <c r="D37" s="181" t="s">
        <v>322</v>
      </c>
      <c r="E37" s="179"/>
    </row>
    <row r="38" spans="2:5" s="178" customFormat="1" ht="24" x14ac:dyDescent="0.25">
      <c r="B38" s="309"/>
      <c r="C38" s="180">
        <v>33</v>
      </c>
      <c r="D38" s="181" t="s">
        <v>323</v>
      </c>
      <c r="E38" s="179"/>
    </row>
    <row r="39" spans="2:5" s="178" customFormat="1" x14ac:dyDescent="0.25">
      <c r="B39" s="309"/>
      <c r="C39" s="180">
        <v>34</v>
      </c>
      <c r="D39" s="181" t="s">
        <v>324</v>
      </c>
      <c r="E39" s="179"/>
    </row>
    <row r="40" spans="2:5" s="178" customFormat="1" ht="36" x14ac:dyDescent="0.25">
      <c r="B40" s="309"/>
      <c r="C40" s="180">
        <v>35</v>
      </c>
      <c r="D40" s="181" t="s">
        <v>325</v>
      </c>
      <c r="E40" s="179"/>
    </row>
    <row r="41" spans="2:5" s="178" customFormat="1" ht="24" x14ac:dyDescent="0.25">
      <c r="B41" s="309"/>
      <c r="C41" s="180">
        <v>36</v>
      </c>
      <c r="D41" s="181" t="s">
        <v>326</v>
      </c>
      <c r="E41" s="179"/>
    </row>
    <row r="42" spans="2:5" s="178" customFormat="1" ht="36" x14ac:dyDescent="0.25">
      <c r="B42" s="309"/>
      <c r="C42" s="180">
        <v>37</v>
      </c>
      <c r="D42" s="181" t="s">
        <v>327</v>
      </c>
      <c r="E42" s="179"/>
    </row>
    <row r="43" spans="2:5" s="178" customFormat="1" ht="24" x14ac:dyDescent="0.25">
      <c r="B43" s="310"/>
      <c r="C43" s="180">
        <v>38</v>
      </c>
      <c r="D43" s="181" t="s">
        <v>328</v>
      </c>
      <c r="E43" s="179"/>
    </row>
    <row r="44" spans="2:5" s="178" customFormat="1" x14ac:dyDescent="0.25">
      <c r="B44" s="308">
        <v>5</v>
      </c>
      <c r="C44" s="313" t="s">
        <v>329</v>
      </c>
      <c r="D44" s="313"/>
      <c r="E44" s="179"/>
    </row>
    <row r="45" spans="2:5" s="178" customFormat="1" x14ac:dyDescent="0.25">
      <c r="B45" s="309"/>
      <c r="C45" s="180">
        <v>39</v>
      </c>
      <c r="D45" s="181" t="s">
        <v>330</v>
      </c>
      <c r="E45" s="179"/>
    </row>
    <row r="46" spans="2:5" s="178" customFormat="1" x14ac:dyDescent="0.25">
      <c r="B46" s="309"/>
      <c r="C46" s="180">
        <v>40</v>
      </c>
      <c r="D46" s="181" t="s">
        <v>331</v>
      </c>
      <c r="E46" s="179"/>
    </row>
    <row r="47" spans="2:5" s="178" customFormat="1" x14ac:dyDescent="0.25">
      <c r="B47" s="309"/>
      <c r="C47" s="180">
        <v>41</v>
      </c>
      <c r="D47" s="181" t="s">
        <v>332</v>
      </c>
      <c r="E47" s="179"/>
    </row>
    <row r="48" spans="2:5" s="178" customFormat="1" ht="24" x14ac:dyDescent="0.25">
      <c r="B48" s="309"/>
      <c r="C48" s="180">
        <v>42</v>
      </c>
      <c r="D48" s="181" t="s">
        <v>333</v>
      </c>
      <c r="E48" s="179"/>
    </row>
    <row r="49" spans="2:5" s="178" customFormat="1" x14ac:dyDescent="0.25">
      <c r="B49" s="309"/>
      <c r="C49" s="180">
        <v>43</v>
      </c>
      <c r="D49" s="181" t="s">
        <v>334</v>
      </c>
      <c r="E49" s="179"/>
    </row>
    <row r="50" spans="2:5" s="178" customFormat="1" ht="24" x14ac:dyDescent="0.25">
      <c r="B50" s="309"/>
      <c r="C50" s="180">
        <v>44</v>
      </c>
      <c r="D50" s="181" t="s">
        <v>335</v>
      </c>
      <c r="E50" s="179"/>
    </row>
    <row r="51" spans="2:5" s="178" customFormat="1" ht="24" x14ac:dyDescent="0.25">
      <c r="B51" s="309"/>
      <c r="C51" s="180">
        <v>45</v>
      </c>
      <c r="D51" s="181" t="s">
        <v>336</v>
      </c>
      <c r="E51" s="179"/>
    </row>
    <row r="52" spans="2:5" s="178" customFormat="1" x14ac:dyDescent="0.25">
      <c r="B52" s="309"/>
      <c r="C52" s="180">
        <v>46</v>
      </c>
      <c r="D52" s="181" t="s">
        <v>337</v>
      </c>
      <c r="E52" s="179"/>
    </row>
    <row r="53" spans="2:5" s="178" customFormat="1" x14ac:dyDescent="0.25">
      <c r="B53" s="310"/>
      <c r="C53" s="180">
        <v>47</v>
      </c>
      <c r="D53" s="181" t="s">
        <v>338</v>
      </c>
      <c r="E53" s="179"/>
    </row>
    <row r="54" spans="2:5" s="178" customFormat="1" x14ac:dyDescent="0.25">
      <c r="B54" s="308">
        <v>6</v>
      </c>
      <c r="C54" s="307" t="s">
        <v>339</v>
      </c>
      <c r="D54" s="307"/>
      <c r="E54" s="179"/>
    </row>
    <row r="55" spans="2:5" s="178" customFormat="1" x14ac:dyDescent="0.25">
      <c r="B55" s="309"/>
      <c r="C55" s="180">
        <v>48</v>
      </c>
      <c r="D55" s="181" t="s">
        <v>340</v>
      </c>
      <c r="E55" s="179"/>
    </row>
    <row r="56" spans="2:5" s="178" customFormat="1" ht="24" x14ac:dyDescent="0.25">
      <c r="B56" s="309"/>
      <c r="C56" s="180">
        <v>49</v>
      </c>
      <c r="D56" s="181" t="s">
        <v>341</v>
      </c>
      <c r="E56" s="179"/>
    </row>
    <row r="57" spans="2:5" s="178" customFormat="1" ht="24" x14ac:dyDescent="0.25">
      <c r="B57" s="309"/>
      <c r="C57" s="180">
        <v>50</v>
      </c>
      <c r="D57" s="181" t="s">
        <v>342</v>
      </c>
      <c r="E57" s="179"/>
    </row>
    <row r="58" spans="2:5" s="178" customFormat="1" ht="24" x14ac:dyDescent="0.25">
      <c r="B58" s="309"/>
      <c r="C58" s="180">
        <v>51</v>
      </c>
      <c r="D58" s="181" t="s">
        <v>343</v>
      </c>
      <c r="E58" s="179"/>
    </row>
    <row r="59" spans="2:5" s="178" customFormat="1" x14ac:dyDescent="0.25">
      <c r="B59" s="309"/>
      <c r="C59" s="180">
        <v>52</v>
      </c>
      <c r="D59" s="181" t="s">
        <v>344</v>
      </c>
      <c r="E59" s="179"/>
    </row>
    <row r="60" spans="2:5" s="178" customFormat="1" x14ac:dyDescent="0.25">
      <c r="B60" s="309"/>
      <c r="C60" s="180">
        <v>53</v>
      </c>
      <c r="D60" s="181" t="s">
        <v>345</v>
      </c>
      <c r="E60" s="179"/>
    </row>
    <row r="61" spans="2:5" s="178" customFormat="1" ht="24" x14ac:dyDescent="0.25">
      <c r="B61" s="309"/>
      <c r="C61" s="180">
        <v>54</v>
      </c>
      <c r="D61" s="181" t="s">
        <v>346</v>
      </c>
      <c r="E61" s="179"/>
    </row>
    <row r="62" spans="2:5" s="178" customFormat="1" x14ac:dyDescent="0.25">
      <c r="B62" s="310"/>
      <c r="C62" s="180">
        <v>55</v>
      </c>
      <c r="D62" s="181" t="s">
        <v>347</v>
      </c>
      <c r="E62" s="179"/>
    </row>
    <row r="63" spans="2:5" s="178" customFormat="1" x14ac:dyDescent="0.25">
      <c r="B63" s="308">
        <v>7</v>
      </c>
      <c r="C63" s="316" t="s">
        <v>348</v>
      </c>
      <c r="D63" s="317"/>
      <c r="E63" s="179"/>
    </row>
    <row r="64" spans="2:5" s="178" customFormat="1" x14ac:dyDescent="0.25">
      <c r="B64" s="309"/>
      <c r="C64" s="180">
        <v>56</v>
      </c>
      <c r="D64" s="181" t="s">
        <v>349</v>
      </c>
      <c r="E64" s="179"/>
    </row>
    <row r="65" spans="2:5" s="178" customFormat="1" x14ac:dyDescent="0.25">
      <c r="B65" s="309"/>
      <c r="C65" s="180">
        <v>57</v>
      </c>
      <c r="D65" s="181" t="s">
        <v>350</v>
      </c>
      <c r="E65" s="179"/>
    </row>
    <row r="66" spans="2:5" s="178" customFormat="1" x14ac:dyDescent="0.25">
      <c r="B66" s="309"/>
      <c r="C66" s="180">
        <v>58</v>
      </c>
      <c r="D66" s="181" t="s">
        <v>351</v>
      </c>
      <c r="E66" s="179"/>
    </row>
    <row r="67" spans="2:5" s="178" customFormat="1" ht="24" x14ac:dyDescent="0.25">
      <c r="B67" s="309"/>
      <c r="C67" s="180">
        <v>59</v>
      </c>
      <c r="D67" s="181" t="s">
        <v>352</v>
      </c>
      <c r="E67" s="179"/>
    </row>
    <row r="68" spans="2:5" s="178" customFormat="1" ht="24" x14ac:dyDescent="0.25">
      <c r="B68" s="310"/>
      <c r="C68" s="180">
        <v>60</v>
      </c>
      <c r="D68" s="181" t="s">
        <v>353</v>
      </c>
      <c r="E68" s="179"/>
    </row>
    <row r="69" spans="2:5" s="178" customFormat="1" x14ac:dyDescent="0.25">
      <c r="B69" s="308">
        <v>8</v>
      </c>
      <c r="C69" s="318" t="s">
        <v>354</v>
      </c>
      <c r="D69" s="319"/>
      <c r="E69" s="179"/>
    </row>
    <row r="70" spans="2:5" s="191" customFormat="1" x14ac:dyDescent="0.25">
      <c r="B70" s="309"/>
      <c r="C70" s="188">
        <v>61</v>
      </c>
      <c r="D70" s="189" t="s">
        <v>355</v>
      </c>
      <c r="E70" s="190"/>
    </row>
    <row r="71" spans="2:5" s="191" customFormat="1" x14ac:dyDescent="0.25">
      <c r="B71" s="309"/>
      <c r="C71" s="188">
        <v>62</v>
      </c>
      <c r="D71" s="189" t="s">
        <v>356</v>
      </c>
      <c r="E71" s="190"/>
    </row>
    <row r="72" spans="2:5" s="178" customFormat="1" ht="24" x14ac:dyDescent="0.25">
      <c r="B72" s="309"/>
      <c r="C72" s="180">
        <v>63</v>
      </c>
      <c r="D72" s="181" t="s">
        <v>357</v>
      </c>
      <c r="E72" s="179"/>
    </row>
    <row r="73" spans="2:5" s="178" customFormat="1" ht="24" x14ac:dyDescent="0.25">
      <c r="B73" s="309"/>
      <c r="C73" s="180">
        <v>64</v>
      </c>
      <c r="D73" s="181" t="s">
        <v>358</v>
      </c>
      <c r="E73" s="179"/>
    </row>
    <row r="74" spans="2:5" s="178" customFormat="1" x14ac:dyDescent="0.25">
      <c r="B74" s="309"/>
      <c r="C74" s="180">
        <v>65</v>
      </c>
      <c r="D74" s="181" t="s">
        <v>359</v>
      </c>
      <c r="E74" s="179"/>
    </row>
    <row r="75" spans="2:5" s="178" customFormat="1" x14ac:dyDescent="0.25">
      <c r="B75" s="309"/>
      <c r="C75" s="180">
        <v>66</v>
      </c>
      <c r="D75" s="181" t="s">
        <v>360</v>
      </c>
      <c r="E75" s="179"/>
    </row>
    <row r="76" spans="2:5" s="178" customFormat="1" ht="24" x14ac:dyDescent="0.25">
      <c r="B76" s="309"/>
      <c r="C76" s="180">
        <v>67</v>
      </c>
      <c r="D76" s="181" t="s">
        <v>361</v>
      </c>
      <c r="E76" s="179"/>
    </row>
    <row r="77" spans="2:5" s="178" customFormat="1" x14ac:dyDescent="0.25">
      <c r="B77" s="309"/>
      <c r="C77" s="180">
        <v>68</v>
      </c>
      <c r="D77" s="181" t="s">
        <v>362</v>
      </c>
      <c r="E77" s="179"/>
    </row>
    <row r="78" spans="2:5" s="178" customFormat="1" x14ac:dyDescent="0.25">
      <c r="B78" s="309"/>
      <c r="C78" s="180">
        <v>69</v>
      </c>
      <c r="D78" s="181" t="s">
        <v>363</v>
      </c>
      <c r="E78" s="179"/>
    </row>
    <row r="79" spans="2:5" s="178" customFormat="1" x14ac:dyDescent="0.25">
      <c r="B79" s="309"/>
      <c r="C79" s="180">
        <v>70</v>
      </c>
      <c r="D79" s="181" t="s">
        <v>364</v>
      </c>
      <c r="E79" s="179"/>
    </row>
    <row r="80" spans="2:5" s="178" customFormat="1" ht="24" x14ac:dyDescent="0.25">
      <c r="B80" s="309"/>
      <c r="C80" s="180">
        <v>71</v>
      </c>
      <c r="D80" s="181" t="s">
        <v>365</v>
      </c>
      <c r="E80" s="179"/>
    </row>
    <row r="81" spans="2:5" s="178" customFormat="1" x14ac:dyDescent="0.25">
      <c r="B81" s="310"/>
      <c r="C81" s="180">
        <v>72</v>
      </c>
      <c r="D81" s="181" t="s">
        <v>366</v>
      </c>
      <c r="E81" s="179"/>
    </row>
    <row r="82" spans="2:5" s="178" customFormat="1" x14ac:dyDescent="0.25">
      <c r="B82" s="308">
        <v>9</v>
      </c>
      <c r="C82" s="320" t="s">
        <v>367</v>
      </c>
      <c r="D82" s="320"/>
      <c r="E82" s="179"/>
    </row>
    <row r="83" spans="2:5" s="178" customFormat="1" ht="24" x14ac:dyDescent="0.25">
      <c r="B83" s="309"/>
      <c r="C83" s="180">
        <v>73</v>
      </c>
      <c r="D83" s="181" t="s">
        <v>368</v>
      </c>
      <c r="E83" s="179"/>
    </row>
    <row r="84" spans="2:5" s="178" customFormat="1" ht="24" x14ac:dyDescent="0.25">
      <c r="B84" s="309"/>
      <c r="C84" s="180">
        <v>74</v>
      </c>
      <c r="D84" s="181" t="s">
        <v>369</v>
      </c>
      <c r="E84" s="179"/>
    </row>
    <row r="85" spans="2:5" s="178" customFormat="1" ht="24" x14ac:dyDescent="0.25">
      <c r="B85" s="309"/>
      <c r="C85" s="180">
        <v>75</v>
      </c>
      <c r="D85" s="181" t="s">
        <v>370</v>
      </c>
      <c r="E85" s="179"/>
    </row>
    <row r="86" spans="2:5" s="178" customFormat="1" ht="24" x14ac:dyDescent="0.25">
      <c r="B86" s="309"/>
      <c r="C86" s="180">
        <v>76</v>
      </c>
      <c r="D86" s="181" t="s">
        <v>371</v>
      </c>
      <c r="E86" s="179"/>
    </row>
    <row r="87" spans="2:5" s="178" customFormat="1" ht="24" x14ac:dyDescent="0.25">
      <c r="B87" s="309"/>
      <c r="C87" s="180">
        <v>77</v>
      </c>
      <c r="D87" s="181" t="s">
        <v>372</v>
      </c>
      <c r="E87" s="179"/>
    </row>
    <row r="88" spans="2:5" s="178" customFormat="1" ht="24" x14ac:dyDescent="0.25">
      <c r="B88" s="309"/>
      <c r="C88" s="180">
        <v>78</v>
      </c>
      <c r="D88" s="181" t="s">
        <v>373</v>
      </c>
      <c r="E88" s="179"/>
    </row>
    <row r="89" spans="2:5" s="178" customFormat="1" ht="24" x14ac:dyDescent="0.25">
      <c r="B89" s="309"/>
      <c r="C89" s="180">
        <v>79</v>
      </c>
      <c r="D89" s="181" t="s">
        <v>374</v>
      </c>
      <c r="E89" s="179"/>
    </row>
    <row r="90" spans="2:5" s="178" customFormat="1" x14ac:dyDescent="0.25">
      <c r="B90" s="310"/>
      <c r="C90" s="180">
        <v>80</v>
      </c>
      <c r="D90" s="181" t="s">
        <v>375</v>
      </c>
      <c r="E90" s="179"/>
    </row>
    <row r="91" spans="2:5" s="178" customFormat="1" x14ac:dyDescent="0.25">
      <c r="B91" s="308">
        <v>10</v>
      </c>
      <c r="C91" s="318" t="s">
        <v>376</v>
      </c>
      <c r="D91" s="319"/>
      <c r="E91" s="179"/>
    </row>
    <row r="92" spans="2:5" s="178" customFormat="1" x14ac:dyDescent="0.25">
      <c r="B92" s="309"/>
      <c r="C92" s="180">
        <v>81</v>
      </c>
      <c r="D92" s="181" t="s">
        <v>377</v>
      </c>
      <c r="E92" s="179"/>
    </row>
    <row r="93" spans="2:5" s="178" customFormat="1" x14ac:dyDescent="0.25">
      <c r="B93" s="309"/>
      <c r="C93" s="180">
        <v>82</v>
      </c>
      <c r="D93" s="181" t="s">
        <v>378</v>
      </c>
      <c r="E93" s="179"/>
    </row>
    <row r="94" spans="2:5" s="178" customFormat="1" x14ac:dyDescent="0.25">
      <c r="B94" s="309"/>
      <c r="C94" s="180">
        <v>83</v>
      </c>
      <c r="D94" s="181" t="s">
        <v>379</v>
      </c>
      <c r="E94" s="179"/>
    </row>
    <row r="95" spans="2:5" s="178" customFormat="1" x14ac:dyDescent="0.25">
      <c r="B95" s="309"/>
      <c r="C95" s="180">
        <v>84</v>
      </c>
      <c r="D95" s="181" t="s">
        <v>380</v>
      </c>
      <c r="E95" s="179"/>
    </row>
    <row r="96" spans="2:5" s="178" customFormat="1" x14ac:dyDescent="0.25">
      <c r="B96" s="309"/>
      <c r="C96" s="180">
        <v>85</v>
      </c>
      <c r="D96" s="181" t="s">
        <v>381</v>
      </c>
      <c r="E96" s="179"/>
    </row>
    <row r="97" spans="2:5" s="178" customFormat="1" x14ac:dyDescent="0.25">
      <c r="B97" s="309"/>
      <c r="C97" s="180">
        <v>86</v>
      </c>
      <c r="D97" s="181" t="s">
        <v>382</v>
      </c>
      <c r="E97" s="179"/>
    </row>
    <row r="98" spans="2:5" s="178" customFormat="1" x14ac:dyDescent="0.25">
      <c r="B98" s="309"/>
      <c r="C98" s="180">
        <v>87</v>
      </c>
      <c r="D98" s="181" t="s">
        <v>383</v>
      </c>
      <c r="E98" s="179"/>
    </row>
    <row r="99" spans="2:5" s="178" customFormat="1" x14ac:dyDescent="0.25">
      <c r="B99" s="309"/>
      <c r="C99" s="180">
        <v>88</v>
      </c>
      <c r="D99" s="181" t="s">
        <v>384</v>
      </c>
      <c r="E99" s="179"/>
    </row>
    <row r="100" spans="2:5" s="178" customFormat="1" ht="24" x14ac:dyDescent="0.25">
      <c r="B100" s="309"/>
      <c r="C100" s="180">
        <v>89</v>
      </c>
      <c r="D100" s="181" t="s">
        <v>385</v>
      </c>
      <c r="E100" s="179"/>
    </row>
    <row r="101" spans="2:5" s="178" customFormat="1" x14ac:dyDescent="0.25">
      <c r="B101" s="310"/>
      <c r="C101" s="180">
        <v>90</v>
      </c>
      <c r="D101" s="181" t="s">
        <v>386</v>
      </c>
      <c r="E101" s="179"/>
    </row>
    <row r="102" spans="2:5" s="178" customFormat="1" x14ac:dyDescent="0.25">
      <c r="B102" s="308">
        <v>11</v>
      </c>
      <c r="C102" s="320" t="s">
        <v>387</v>
      </c>
      <c r="D102" s="320"/>
      <c r="E102" s="179"/>
    </row>
    <row r="103" spans="2:5" s="178" customFormat="1" x14ac:dyDescent="0.25">
      <c r="B103" s="309"/>
      <c r="C103" s="180">
        <v>91</v>
      </c>
      <c r="D103" s="181" t="s">
        <v>388</v>
      </c>
      <c r="E103" s="179"/>
    </row>
    <row r="104" spans="2:5" s="178" customFormat="1" ht="24" x14ac:dyDescent="0.25">
      <c r="B104" s="309"/>
      <c r="C104" s="180">
        <v>92</v>
      </c>
      <c r="D104" s="181" t="s">
        <v>389</v>
      </c>
      <c r="E104" s="179"/>
    </row>
    <row r="105" spans="2:5" s="178" customFormat="1" x14ac:dyDescent="0.25">
      <c r="B105" s="309"/>
      <c r="C105" s="180">
        <v>93</v>
      </c>
      <c r="D105" s="181" t="s">
        <v>390</v>
      </c>
      <c r="E105" s="179"/>
    </row>
    <row r="106" spans="2:5" s="178" customFormat="1" x14ac:dyDescent="0.25">
      <c r="B106" s="309"/>
      <c r="C106" s="180">
        <v>94</v>
      </c>
      <c r="D106" s="181" t="s">
        <v>391</v>
      </c>
      <c r="E106" s="179"/>
    </row>
    <row r="107" spans="2:5" s="178" customFormat="1" ht="24" x14ac:dyDescent="0.25">
      <c r="B107" s="309"/>
      <c r="C107" s="180">
        <v>95</v>
      </c>
      <c r="D107" s="181" t="s">
        <v>392</v>
      </c>
      <c r="E107" s="179"/>
    </row>
    <row r="108" spans="2:5" s="178" customFormat="1" x14ac:dyDescent="0.25">
      <c r="B108" s="309"/>
      <c r="C108" s="180">
        <v>96</v>
      </c>
      <c r="D108" s="181" t="s">
        <v>393</v>
      </c>
      <c r="E108" s="179"/>
    </row>
    <row r="109" spans="2:5" s="178" customFormat="1" x14ac:dyDescent="0.25">
      <c r="B109" s="309"/>
      <c r="C109" s="180">
        <v>97</v>
      </c>
      <c r="D109" s="181" t="s">
        <v>394</v>
      </c>
      <c r="E109" s="179"/>
    </row>
    <row r="110" spans="2:5" s="178" customFormat="1" x14ac:dyDescent="0.25">
      <c r="B110" s="309"/>
      <c r="C110" s="180">
        <v>98</v>
      </c>
      <c r="D110" s="181" t="s">
        <v>395</v>
      </c>
      <c r="E110" s="179"/>
    </row>
    <row r="111" spans="2:5" s="178" customFormat="1" ht="36" x14ac:dyDescent="0.25">
      <c r="B111" s="309"/>
      <c r="C111" s="180">
        <v>99</v>
      </c>
      <c r="D111" s="181" t="s">
        <v>396</v>
      </c>
      <c r="E111" s="179"/>
    </row>
    <row r="112" spans="2:5" s="178" customFormat="1" x14ac:dyDescent="0.25">
      <c r="B112" s="310"/>
      <c r="C112" s="180">
        <v>100</v>
      </c>
      <c r="D112" s="181" t="s">
        <v>397</v>
      </c>
      <c r="E112" s="179"/>
    </row>
    <row r="113" spans="2:5" s="178" customFormat="1" x14ac:dyDescent="0.25">
      <c r="B113" s="308">
        <v>12</v>
      </c>
      <c r="C113" s="320" t="s">
        <v>398</v>
      </c>
      <c r="D113" s="320"/>
      <c r="E113" s="179"/>
    </row>
    <row r="114" spans="2:5" s="178" customFormat="1" ht="24" x14ac:dyDescent="0.25">
      <c r="B114" s="309"/>
      <c r="C114" s="180">
        <v>101</v>
      </c>
      <c r="D114" s="181" t="s">
        <v>399</v>
      </c>
      <c r="E114" s="179"/>
    </row>
    <row r="115" spans="2:5" s="178" customFormat="1" x14ac:dyDescent="0.25">
      <c r="B115" s="309"/>
      <c r="C115" s="180">
        <v>102</v>
      </c>
      <c r="D115" s="181" t="s">
        <v>400</v>
      </c>
      <c r="E115" s="179"/>
    </row>
    <row r="116" spans="2:5" s="178" customFormat="1" ht="24" x14ac:dyDescent="0.25">
      <c r="B116" s="309"/>
      <c r="C116" s="180">
        <v>103</v>
      </c>
      <c r="D116" s="181" t="s">
        <v>401</v>
      </c>
      <c r="E116" s="179"/>
    </row>
    <row r="117" spans="2:5" s="178" customFormat="1" ht="24" x14ac:dyDescent="0.25">
      <c r="B117" s="309"/>
      <c r="C117" s="180">
        <v>104</v>
      </c>
      <c r="D117" s="181" t="s">
        <v>402</v>
      </c>
      <c r="E117" s="179"/>
    </row>
    <row r="118" spans="2:5" s="178" customFormat="1" x14ac:dyDescent="0.25">
      <c r="B118" s="309"/>
      <c r="C118" s="180">
        <v>105</v>
      </c>
      <c r="D118" s="181" t="s">
        <v>403</v>
      </c>
      <c r="E118" s="179"/>
    </row>
    <row r="119" spans="2:5" s="178" customFormat="1" x14ac:dyDescent="0.25">
      <c r="B119" s="309"/>
      <c r="C119" s="180">
        <v>106</v>
      </c>
      <c r="D119" s="181" t="s">
        <v>404</v>
      </c>
      <c r="E119" s="179"/>
    </row>
    <row r="120" spans="2:5" s="191" customFormat="1" x14ac:dyDescent="0.25">
      <c r="B120" s="309"/>
      <c r="C120" s="188">
        <v>107</v>
      </c>
      <c r="D120" s="189" t="s">
        <v>474</v>
      </c>
      <c r="E120" s="190"/>
    </row>
    <row r="121" spans="2:5" s="178" customFormat="1" x14ac:dyDescent="0.25">
      <c r="B121" s="309"/>
      <c r="C121" s="180">
        <v>108</v>
      </c>
      <c r="D121" s="181" t="s">
        <v>406</v>
      </c>
      <c r="E121" s="179"/>
    </row>
    <row r="122" spans="2:5" s="178" customFormat="1" x14ac:dyDescent="0.25">
      <c r="B122" s="309"/>
      <c r="C122" s="180">
        <v>109</v>
      </c>
      <c r="D122" s="181" t="s">
        <v>407</v>
      </c>
      <c r="E122" s="179"/>
    </row>
    <row r="123" spans="2:5" s="178" customFormat="1" x14ac:dyDescent="0.25">
      <c r="B123" s="309"/>
      <c r="C123" s="180">
        <v>110</v>
      </c>
      <c r="D123" s="181" t="s">
        <v>408</v>
      </c>
      <c r="E123" s="179"/>
    </row>
    <row r="124" spans="2:5" s="178" customFormat="1" ht="36" x14ac:dyDescent="0.25">
      <c r="B124" s="310"/>
      <c r="C124" s="180">
        <v>111</v>
      </c>
      <c r="D124" s="181" t="s">
        <v>409</v>
      </c>
      <c r="E124" s="179"/>
    </row>
    <row r="125" spans="2:5" s="178" customFormat="1" x14ac:dyDescent="0.25">
      <c r="B125" s="308">
        <v>13</v>
      </c>
      <c r="C125" s="320" t="s">
        <v>410</v>
      </c>
      <c r="D125" s="320"/>
      <c r="E125" s="179"/>
    </row>
    <row r="126" spans="2:5" s="178" customFormat="1" x14ac:dyDescent="0.25">
      <c r="B126" s="309"/>
      <c r="C126" s="180">
        <v>112</v>
      </c>
      <c r="D126" s="181" t="s">
        <v>411</v>
      </c>
      <c r="E126" s="179"/>
    </row>
    <row r="127" spans="2:5" s="178" customFormat="1" x14ac:dyDescent="0.25">
      <c r="B127" s="309"/>
      <c r="C127" s="180">
        <v>113</v>
      </c>
      <c r="D127" s="181" t="s">
        <v>412</v>
      </c>
      <c r="E127" s="179"/>
    </row>
    <row r="128" spans="2:5" s="178" customFormat="1" x14ac:dyDescent="0.25">
      <c r="B128" s="309"/>
      <c r="C128" s="180">
        <v>114</v>
      </c>
      <c r="D128" s="181" t="s">
        <v>413</v>
      </c>
      <c r="E128" s="179"/>
    </row>
    <row r="129" spans="2:5" s="178" customFormat="1" ht="36" x14ac:dyDescent="0.25">
      <c r="B129" s="309"/>
      <c r="C129" s="180">
        <v>115</v>
      </c>
      <c r="D129" s="181" t="s">
        <v>414</v>
      </c>
      <c r="E129" s="179"/>
    </row>
    <row r="130" spans="2:5" s="178" customFormat="1" ht="24" x14ac:dyDescent="0.25">
      <c r="B130" s="310"/>
      <c r="C130" s="180">
        <v>116</v>
      </c>
      <c r="D130" s="181" t="s">
        <v>415</v>
      </c>
      <c r="E130" s="179"/>
    </row>
    <row r="131" spans="2:5" s="178" customFormat="1" x14ac:dyDescent="0.25">
      <c r="B131" s="308">
        <v>14</v>
      </c>
      <c r="C131" s="320" t="s">
        <v>416</v>
      </c>
      <c r="D131" s="320"/>
      <c r="E131" s="179"/>
    </row>
    <row r="132" spans="2:5" s="178" customFormat="1" x14ac:dyDescent="0.25">
      <c r="B132" s="309"/>
      <c r="C132" s="180">
        <v>117</v>
      </c>
      <c r="D132" s="181" t="s">
        <v>417</v>
      </c>
      <c r="E132" s="179"/>
    </row>
    <row r="133" spans="2:5" s="178" customFormat="1" ht="24" x14ac:dyDescent="0.25">
      <c r="B133" s="309"/>
      <c r="C133" s="180">
        <v>118</v>
      </c>
      <c r="D133" s="181" t="s">
        <v>418</v>
      </c>
      <c r="E133" s="179"/>
    </row>
    <row r="134" spans="2:5" s="178" customFormat="1" x14ac:dyDescent="0.25">
      <c r="B134" s="309"/>
      <c r="C134" s="180">
        <v>119</v>
      </c>
      <c r="D134" s="181" t="s">
        <v>419</v>
      </c>
      <c r="E134" s="179"/>
    </row>
    <row r="135" spans="2:5" s="178" customFormat="1" ht="24" x14ac:dyDescent="0.25">
      <c r="B135" s="309"/>
      <c r="C135" s="180">
        <v>120</v>
      </c>
      <c r="D135" s="181" t="s">
        <v>420</v>
      </c>
      <c r="E135" s="179"/>
    </row>
    <row r="136" spans="2:5" s="178" customFormat="1" x14ac:dyDescent="0.25">
      <c r="B136" s="309"/>
      <c r="C136" s="180">
        <v>121</v>
      </c>
      <c r="D136" s="181" t="s">
        <v>421</v>
      </c>
      <c r="E136" s="179"/>
    </row>
    <row r="137" spans="2:5" s="178" customFormat="1" ht="36" x14ac:dyDescent="0.25">
      <c r="B137" s="309"/>
      <c r="C137" s="180">
        <v>122</v>
      </c>
      <c r="D137" s="181" t="s">
        <v>422</v>
      </c>
      <c r="E137" s="179"/>
    </row>
    <row r="138" spans="2:5" s="178" customFormat="1" ht="24" x14ac:dyDescent="0.25">
      <c r="B138" s="309"/>
      <c r="C138" s="180">
        <v>123</v>
      </c>
      <c r="D138" s="181" t="s">
        <v>423</v>
      </c>
      <c r="E138" s="179"/>
    </row>
    <row r="139" spans="2:5" s="178" customFormat="1" ht="36" x14ac:dyDescent="0.25">
      <c r="B139" s="309"/>
      <c r="C139" s="180">
        <v>124</v>
      </c>
      <c r="D139" s="181" t="s">
        <v>424</v>
      </c>
      <c r="E139" s="179"/>
    </row>
    <row r="140" spans="2:5" s="178" customFormat="1" x14ac:dyDescent="0.25">
      <c r="B140" s="309"/>
      <c r="C140" s="180">
        <v>125</v>
      </c>
      <c r="D140" s="181" t="s">
        <v>425</v>
      </c>
      <c r="E140" s="179"/>
    </row>
    <row r="141" spans="2:5" s="178" customFormat="1" ht="24" x14ac:dyDescent="0.25">
      <c r="B141" s="310"/>
      <c r="C141" s="180">
        <v>126</v>
      </c>
      <c r="D141" s="181" t="s">
        <v>426</v>
      </c>
      <c r="E141" s="179"/>
    </row>
    <row r="142" spans="2:5" s="178" customFormat="1" x14ac:dyDescent="0.25">
      <c r="B142" s="308">
        <v>15</v>
      </c>
      <c r="C142" s="320" t="s">
        <v>427</v>
      </c>
      <c r="D142" s="320"/>
      <c r="E142" s="179"/>
    </row>
    <row r="143" spans="2:5" s="178" customFormat="1" ht="24" x14ac:dyDescent="0.25">
      <c r="B143" s="309"/>
      <c r="C143" s="180">
        <v>127</v>
      </c>
      <c r="D143" s="181" t="s">
        <v>428</v>
      </c>
      <c r="E143" s="179"/>
    </row>
    <row r="144" spans="2:5" s="178" customFormat="1" x14ac:dyDescent="0.25">
      <c r="B144" s="309"/>
      <c r="C144" s="180">
        <v>128</v>
      </c>
      <c r="D144" s="181" t="s">
        <v>429</v>
      </c>
      <c r="E144" s="179"/>
    </row>
    <row r="145" spans="2:5" s="178" customFormat="1" x14ac:dyDescent="0.25">
      <c r="B145" s="309"/>
      <c r="C145" s="180">
        <v>129</v>
      </c>
      <c r="D145" s="181" t="s">
        <v>430</v>
      </c>
      <c r="E145" s="179"/>
    </row>
    <row r="146" spans="2:5" s="178" customFormat="1" x14ac:dyDescent="0.25">
      <c r="B146" s="309"/>
      <c r="C146" s="180">
        <v>130</v>
      </c>
      <c r="D146" s="181" t="s">
        <v>431</v>
      </c>
      <c r="E146" s="179"/>
    </row>
    <row r="147" spans="2:5" s="178" customFormat="1" x14ac:dyDescent="0.25">
      <c r="B147" s="309"/>
      <c r="C147" s="180">
        <v>131</v>
      </c>
      <c r="D147" s="181" t="s">
        <v>432</v>
      </c>
      <c r="E147" s="179"/>
    </row>
    <row r="148" spans="2:5" s="178" customFormat="1" x14ac:dyDescent="0.25">
      <c r="B148" s="309"/>
      <c r="C148" s="180">
        <v>132</v>
      </c>
      <c r="D148" s="181" t="s">
        <v>433</v>
      </c>
      <c r="E148" s="179"/>
    </row>
    <row r="149" spans="2:5" s="178" customFormat="1" x14ac:dyDescent="0.25">
      <c r="B149" s="309"/>
      <c r="C149" s="180">
        <v>133</v>
      </c>
      <c r="D149" s="181" t="s">
        <v>434</v>
      </c>
      <c r="E149" s="179"/>
    </row>
    <row r="150" spans="2:5" s="178" customFormat="1" x14ac:dyDescent="0.25">
      <c r="B150" s="309"/>
      <c r="C150" s="180">
        <v>134</v>
      </c>
      <c r="D150" s="181" t="s">
        <v>435</v>
      </c>
      <c r="E150" s="179"/>
    </row>
    <row r="151" spans="2:5" s="178" customFormat="1" x14ac:dyDescent="0.25">
      <c r="B151" s="309"/>
      <c r="C151" s="180">
        <v>135</v>
      </c>
      <c r="D151" s="181" t="s">
        <v>436</v>
      </c>
      <c r="E151" s="179"/>
    </row>
    <row r="152" spans="2:5" s="178" customFormat="1" x14ac:dyDescent="0.25">
      <c r="B152" s="309"/>
      <c r="C152" s="180">
        <v>136</v>
      </c>
      <c r="D152" s="181" t="s">
        <v>437</v>
      </c>
      <c r="E152" s="179"/>
    </row>
    <row r="153" spans="2:5" s="178" customFormat="1" ht="24" x14ac:dyDescent="0.25">
      <c r="B153" s="309"/>
      <c r="C153" s="180">
        <v>137</v>
      </c>
      <c r="D153" s="181" t="s">
        <v>438</v>
      </c>
      <c r="E153" s="179"/>
    </row>
    <row r="154" spans="2:5" s="178" customFormat="1" x14ac:dyDescent="0.25">
      <c r="B154" s="310"/>
      <c r="C154" s="180">
        <v>138</v>
      </c>
      <c r="D154" s="181" t="s">
        <v>439</v>
      </c>
      <c r="E154" s="179"/>
    </row>
    <row r="155" spans="2:5" s="178" customFormat="1" x14ac:dyDescent="0.25">
      <c r="B155" s="308">
        <v>16</v>
      </c>
      <c r="C155" s="320" t="s">
        <v>440</v>
      </c>
      <c r="D155" s="320"/>
      <c r="E155" s="179"/>
    </row>
    <row r="156" spans="2:5" s="178" customFormat="1" x14ac:dyDescent="0.25">
      <c r="B156" s="309"/>
      <c r="C156" s="180">
        <v>139</v>
      </c>
      <c r="D156" s="181" t="s">
        <v>441</v>
      </c>
      <c r="E156" s="179"/>
    </row>
    <row r="157" spans="2:5" s="178" customFormat="1" x14ac:dyDescent="0.25">
      <c r="B157" s="309"/>
      <c r="C157" s="180">
        <v>140</v>
      </c>
      <c r="D157" s="181" t="s">
        <v>442</v>
      </c>
      <c r="E157" s="179"/>
    </row>
    <row r="158" spans="2:5" s="178" customFormat="1" x14ac:dyDescent="0.25">
      <c r="B158" s="309"/>
      <c r="C158" s="180">
        <v>141</v>
      </c>
      <c r="D158" s="181" t="s">
        <v>443</v>
      </c>
      <c r="E158" s="179"/>
    </row>
    <row r="159" spans="2:5" s="178" customFormat="1" x14ac:dyDescent="0.25">
      <c r="B159" s="309"/>
      <c r="C159" s="180">
        <v>142</v>
      </c>
      <c r="D159" s="181" t="s">
        <v>444</v>
      </c>
      <c r="E159" s="179"/>
    </row>
    <row r="160" spans="2:5" s="191" customFormat="1" x14ac:dyDescent="0.25">
      <c r="B160" s="309"/>
      <c r="C160" s="188">
        <v>143</v>
      </c>
      <c r="D160" s="189" t="s">
        <v>477</v>
      </c>
      <c r="E160" s="190"/>
    </row>
    <row r="161" spans="2:5" s="178" customFormat="1" x14ac:dyDescent="0.25">
      <c r="B161" s="309"/>
      <c r="C161" s="180">
        <v>144</v>
      </c>
      <c r="D161" s="182" t="s">
        <v>446</v>
      </c>
      <c r="E161" s="179"/>
    </row>
    <row r="162" spans="2:5" s="191" customFormat="1" x14ac:dyDescent="0.25">
      <c r="B162" s="309"/>
      <c r="C162" s="188">
        <v>145</v>
      </c>
      <c r="D162" s="189" t="s">
        <v>475</v>
      </c>
      <c r="E162" s="190"/>
    </row>
    <row r="163" spans="2:5" s="178" customFormat="1" x14ac:dyDescent="0.25">
      <c r="B163" s="309"/>
      <c r="C163" s="180">
        <v>146</v>
      </c>
      <c r="D163" s="181" t="s">
        <v>448</v>
      </c>
      <c r="E163" s="179"/>
    </row>
    <row r="164" spans="2:5" s="178" customFormat="1" x14ac:dyDescent="0.25">
      <c r="B164" s="309"/>
      <c r="C164" s="180">
        <v>147</v>
      </c>
      <c r="D164" s="181" t="s">
        <v>449</v>
      </c>
      <c r="E164" s="179"/>
    </row>
    <row r="165" spans="2:5" s="178" customFormat="1" x14ac:dyDescent="0.25">
      <c r="B165" s="309"/>
      <c r="C165" s="180">
        <v>148</v>
      </c>
      <c r="D165" s="181" t="s">
        <v>450</v>
      </c>
      <c r="E165" s="179"/>
    </row>
    <row r="166" spans="2:5" s="178" customFormat="1" ht="24" x14ac:dyDescent="0.25">
      <c r="B166" s="309"/>
      <c r="C166" s="180">
        <v>149</v>
      </c>
      <c r="D166" s="181" t="s">
        <v>451</v>
      </c>
      <c r="E166" s="179"/>
    </row>
    <row r="167" spans="2:5" s="178" customFormat="1" x14ac:dyDescent="0.25">
      <c r="B167" s="310"/>
      <c r="C167" s="180">
        <v>150</v>
      </c>
      <c r="D167" s="181" t="s">
        <v>452</v>
      </c>
      <c r="E167" s="179"/>
    </row>
    <row r="168" spans="2:5" s="178" customFormat="1" x14ac:dyDescent="0.25">
      <c r="B168" s="306">
        <v>17</v>
      </c>
      <c r="C168" s="316" t="s">
        <v>453</v>
      </c>
      <c r="D168" s="317"/>
      <c r="E168" s="179"/>
    </row>
    <row r="169" spans="2:5" s="178" customFormat="1" x14ac:dyDescent="0.25">
      <c r="B169" s="306"/>
      <c r="C169" s="180">
        <v>151</v>
      </c>
      <c r="D169" s="181" t="s">
        <v>454</v>
      </c>
      <c r="E169" s="179"/>
    </row>
    <row r="170" spans="2:5" s="178" customFormat="1" ht="36" x14ac:dyDescent="0.25">
      <c r="B170" s="306"/>
      <c r="C170" s="180">
        <v>152</v>
      </c>
      <c r="D170" s="181" t="s">
        <v>455</v>
      </c>
      <c r="E170" s="179"/>
    </row>
    <row r="171" spans="2:5" s="178" customFormat="1" x14ac:dyDescent="0.25">
      <c r="B171" s="306"/>
      <c r="C171" s="180">
        <v>153</v>
      </c>
      <c r="D171" s="181" t="s">
        <v>456</v>
      </c>
      <c r="E171" s="179"/>
    </row>
    <row r="172" spans="2:5" s="178" customFormat="1" ht="24" x14ac:dyDescent="0.25">
      <c r="B172" s="306"/>
      <c r="C172" s="180">
        <v>154</v>
      </c>
      <c r="D172" s="181" t="s">
        <v>457</v>
      </c>
      <c r="E172" s="179"/>
    </row>
    <row r="173" spans="2:5" s="178" customFormat="1" x14ac:dyDescent="0.25">
      <c r="B173" s="306"/>
      <c r="C173" s="180">
        <v>155</v>
      </c>
      <c r="D173" s="181" t="s">
        <v>458</v>
      </c>
      <c r="E173" s="179"/>
    </row>
    <row r="174" spans="2:5" s="178" customFormat="1" ht="24" x14ac:dyDescent="0.25">
      <c r="B174" s="306"/>
      <c r="C174" s="180">
        <v>156</v>
      </c>
      <c r="D174" s="181" t="s">
        <v>459</v>
      </c>
      <c r="E174" s="179"/>
    </row>
    <row r="175" spans="2:5" s="178" customFormat="1" ht="24" x14ac:dyDescent="0.25">
      <c r="B175" s="306"/>
      <c r="C175" s="180">
        <v>157</v>
      </c>
      <c r="D175" s="181" t="s">
        <v>460</v>
      </c>
      <c r="E175" s="179"/>
    </row>
    <row r="176" spans="2:5" s="178" customFormat="1" ht="24" x14ac:dyDescent="0.25">
      <c r="B176" s="306"/>
      <c r="C176" s="180">
        <v>158</v>
      </c>
      <c r="D176" s="181" t="s">
        <v>461</v>
      </c>
      <c r="E176" s="179"/>
    </row>
    <row r="177" spans="1:5" s="178" customFormat="1" ht="24" x14ac:dyDescent="0.25">
      <c r="B177" s="306"/>
      <c r="C177" s="180">
        <v>159</v>
      </c>
      <c r="D177" s="181" t="s">
        <v>462</v>
      </c>
      <c r="E177" s="179"/>
    </row>
    <row r="178" spans="1:5" s="178" customFormat="1" ht="24" x14ac:dyDescent="0.25">
      <c r="B178" s="306"/>
      <c r="C178" s="180">
        <v>160</v>
      </c>
      <c r="D178" s="181" t="s">
        <v>463</v>
      </c>
      <c r="E178" s="179"/>
    </row>
    <row r="179" spans="1:5" s="178" customFormat="1" x14ac:dyDescent="0.25">
      <c r="B179" s="306"/>
      <c r="C179" s="180">
        <v>161</v>
      </c>
      <c r="D179" s="181" t="s">
        <v>464</v>
      </c>
      <c r="E179" s="179"/>
    </row>
    <row r="180" spans="1:5" s="178" customFormat="1" ht="24" x14ac:dyDescent="0.25">
      <c r="B180" s="306"/>
      <c r="C180" s="180">
        <v>162</v>
      </c>
      <c r="D180" s="181" t="s">
        <v>465</v>
      </c>
      <c r="E180" s="179"/>
    </row>
    <row r="181" spans="1:5" s="178" customFormat="1" x14ac:dyDescent="0.25">
      <c r="B181" s="306"/>
      <c r="C181" s="180">
        <v>163</v>
      </c>
      <c r="D181" s="181" t="s">
        <v>466</v>
      </c>
      <c r="E181" s="179"/>
    </row>
    <row r="182" spans="1:5" s="191" customFormat="1" x14ac:dyDescent="0.25">
      <c r="B182" s="306"/>
      <c r="C182" s="188">
        <v>164</v>
      </c>
      <c r="D182" s="189" t="s">
        <v>476</v>
      </c>
      <c r="E182" s="190"/>
    </row>
    <row r="183" spans="1:5" s="178" customFormat="1" x14ac:dyDescent="0.25">
      <c r="B183" s="306"/>
      <c r="C183" s="180">
        <v>165</v>
      </c>
      <c r="D183" s="181" t="s">
        <v>468</v>
      </c>
      <c r="E183" s="179"/>
    </row>
    <row r="184" spans="1:5" s="178" customFormat="1" ht="24" x14ac:dyDescent="0.25">
      <c r="B184" s="306"/>
      <c r="C184" s="180">
        <v>166</v>
      </c>
      <c r="D184" s="181" t="s">
        <v>469</v>
      </c>
      <c r="E184" s="179"/>
    </row>
    <row r="185" spans="1:5" s="178" customFormat="1" x14ac:dyDescent="0.25">
      <c r="B185" s="306"/>
      <c r="C185" s="180">
        <v>167</v>
      </c>
      <c r="D185" s="181" t="s">
        <v>470</v>
      </c>
      <c r="E185" s="179"/>
    </row>
    <row r="186" spans="1:5" s="178" customFormat="1" ht="36" x14ac:dyDescent="0.25">
      <c r="B186" s="306"/>
      <c r="C186" s="180">
        <v>168</v>
      </c>
      <c r="D186" s="181" t="s">
        <v>471</v>
      </c>
      <c r="E186" s="179"/>
    </row>
    <row r="187" spans="1:5" s="178" customFormat="1" ht="24" x14ac:dyDescent="0.25">
      <c r="B187" s="306"/>
      <c r="C187" s="180">
        <v>169</v>
      </c>
      <c r="D187" s="181" t="s">
        <v>472</v>
      </c>
      <c r="E187" s="179"/>
    </row>
    <row r="188" spans="1:5" s="178" customFormat="1" x14ac:dyDescent="0.25">
      <c r="A188" s="183"/>
      <c r="B188" s="183"/>
      <c r="C188" s="184"/>
      <c r="D188" s="185"/>
      <c r="E188" s="179"/>
    </row>
    <row r="189" spans="1:5" s="178" customFormat="1" x14ac:dyDescent="0.25">
      <c r="A189" s="183"/>
      <c r="B189" s="183"/>
      <c r="C189" s="184"/>
      <c r="D189" s="185"/>
      <c r="E189" s="179"/>
    </row>
    <row r="190" spans="1:5" s="178" customFormat="1" x14ac:dyDescent="0.25">
      <c r="A190" s="183"/>
      <c r="B190" s="183"/>
      <c r="C190" s="184"/>
      <c r="D190" s="185"/>
      <c r="E190" s="179"/>
    </row>
    <row r="191" spans="1:5" s="178" customFormat="1" x14ac:dyDescent="0.25">
      <c r="A191" s="183"/>
      <c r="B191" s="183"/>
      <c r="C191" s="184"/>
      <c r="D191" s="185"/>
      <c r="E191" s="179"/>
    </row>
    <row r="192" spans="1:5" s="178" customFormat="1" x14ac:dyDescent="0.25">
      <c r="A192" s="183"/>
      <c r="B192" s="183"/>
      <c r="C192" s="184"/>
      <c r="D192" s="185"/>
      <c r="E192" s="179"/>
    </row>
    <row r="193" spans="1:5" s="178" customFormat="1" x14ac:dyDescent="0.25">
      <c r="A193" s="183"/>
      <c r="B193" s="183"/>
      <c r="C193" s="184"/>
      <c r="D193" s="185"/>
      <c r="E193" s="179"/>
    </row>
    <row r="194" spans="1:5" s="178" customFormat="1" x14ac:dyDescent="0.25">
      <c r="A194" s="183"/>
      <c r="B194" s="183"/>
      <c r="C194" s="184"/>
      <c r="D194" s="185"/>
      <c r="E194" s="179"/>
    </row>
    <row r="195" spans="1:5" s="178" customFormat="1" x14ac:dyDescent="0.25">
      <c r="A195" s="183"/>
      <c r="B195" s="183"/>
      <c r="C195" s="184"/>
      <c r="D195" s="185"/>
      <c r="E195" s="179"/>
    </row>
    <row r="196" spans="1:5" s="178" customFormat="1" x14ac:dyDescent="0.25">
      <c r="A196" s="183"/>
      <c r="B196" s="183"/>
      <c r="C196" s="184"/>
      <c r="D196" s="185"/>
      <c r="E196" s="179"/>
    </row>
    <row r="197" spans="1:5" s="178" customFormat="1" x14ac:dyDescent="0.25">
      <c r="A197" s="183"/>
      <c r="B197" s="183"/>
      <c r="C197" s="184"/>
      <c r="D197" s="185"/>
      <c r="E197" s="179"/>
    </row>
    <row r="198" spans="1:5" s="178" customFormat="1" x14ac:dyDescent="0.25">
      <c r="A198" s="183"/>
      <c r="B198" s="183"/>
      <c r="C198" s="184"/>
      <c r="D198" s="185"/>
      <c r="E198" s="179"/>
    </row>
    <row r="199" spans="1:5" s="178" customFormat="1" x14ac:dyDescent="0.25">
      <c r="A199" s="183"/>
      <c r="B199" s="183"/>
      <c r="C199" s="184"/>
      <c r="D199" s="185"/>
      <c r="E199" s="179"/>
    </row>
    <row r="200" spans="1:5" s="178" customFormat="1" x14ac:dyDescent="0.25">
      <c r="A200" s="183"/>
      <c r="B200" s="183"/>
      <c r="C200" s="184"/>
      <c r="D200" s="185"/>
      <c r="E200" s="179"/>
    </row>
    <row r="201" spans="1:5" s="178" customFormat="1" x14ac:dyDescent="0.25">
      <c r="A201" s="183"/>
      <c r="B201" s="183"/>
      <c r="C201" s="184"/>
      <c r="D201" s="185"/>
      <c r="E201" s="179"/>
    </row>
    <row r="202" spans="1:5" s="178" customFormat="1" x14ac:dyDescent="0.25">
      <c r="A202" s="183"/>
      <c r="B202" s="183"/>
      <c r="C202" s="184"/>
      <c r="D202" s="185"/>
      <c r="E202" s="179"/>
    </row>
    <row r="203" spans="1:5" s="178" customFormat="1" x14ac:dyDescent="0.25">
      <c r="A203" s="183"/>
      <c r="B203" s="183"/>
      <c r="C203" s="184"/>
      <c r="D203" s="185"/>
      <c r="E203" s="179"/>
    </row>
    <row r="204" spans="1:5" s="178" customFormat="1" x14ac:dyDescent="0.25">
      <c r="A204" s="183"/>
      <c r="B204" s="183"/>
      <c r="C204" s="184"/>
      <c r="D204" s="185"/>
      <c r="E204" s="179"/>
    </row>
    <row r="205" spans="1:5" s="178" customFormat="1" x14ac:dyDescent="0.25">
      <c r="A205" s="183"/>
      <c r="B205" s="183"/>
      <c r="C205" s="184"/>
      <c r="D205" s="185"/>
      <c r="E205" s="179"/>
    </row>
    <row r="206" spans="1:5" s="178" customFormat="1" x14ac:dyDescent="0.25">
      <c r="A206" s="183"/>
      <c r="B206" s="183"/>
      <c r="C206" s="184"/>
      <c r="D206" s="185"/>
      <c r="E206" s="179"/>
    </row>
    <row r="207" spans="1:5" s="178" customFormat="1" x14ac:dyDescent="0.25">
      <c r="A207" s="183"/>
      <c r="B207" s="183"/>
      <c r="C207" s="184"/>
      <c r="D207" s="185"/>
      <c r="E207" s="179"/>
    </row>
    <row r="208" spans="1:5" s="178" customFormat="1" x14ac:dyDescent="0.25">
      <c r="A208" s="183"/>
      <c r="B208" s="183"/>
      <c r="C208" s="184"/>
      <c r="D208" s="185"/>
      <c r="E208" s="179"/>
    </row>
    <row r="209" spans="1:5" s="178" customFormat="1" x14ac:dyDescent="0.25">
      <c r="A209" s="183"/>
      <c r="B209" s="183"/>
      <c r="C209" s="184"/>
      <c r="D209" s="185"/>
      <c r="E209" s="179"/>
    </row>
    <row r="210" spans="1:5" s="178" customFormat="1" x14ac:dyDescent="0.25">
      <c r="A210" s="183"/>
      <c r="B210" s="183"/>
      <c r="C210" s="184"/>
      <c r="D210" s="185"/>
      <c r="E210" s="179"/>
    </row>
    <row r="211" spans="1:5" s="178" customFormat="1" x14ac:dyDescent="0.25">
      <c r="A211" s="183"/>
      <c r="B211" s="183"/>
      <c r="C211" s="184"/>
      <c r="D211" s="185"/>
      <c r="E211" s="179"/>
    </row>
    <row r="212" spans="1:5" s="178" customFormat="1" x14ac:dyDescent="0.25">
      <c r="A212" s="183"/>
      <c r="B212" s="183"/>
      <c r="C212" s="184"/>
      <c r="D212" s="185"/>
      <c r="E212" s="179"/>
    </row>
    <row r="213" spans="1:5" s="178" customFormat="1" x14ac:dyDescent="0.25">
      <c r="A213" s="183"/>
      <c r="B213" s="183"/>
      <c r="C213" s="184"/>
      <c r="D213" s="185"/>
      <c r="E213" s="179"/>
    </row>
    <row r="214" spans="1:5" s="178" customFormat="1" x14ac:dyDescent="0.25">
      <c r="A214" s="183"/>
      <c r="B214" s="183"/>
      <c r="C214" s="184"/>
      <c r="D214" s="185"/>
      <c r="E214" s="179"/>
    </row>
    <row r="215" spans="1:5" s="178" customFormat="1" x14ac:dyDescent="0.25">
      <c r="A215" s="183"/>
      <c r="B215" s="183"/>
      <c r="C215" s="184"/>
      <c r="D215" s="185"/>
      <c r="E215" s="179"/>
    </row>
    <row r="216" spans="1:5" s="178" customFormat="1" x14ac:dyDescent="0.25">
      <c r="A216" s="183"/>
      <c r="B216" s="183"/>
      <c r="C216" s="184"/>
      <c r="D216" s="185"/>
      <c r="E216" s="179"/>
    </row>
    <row r="217" spans="1:5" s="178" customFormat="1" x14ac:dyDescent="0.25">
      <c r="A217" s="183"/>
      <c r="B217" s="183"/>
      <c r="C217" s="184"/>
      <c r="D217" s="185"/>
      <c r="E217" s="179"/>
    </row>
    <row r="218" spans="1:5" s="178" customFormat="1" x14ac:dyDescent="0.25">
      <c r="A218" s="183"/>
      <c r="B218" s="183"/>
      <c r="C218" s="184"/>
      <c r="D218" s="185"/>
      <c r="E218" s="179"/>
    </row>
    <row r="219" spans="1:5" s="178" customFormat="1" x14ac:dyDescent="0.25">
      <c r="A219" s="183"/>
      <c r="B219" s="183"/>
      <c r="C219" s="184"/>
      <c r="D219" s="185"/>
      <c r="E219" s="179"/>
    </row>
    <row r="220" spans="1:5" s="178" customFormat="1" x14ac:dyDescent="0.25">
      <c r="A220" s="183"/>
      <c r="B220" s="183"/>
      <c r="C220" s="184"/>
      <c r="D220" s="185"/>
      <c r="E220" s="179"/>
    </row>
    <row r="221" spans="1:5" s="178" customFormat="1" x14ac:dyDescent="0.25">
      <c r="A221" s="183"/>
      <c r="B221" s="183"/>
      <c r="C221" s="184"/>
      <c r="D221" s="185"/>
      <c r="E221" s="179"/>
    </row>
    <row r="222" spans="1:5" s="178" customFormat="1" x14ac:dyDescent="0.25">
      <c r="A222" s="183"/>
      <c r="B222" s="183"/>
      <c r="C222" s="184"/>
      <c r="D222" s="185"/>
      <c r="E222" s="179"/>
    </row>
    <row r="223" spans="1:5" s="178" customFormat="1" x14ac:dyDescent="0.25">
      <c r="A223" s="183"/>
      <c r="B223" s="183"/>
      <c r="C223" s="184"/>
      <c r="D223" s="185"/>
      <c r="E223" s="179"/>
    </row>
    <row r="224" spans="1:5" s="178" customFormat="1" x14ac:dyDescent="0.25">
      <c r="A224" s="183"/>
      <c r="B224" s="183"/>
      <c r="C224" s="184"/>
      <c r="D224" s="185"/>
      <c r="E224" s="179"/>
    </row>
    <row r="225" spans="1:5" s="178" customFormat="1" x14ac:dyDescent="0.25">
      <c r="A225" s="183"/>
      <c r="B225" s="183"/>
      <c r="C225" s="184"/>
      <c r="D225" s="185"/>
      <c r="E225" s="179"/>
    </row>
    <row r="226" spans="1:5" s="178" customFormat="1" x14ac:dyDescent="0.25">
      <c r="A226" s="183"/>
      <c r="B226" s="183"/>
      <c r="C226" s="184"/>
      <c r="D226" s="185"/>
      <c r="E226" s="179"/>
    </row>
    <row r="227" spans="1:5" s="178" customFormat="1" x14ac:dyDescent="0.25">
      <c r="A227" s="183"/>
      <c r="B227" s="183"/>
      <c r="C227" s="184"/>
      <c r="D227" s="185"/>
      <c r="E227" s="179"/>
    </row>
    <row r="228" spans="1:5" s="178" customFormat="1" x14ac:dyDescent="0.25">
      <c r="A228" s="183"/>
      <c r="B228" s="183"/>
      <c r="C228" s="184"/>
      <c r="D228" s="185"/>
      <c r="E228" s="179"/>
    </row>
    <row r="229" spans="1:5" s="178" customFormat="1" x14ac:dyDescent="0.25">
      <c r="A229" s="183"/>
      <c r="B229" s="183"/>
      <c r="C229" s="184"/>
      <c r="D229" s="185"/>
      <c r="E229" s="179"/>
    </row>
    <row r="230" spans="1:5" s="178" customFormat="1" x14ac:dyDescent="0.25">
      <c r="A230" s="183"/>
      <c r="B230" s="183"/>
      <c r="C230" s="184"/>
      <c r="D230" s="185"/>
      <c r="E230" s="179"/>
    </row>
    <row r="231" spans="1:5" s="178" customFormat="1" x14ac:dyDescent="0.25">
      <c r="A231" s="183"/>
      <c r="B231" s="183"/>
      <c r="C231" s="184"/>
      <c r="D231" s="185"/>
      <c r="E231" s="179"/>
    </row>
    <row r="232" spans="1:5" s="178" customFormat="1" x14ac:dyDescent="0.25">
      <c r="A232" s="183"/>
      <c r="B232" s="183"/>
      <c r="C232" s="184"/>
      <c r="D232" s="185"/>
      <c r="E232" s="179"/>
    </row>
    <row r="233" spans="1:5" s="178" customFormat="1" x14ac:dyDescent="0.25">
      <c r="A233" s="183"/>
      <c r="B233" s="183"/>
      <c r="C233" s="184"/>
      <c r="D233" s="185"/>
      <c r="E233" s="179"/>
    </row>
    <row r="234" spans="1:5" s="178" customFormat="1" x14ac:dyDescent="0.25">
      <c r="A234" s="183"/>
      <c r="B234" s="183"/>
      <c r="C234" s="184"/>
      <c r="D234" s="185"/>
      <c r="E234" s="179"/>
    </row>
    <row r="235" spans="1:5" s="178" customFormat="1" x14ac:dyDescent="0.25">
      <c r="A235" s="183"/>
      <c r="B235" s="183"/>
      <c r="C235" s="184"/>
      <c r="D235" s="185"/>
      <c r="E235" s="179"/>
    </row>
    <row r="236" spans="1:5" s="178" customFormat="1" x14ac:dyDescent="0.25">
      <c r="A236" s="183"/>
      <c r="B236" s="183"/>
      <c r="C236" s="184"/>
      <c r="D236" s="185"/>
      <c r="E236" s="179"/>
    </row>
    <row r="237" spans="1:5" s="178" customFormat="1" x14ac:dyDescent="0.25">
      <c r="A237" s="183"/>
      <c r="B237" s="183"/>
      <c r="C237" s="184"/>
      <c r="D237" s="185"/>
      <c r="E237" s="179"/>
    </row>
    <row r="238" spans="1:5" s="178" customFormat="1" x14ac:dyDescent="0.25">
      <c r="A238" s="183"/>
      <c r="B238" s="183"/>
      <c r="C238" s="184"/>
      <c r="D238" s="185"/>
      <c r="E238" s="179"/>
    </row>
    <row r="239" spans="1:5" s="178" customFormat="1" x14ac:dyDescent="0.25">
      <c r="A239" s="183"/>
      <c r="B239" s="183"/>
      <c r="C239" s="184"/>
      <c r="D239" s="185"/>
      <c r="E239" s="179"/>
    </row>
    <row r="240" spans="1:5" x14ac:dyDescent="0.25">
      <c r="A240" s="183"/>
      <c r="B240" s="183"/>
    </row>
    <row r="241" spans="1:2" x14ac:dyDescent="0.25">
      <c r="A241" s="183"/>
      <c r="B241" s="183"/>
    </row>
    <row r="242" spans="1:2" x14ac:dyDescent="0.25">
      <c r="A242" s="183"/>
      <c r="B242" s="183"/>
    </row>
    <row r="243" spans="1:2" x14ac:dyDescent="0.25">
      <c r="A243" s="183"/>
      <c r="B243" s="183"/>
    </row>
    <row r="244" spans="1:2" x14ac:dyDescent="0.25">
      <c r="A244" s="183"/>
      <c r="B244" s="183"/>
    </row>
    <row r="245" spans="1:2" x14ac:dyDescent="0.25">
      <c r="A245" s="183"/>
      <c r="B245" s="183"/>
    </row>
    <row r="246" spans="1:2" x14ac:dyDescent="0.25">
      <c r="A246" s="183"/>
      <c r="B246" s="183"/>
    </row>
    <row r="247" spans="1:2" x14ac:dyDescent="0.25">
      <c r="A247" s="183"/>
      <c r="B247" s="183"/>
    </row>
    <row r="248" spans="1:2" x14ac:dyDescent="0.25">
      <c r="A248" s="183"/>
      <c r="B248" s="183"/>
    </row>
    <row r="249" spans="1:2" x14ac:dyDescent="0.25">
      <c r="A249" s="183"/>
      <c r="B249" s="183"/>
    </row>
    <row r="250" spans="1:2" x14ac:dyDescent="0.25">
      <c r="A250" s="183"/>
      <c r="B250" s="183"/>
    </row>
    <row r="251" spans="1:2" x14ac:dyDescent="0.25">
      <c r="A251" s="183"/>
      <c r="B251" s="183"/>
    </row>
    <row r="252" spans="1:2" x14ac:dyDescent="0.25">
      <c r="A252" s="183"/>
      <c r="B252" s="183"/>
    </row>
    <row r="253" spans="1:2" x14ac:dyDescent="0.25">
      <c r="A253" s="183"/>
      <c r="B253" s="183"/>
    </row>
    <row r="254" spans="1:2" x14ac:dyDescent="0.25">
      <c r="A254" s="183"/>
      <c r="B254" s="183"/>
    </row>
    <row r="255" spans="1:2" x14ac:dyDescent="0.25">
      <c r="A255" s="183"/>
      <c r="B255" s="183"/>
    </row>
    <row r="256" spans="1:2" x14ac:dyDescent="0.25">
      <c r="A256" s="183"/>
      <c r="B256" s="183"/>
    </row>
    <row r="257" spans="1:2" x14ac:dyDescent="0.25">
      <c r="A257" s="183"/>
      <c r="B257" s="183"/>
    </row>
    <row r="258" spans="1:2" x14ac:dyDescent="0.25">
      <c r="A258" s="183"/>
      <c r="B258" s="183"/>
    </row>
    <row r="259" spans="1:2" x14ac:dyDescent="0.25">
      <c r="A259" s="183"/>
      <c r="B259" s="183"/>
    </row>
    <row r="260" spans="1:2" x14ac:dyDescent="0.25">
      <c r="A260" s="183"/>
      <c r="B260" s="183"/>
    </row>
    <row r="261" spans="1:2" x14ac:dyDescent="0.25">
      <c r="A261" s="183"/>
      <c r="B261" s="183"/>
    </row>
    <row r="262" spans="1:2" x14ac:dyDescent="0.25">
      <c r="A262" s="183"/>
      <c r="B262" s="183"/>
    </row>
    <row r="263" spans="1:2" x14ac:dyDescent="0.25">
      <c r="A263" s="183"/>
      <c r="B263" s="183"/>
    </row>
    <row r="264" spans="1:2" x14ac:dyDescent="0.25">
      <c r="A264" s="183"/>
      <c r="B264" s="183"/>
    </row>
    <row r="265" spans="1:2" x14ac:dyDescent="0.25">
      <c r="A265" s="183"/>
      <c r="B265" s="183"/>
    </row>
    <row r="266" spans="1:2" x14ac:dyDescent="0.25">
      <c r="A266" s="183"/>
      <c r="B266" s="183"/>
    </row>
    <row r="267" spans="1:2" x14ac:dyDescent="0.25">
      <c r="A267" s="183"/>
      <c r="B267" s="183"/>
    </row>
    <row r="268" spans="1:2" x14ac:dyDescent="0.25">
      <c r="A268" s="183"/>
      <c r="B268" s="183"/>
    </row>
    <row r="269" spans="1:2" x14ac:dyDescent="0.25">
      <c r="A269" s="183"/>
      <c r="B269" s="183"/>
    </row>
    <row r="270" spans="1:2" x14ac:dyDescent="0.25">
      <c r="A270" s="183"/>
      <c r="B270" s="183"/>
    </row>
    <row r="271" spans="1:2" x14ac:dyDescent="0.25">
      <c r="A271" s="183"/>
      <c r="B271" s="183"/>
    </row>
    <row r="272" spans="1:2" x14ac:dyDescent="0.25">
      <c r="A272" s="183"/>
      <c r="B272" s="183"/>
    </row>
    <row r="273" spans="1:2" x14ac:dyDescent="0.25">
      <c r="A273" s="183"/>
      <c r="B273" s="183"/>
    </row>
    <row r="274" spans="1:2" x14ac:dyDescent="0.25">
      <c r="A274" s="183"/>
      <c r="B274" s="183"/>
    </row>
    <row r="275" spans="1:2" x14ac:dyDescent="0.25">
      <c r="A275" s="183"/>
      <c r="B275" s="183"/>
    </row>
    <row r="276" spans="1:2" x14ac:dyDescent="0.25">
      <c r="A276" s="183"/>
      <c r="B276" s="183"/>
    </row>
    <row r="277" spans="1:2" x14ac:dyDescent="0.25">
      <c r="A277" s="183"/>
      <c r="B277" s="183"/>
    </row>
    <row r="278" spans="1:2" x14ac:dyDescent="0.25">
      <c r="A278" s="183"/>
      <c r="B278" s="183"/>
    </row>
    <row r="279" spans="1:2" x14ac:dyDescent="0.25">
      <c r="A279" s="183"/>
      <c r="B279" s="183"/>
    </row>
    <row r="280" spans="1:2" x14ac:dyDescent="0.25">
      <c r="A280" s="183"/>
      <c r="B280" s="183"/>
    </row>
    <row r="281" spans="1:2" x14ac:dyDescent="0.25">
      <c r="A281" s="183"/>
      <c r="B281" s="183"/>
    </row>
    <row r="282" spans="1:2" x14ac:dyDescent="0.25">
      <c r="A282" s="183"/>
      <c r="B282" s="183"/>
    </row>
    <row r="283" spans="1:2" x14ac:dyDescent="0.25">
      <c r="A283" s="183"/>
      <c r="B283" s="183"/>
    </row>
    <row r="284" spans="1:2" x14ac:dyDescent="0.25">
      <c r="A284" s="183"/>
      <c r="B284" s="183"/>
    </row>
    <row r="285" spans="1:2" x14ac:dyDescent="0.25">
      <c r="A285" s="183"/>
      <c r="B285" s="183"/>
    </row>
    <row r="286" spans="1:2" x14ac:dyDescent="0.25">
      <c r="A286" s="183"/>
      <c r="B286" s="183"/>
    </row>
    <row r="287" spans="1:2" x14ac:dyDescent="0.25">
      <c r="A287" s="183"/>
      <c r="B287" s="183"/>
    </row>
    <row r="288" spans="1:2" x14ac:dyDescent="0.25">
      <c r="A288" s="183"/>
      <c r="B288" s="183"/>
    </row>
    <row r="289" spans="1:2" x14ac:dyDescent="0.25">
      <c r="A289" s="183"/>
      <c r="B289" s="183"/>
    </row>
    <row r="290" spans="1:2" x14ac:dyDescent="0.25">
      <c r="A290" s="183"/>
      <c r="B290" s="183"/>
    </row>
    <row r="291" spans="1:2" x14ac:dyDescent="0.25">
      <c r="A291" s="183"/>
      <c r="B291" s="183"/>
    </row>
    <row r="292" spans="1:2" x14ac:dyDescent="0.25">
      <c r="A292" s="183"/>
      <c r="B292" s="183"/>
    </row>
    <row r="293" spans="1:2" x14ac:dyDescent="0.25">
      <c r="A293" s="183"/>
      <c r="B293" s="183"/>
    </row>
    <row r="294" spans="1:2" x14ac:dyDescent="0.25">
      <c r="A294" s="183"/>
      <c r="B294" s="183"/>
    </row>
    <row r="295" spans="1:2" x14ac:dyDescent="0.25">
      <c r="A295" s="183"/>
      <c r="B295" s="183"/>
    </row>
    <row r="296" spans="1:2" x14ac:dyDescent="0.25">
      <c r="A296" s="183"/>
      <c r="B296" s="183"/>
    </row>
    <row r="297" spans="1:2" x14ac:dyDescent="0.25">
      <c r="A297" s="183"/>
      <c r="B297" s="183"/>
    </row>
    <row r="298" spans="1:2" x14ac:dyDescent="0.25">
      <c r="A298" s="183"/>
      <c r="B298" s="183"/>
    </row>
    <row r="299" spans="1:2" x14ac:dyDescent="0.25">
      <c r="A299" s="183"/>
      <c r="B299" s="183"/>
    </row>
    <row r="300" spans="1:2" x14ac:dyDescent="0.25">
      <c r="A300" s="183"/>
      <c r="B300" s="183"/>
    </row>
    <row r="301" spans="1:2" x14ac:dyDescent="0.25">
      <c r="A301" s="183"/>
      <c r="B301" s="183"/>
    </row>
    <row r="302" spans="1:2" x14ac:dyDescent="0.25">
      <c r="A302" s="183"/>
      <c r="B302" s="183"/>
    </row>
    <row r="303" spans="1:2" x14ac:dyDescent="0.25">
      <c r="A303" s="183"/>
      <c r="B303" s="183"/>
    </row>
    <row r="304" spans="1:2" x14ac:dyDescent="0.25">
      <c r="A304" s="183"/>
      <c r="B304" s="183"/>
    </row>
    <row r="305" spans="1:2" x14ac:dyDescent="0.25">
      <c r="A305" s="183"/>
      <c r="B305" s="183"/>
    </row>
    <row r="306" spans="1:2" x14ac:dyDescent="0.25">
      <c r="A306" s="183"/>
      <c r="B306" s="183"/>
    </row>
    <row r="307" spans="1:2" x14ac:dyDescent="0.25">
      <c r="A307" s="183"/>
      <c r="B307" s="183"/>
    </row>
    <row r="308" spans="1:2" x14ac:dyDescent="0.25">
      <c r="A308" s="183"/>
      <c r="B308" s="183"/>
    </row>
    <row r="309" spans="1:2" x14ac:dyDescent="0.25">
      <c r="A309" s="183"/>
      <c r="B309" s="183"/>
    </row>
    <row r="310" spans="1:2" x14ac:dyDescent="0.25">
      <c r="A310" s="183"/>
      <c r="B310" s="183"/>
    </row>
    <row r="311" spans="1:2" x14ac:dyDescent="0.25">
      <c r="A311" s="183"/>
      <c r="B311" s="183"/>
    </row>
    <row r="312" spans="1:2" x14ac:dyDescent="0.25">
      <c r="A312" s="183"/>
      <c r="B312" s="183"/>
    </row>
    <row r="313" spans="1:2" x14ac:dyDescent="0.25">
      <c r="A313" s="183"/>
      <c r="B313" s="183"/>
    </row>
    <row r="314" spans="1:2" x14ac:dyDescent="0.25">
      <c r="A314" s="183"/>
      <c r="B314" s="183"/>
    </row>
    <row r="315" spans="1:2" x14ac:dyDescent="0.25">
      <c r="A315" s="183"/>
      <c r="B315" s="183"/>
    </row>
    <row r="316" spans="1:2" x14ac:dyDescent="0.25">
      <c r="A316" s="183"/>
      <c r="B316" s="183"/>
    </row>
    <row r="317" spans="1:2" x14ac:dyDescent="0.25">
      <c r="A317" s="183"/>
      <c r="B317" s="183"/>
    </row>
    <row r="318" spans="1:2" x14ac:dyDescent="0.25">
      <c r="A318" s="183"/>
      <c r="B318" s="183"/>
    </row>
    <row r="319" spans="1:2" x14ac:dyDescent="0.25">
      <c r="A319" s="183"/>
      <c r="B319" s="183"/>
    </row>
    <row r="320" spans="1:2" x14ac:dyDescent="0.25">
      <c r="A320" s="183"/>
      <c r="B320" s="183"/>
    </row>
    <row r="321" spans="1:2" x14ac:dyDescent="0.25">
      <c r="A321" s="183"/>
      <c r="B321" s="183"/>
    </row>
    <row r="322" spans="1:2" x14ac:dyDescent="0.25">
      <c r="A322" s="183"/>
      <c r="B322" s="183"/>
    </row>
    <row r="323" spans="1:2" x14ac:dyDescent="0.25">
      <c r="A323" s="183"/>
      <c r="B323" s="183"/>
    </row>
    <row r="324" spans="1:2" x14ac:dyDescent="0.25">
      <c r="A324" s="183"/>
      <c r="B324" s="183"/>
    </row>
    <row r="325" spans="1:2" x14ac:dyDescent="0.25">
      <c r="A325" s="183"/>
      <c r="B325" s="183"/>
    </row>
    <row r="326" spans="1:2" x14ac:dyDescent="0.25">
      <c r="A326" s="183"/>
      <c r="B326" s="183"/>
    </row>
    <row r="327" spans="1:2" x14ac:dyDescent="0.25">
      <c r="A327" s="183"/>
      <c r="B327" s="183"/>
    </row>
    <row r="328" spans="1:2" x14ac:dyDescent="0.25">
      <c r="A328" s="183"/>
      <c r="B328" s="183"/>
    </row>
    <row r="329" spans="1:2" x14ac:dyDescent="0.25">
      <c r="A329" s="183"/>
      <c r="B329" s="183"/>
    </row>
    <row r="330" spans="1:2" x14ac:dyDescent="0.25">
      <c r="A330" s="183"/>
      <c r="B330" s="183"/>
    </row>
    <row r="331" spans="1:2" x14ac:dyDescent="0.25">
      <c r="A331" s="183"/>
      <c r="B331" s="183"/>
    </row>
    <row r="332" spans="1:2" x14ac:dyDescent="0.25">
      <c r="A332" s="183"/>
      <c r="B332" s="183"/>
    </row>
    <row r="333" spans="1:2" x14ac:dyDescent="0.25">
      <c r="A333" s="183"/>
      <c r="B333" s="183"/>
    </row>
    <row r="334" spans="1:2" x14ac:dyDescent="0.25">
      <c r="A334" s="183"/>
      <c r="B334" s="183"/>
    </row>
    <row r="335" spans="1:2" x14ac:dyDescent="0.25">
      <c r="A335" s="183"/>
      <c r="B335" s="183"/>
    </row>
    <row r="336" spans="1:2" x14ac:dyDescent="0.25">
      <c r="A336" s="183"/>
      <c r="B336" s="183"/>
    </row>
    <row r="337" spans="1:2" x14ac:dyDescent="0.25">
      <c r="A337" s="183"/>
      <c r="B337" s="183"/>
    </row>
    <row r="338" spans="1:2" x14ac:dyDescent="0.25">
      <c r="A338" s="183"/>
      <c r="B338" s="183"/>
    </row>
    <row r="339" spans="1:2" x14ac:dyDescent="0.25">
      <c r="A339" s="183"/>
      <c r="B339" s="183"/>
    </row>
    <row r="340" spans="1:2" x14ac:dyDescent="0.25">
      <c r="A340" s="183"/>
      <c r="B340" s="183"/>
    </row>
    <row r="341" spans="1:2" x14ac:dyDescent="0.25">
      <c r="A341" s="183"/>
      <c r="B341" s="183"/>
    </row>
    <row r="342" spans="1:2" x14ac:dyDescent="0.25">
      <c r="A342" s="183"/>
      <c r="B342" s="183"/>
    </row>
    <row r="343" spans="1:2" x14ac:dyDescent="0.25">
      <c r="A343" s="183"/>
      <c r="B343" s="183"/>
    </row>
    <row r="344" spans="1:2" x14ac:dyDescent="0.25">
      <c r="A344" s="183"/>
      <c r="B344" s="183"/>
    </row>
    <row r="345" spans="1:2" x14ac:dyDescent="0.25">
      <c r="A345" s="183"/>
      <c r="B345" s="183"/>
    </row>
    <row r="346" spans="1:2" x14ac:dyDescent="0.25">
      <c r="A346" s="183"/>
      <c r="B346" s="183"/>
    </row>
    <row r="347" spans="1:2" x14ac:dyDescent="0.25">
      <c r="A347" s="183"/>
      <c r="B347" s="183"/>
    </row>
    <row r="348" spans="1:2" x14ac:dyDescent="0.25">
      <c r="A348" s="183"/>
      <c r="B348" s="183"/>
    </row>
    <row r="349" spans="1:2" x14ac:dyDescent="0.25">
      <c r="A349" s="183"/>
      <c r="B349" s="183"/>
    </row>
    <row r="350" spans="1:2" x14ac:dyDescent="0.25">
      <c r="A350" s="183"/>
      <c r="B350" s="183"/>
    </row>
    <row r="351" spans="1:2" x14ac:dyDescent="0.25">
      <c r="A351" s="183"/>
      <c r="B351" s="183"/>
    </row>
    <row r="352" spans="1:2" x14ac:dyDescent="0.25">
      <c r="A352" s="183"/>
      <c r="B352" s="183"/>
    </row>
    <row r="353" spans="1:2" x14ac:dyDescent="0.25">
      <c r="A353" s="183"/>
      <c r="B353" s="183"/>
    </row>
    <row r="354" spans="1:2" x14ac:dyDescent="0.25">
      <c r="A354" s="183"/>
      <c r="B354" s="183"/>
    </row>
    <row r="355" spans="1:2" x14ac:dyDescent="0.25">
      <c r="A355" s="183"/>
      <c r="B355" s="183"/>
    </row>
    <row r="356" spans="1:2" x14ac:dyDescent="0.25">
      <c r="A356" s="183"/>
      <c r="B356" s="183"/>
    </row>
    <row r="357" spans="1:2" x14ac:dyDescent="0.25">
      <c r="A357" s="183"/>
      <c r="B357" s="183"/>
    </row>
    <row r="358" spans="1:2" x14ac:dyDescent="0.25">
      <c r="A358" s="183"/>
      <c r="B358" s="183"/>
    </row>
    <row r="359" spans="1:2" x14ac:dyDescent="0.25">
      <c r="A359" s="183"/>
      <c r="B359" s="183"/>
    </row>
    <row r="360" spans="1:2" x14ac:dyDescent="0.25">
      <c r="A360" s="183"/>
      <c r="B360" s="183"/>
    </row>
    <row r="361" spans="1:2" x14ac:dyDescent="0.25">
      <c r="A361" s="183"/>
      <c r="B361" s="183"/>
    </row>
    <row r="362" spans="1:2" x14ac:dyDescent="0.25">
      <c r="A362" s="183"/>
      <c r="B362" s="183"/>
    </row>
    <row r="363" spans="1:2" x14ac:dyDescent="0.25">
      <c r="A363" s="183"/>
      <c r="B363" s="183"/>
    </row>
    <row r="364" spans="1:2" x14ac:dyDescent="0.25">
      <c r="A364" s="183"/>
      <c r="B364" s="183"/>
    </row>
    <row r="365" spans="1:2" x14ac:dyDescent="0.25">
      <c r="A365" s="183"/>
      <c r="B365" s="183"/>
    </row>
    <row r="366" spans="1:2" x14ac:dyDescent="0.25">
      <c r="A366" s="183"/>
      <c r="B366" s="183"/>
    </row>
    <row r="367" spans="1:2" x14ac:dyDescent="0.25">
      <c r="A367" s="183"/>
      <c r="B367" s="183"/>
    </row>
    <row r="368" spans="1:2" x14ac:dyDescent="0.25">
      <c r="A368" s="183"/>
      <c r="B368" s="183"/>
    </row>
    <row r="369" spans="1:2" x14ac:dyDescent="0.25">
      <c r="A369" s="183"/>
      <c r="B369" s="183"/>
    </row>
    <row r="370" spans="1:2" x14ac:dyDescent="0.25">
      <c r="A370" s="183"/>
      <c r="B370" s="183"/>
    </row>
    <row r="371" spans="1:2" x14ac:dyDescent="0.25">
      <c r="A371" s="183"/>
      <c r="B371" s="183"/>
    </row>
    <row r="372" spans="1:2" x14ac:dyDescent="0.25">
      <c r="A372" s="183"/>
      <c r="B372" s="183"/>
    </row>
    <row r="373" spans="1:2" x14ac:dyDescent="0.25">
      <c r="A373" s="183"/>
      <c r="B373" s="183"/>
    </row>
    <row r="374" spans="1:2" x14ac:dyDescent="0.25">
      <c r="A374" s="183"/>
      <c r="B374" s="183"/>
    </row>
    <row r="375" spans="1:2" x14ac:dyDescent="0.25">
      <c r="A375" s="183"/>
      <c r="B375" s="183"/>
    </row>
    <row r="376" spans="1:2" x14ac:dyDescent="0.25">
      <c r="A376" s="183"/>
      <c r="B376" s="183"/>
    </row>
    <row r="377" spans="1:2" x14ac:dyDescent="0.25">
      <c r="A377" s="183"/>
      <c r="B377" s="183"/>
    </row>
    <row r="378" spans="1:2" x14ac:dyDescent="0.25">
      <c r="A378" s="183"/>
      <c r="B378" s="183"/>
    </row>
    <row r="379" spans="1:2" x14ac:dyDescent="0.25">
      <c r="A379" s="183"/>
      <c r="B379" s="183"/>
    </row>
    <row r="380" spans="1:2" x14ac:dyDescent="0.25">
      <c r="A380" s="183"/>
      <c r="B380" s="183"/>
    </row>
    <row r="381" spans="1:2" x14ac:dyDescent="0.25">
      <c r="A381" s="183"/>
      <c r="B381" s="183"/>
    </row>
    <row r="382" spans="1:2" x14ac:dyDescent="0.25">
      <c r="A382" s="183"/>
      <c r="B382" s="183"/>
    </row>
    <row r="383" spans="1:2" x14ac:dyDescent="0.25">
      <c r="A383" s="183"/>
      <c r="B383" s="183"/>
    </row>
    <row r="384" spans="1:2" x14ac:dyDescent="0.25">
      <c r="A384" s="183"/>
      <c r="B384" s="183"/>
    </row>
    <row r="385" spans="1:2" x14ac:dyDescent="0.25">
      <c r="A385" s="183"/>
      <c r="B385" s="183"/>
    </row>
    <row r="386" spans="1:2" x14ac:dyDescent="0.25">
      <c r="A386" s="183"/>
      <c r="B386" s="183"/>
    </row>
    <row r="387" spans="1:2" x14ac:dyDescent="0.25">
      <c r="A387" s="183"/>
      <c r="B387" s="183"/>
    </row>
    <row r="388" spans="1:2" x14ac:dyDescent="0.25">
      <c r="A388" s="183"/>
      <c r="B388" s="183"/>
    </row>
    <row r="389" spans="1:2" x14ac:dyDescent="0.25">
      <c r="A389" s="183"/>
      <c r="B389" s="183"/>
    </row>
    <row r="390" spans="1:2" x14ac:dyDescent="0.25">
      <c r="A390" s="183"/>
      <c r="B390" s="183"/>
    </row>
    <row r="391" spans="1:2" x14ac:dyDescent="0.25">
      <c r="A391" s="183"/>
      <c r="B391" s="183"/>
    </row>
    <row r="392" spans="1:2" x14ac:dyDescent="0.25">
      <c r="A392" s="183"/>
      <c r="B392" s="183"/>
    </row>
    <row r="393" spans="1:2" x14ac:dyDescent="0.25">
      <c r="A393" s="183"/>
      <c r="B393" s="183"/>
    </row>
    <row r="394" spans="1:2" x14ac:dyDescent="0.25">
      <c r="A394" s="183"/>
      <c r="B394" s="183"/>
    </row>
    <row r="395" spans="1:2" x14ac:dyDescent="0.25">
      <c r="A395" s="183"/>
      <c r="B395" s="183"/>
    </row>
    <row r="396" spans="1:2" x14ac:dyDescent="0.25">
      <c r="A396" s="183"/>
      <c r="B396" s="183"/>
    </row>
    <row r="397" spans="1:2" x14ac:dyDescent="0.25">
      <c r="A397" s="183"/>
      <c r="B397" s="183"/>
    </row>
    <row r="398" spans="1:2" x14ac:dyDescent="0.25">
      <c r="A398" s="183"/>
      <c r="B398" s="183"/>
    </row>
    <row r="399" spans="1:2" x14ac:dyDescent="0.25">
      <c r="A399" s="183"/>
      <c r="B399" s="183"/>
    </row>
    <row r="400" spans="1:2" x14ac:dyDescent="0.25">
      <c r="A400" s="183"/>
      <c r="B400" s="183"/>
    </row>
    <row r="401" spans="1:2" x14ac:dyDescent="0.25">
      <c r="A401" s="183"/>
      <c r="B401" s="183"/>
    </row>
    <row r="402" spans="1:2" x14ac:dyDescent="0.25">
      <c r="A402" s="183"/>
      <c r="B402" s="183"/>
    </row>
    <row r="403" spans="1:2" x14ac:dyDescent="0.25">
      <c r="A403" s="183"/>
      <c r="B403" s="183"/>
    </row>
    <row r="404" spans="1:2" x14ac:dyDescent="0.25">
      <c r="A404" s="183"/>
      <c r="B404" s="183"/>
    </row>
    <row r="405" spans="1:2" x14ac:dyDescent="0.25">
      <c r="A405" s="183"/>
      <c r="B405" s="183"/>
    </row>
    <row r="406" spans="1:2" x14ac:dyDescent="0.25">
      <c r="A406" s="183"/>
      <c r="B406" s="183"/>
    </row>
    <row r="407" spans="1:2" x14ac:dyDescent="0.25">
      <c r="A407" s="183"/>
      <c r="B407" s="183"/>
    </row>
    <row r="408" spans="1:2" x14ac:dyDescent="0.25">
      <c r="A408" s="183"/>
      <c r="B408" s="183"/>
    </row>
    <row r="409" spans="1:2" x14ac:dyDescent="0.25">
      <c r="A409" s="183"/>
      <c r="B409" s="183"/>
    </row>
    <row r="410" spans="1:2" x14ac:dyDescent="0.25">
      <c r="A410" s="183"/>
      <c r="B410" s="183"/>
    </row>
    <row r="411" spans="1:2" x14ac:dyDescent="0.25">
      <c r="A411" s="183"/>
      <c r="B411" s="183"/>
    </row>
    <row r="412" spans="1:2" x14ac:dyDescent="0.25">
      <c r="A412" s="183"/>
      <c r="B412" s="183"/>
    </row>
    <row r="413" spans="1:2" x14ac:dyDescent="0.25">
      <c r="A413" s="183"/>
      <c r="B413" s="183"/>
    </row>
    <row r="414" spans="1:2" x14ac:dyDescent="0.25">
      <c r="A414" s="183"/>
      <c r="B414" s="183"/>
    </row>
    <row r="415" spans="1:2" x14ac:dyDescent="0.25">
      <c r="A415" s="183"/>
      <c r="B415" s="183"/>
    </row>
    <row r="416" spans="1:2" x14ac:dyDescent="0.25">
      <c r="A416" s="183"/>
      <c r="B416" s="183"/>
    </row>
    <row r="417" spans="1:2" x14ac:dyDescent="0.25">
      <c r="A417" s="183"/>
      <c r="B417" s="183"/>
    </row>
    <row r="418" spans="1:2" x14ac:dyDescent="0.25">
      <c r="A418" s="183"/>
      <c r="B418" s="183"/>
    </row>
    <row r="419" spans="1:2" x14ac:dyDescent="0.25">
      <c r="A419" s="183"/>
      <c r="B419" s="183"/>
    </row>
    <row r="420" spans="1:2" x14ac:dyDescent="0.25">
      <c r="A420" s="183"/>
      <c r="B420" s="183"/>
    </row>
    <row r="421" spans="1:2" x14ac:dyDescent="0.25">
      <c r="A421" s="183"/>
      <c r="B421" s="183"/>
    </row>
    <row r="422" spans="1:2" x14ac:dyDescent="0.25">
      <c r="A422" s="183"/>
      <c r="B422" s="183"/>
    </row>
    <row r="423" spans="1:2" x14ac:dyDescent="0.25">
      <c r="A423" s="183"/>
      <c r="B423" s="183"/>
    </row>
    <row r="424" spans="1:2" x14ac:dyDescent="0.25">
      <c r="A424" s="183"/>
      <c r="B424" s="183"/>
    </row>
    <row r="425" spans="1:2" x14ac:dyDescent="0.25">
      <c r="A425" s="183"/>
      <c r="B425" s="183"/>
    </row>
    <row r="426" spans="1:2" x14ac:dyDescent="0.25">
      <c r="A426" s="183"/>
      <c r="B426" s="183"/>
    </row>
    <row r="427" spans="1:2" x14ac:dyDescent="0.25">
      <c r="A427" s="183"/>
      <c r="B427" s="183"/>
    </row>
    <row r="428" spans="1:2" x14ac:dyDescent="0.25">
      <c r="A428" s="183"/>
      <c r="B428" s="183"/>
    </row>
    <row r="429" spans="1:2" x14ac:dyDescent="0.25">
      <c r="A429" s="183"/>
      <c r="B429" s="183"/>
    </row>
    <row r="430" spans="1:2" x14ac:dyDescent="0.25">
      <c r="A430" s="183"/>
      <c r="B430" s="183"/>
    </row>
    <row r="431" spans="1:2" x14ac:dyDescent="0.25">
      <c r="A431" s="183"/>
      <c r="B431" s="183"/>
    </row>
    <row r="432" spans="1:2" x14ac:dyDescent="0.25">
      <c r="A432" s="183"/>
      <c r="B432" s="183"/>
    </row>
    <row r="433" spans="1:2" x14ac:dyDescent="0.25">
      <c r="A433" s="183"/>
      <c r="B433" s="183"/>
    </row>
    <row r="434" spans="1:2" x14ac:dyDescent="0.25">
      <c r="A434" s="183"/>
      <c r="B434" s="183"/>
    </row>
    <row r="435" spans="1:2" x14ac:dyDescent="0.25">
      <c r="A435" s="183"/>
      <c r="B435" s="183"/>
    </row>
    <row r="436" spans="1:2" x14ac:dyDescent="0.25">
      <c r="A436" s="183"/>
      <c r="B436" s="183"/>
    </row>
    <row r="437" spans="1:2" x14ac:dyDescent="0.25">
      <c r="A437" s="183"/>
      <c r="B437" s="183"/>
    </row>
    <row r="438" spans="1:2" x14ac:dyDescent="0.25">
      <c r="A438" s="183"/>
      <c r="B438" s="183"/>
    </row>
    <row r="439" spans="1:2" x14ac:dyDescent="0.25">
      <c r="A439" s="183"/>
      <c r="B439" s="183"/>
    </row>
    <row r="440" spans="1:2" x14ac:dyDescent="0.25">
      <c r="A440" s="183"/>
      <c r="B440" s="183"/>
    </row>
    <row r="441" spans="1:2" x14ac:dyDescent="0.25">
      <c r="A441" s="183"/>
      <c r="B441" s="183"/>
    </row>
    <row r="442" spans="1:2" x14ac:dyDescent="0.25">
      <c r="A442" s="183"/>
      <c r="B442" s="183"/>
    </row>
    <row r="443" spans="1:2" x14ac:dyDescent="0.25">
      <c r="A443" s="183"/>
      <c r="B443" s="183"/>
    </row>
    <row r="444" spans="1:2" x14ac:dyDescent="0.25">
      <c r="A444" s="183"/>
      <c r="B444" s="183"/>
    </row>
    <row r="445" spans="1:2" x14ac:dyDescent="0.25">
      <c r="A445" s="183"/>
      <c r="B445" s="183"/>
    </row>
    <row r="446" spans="1:2" x14ac:dyDescent="0.25">
      <c r="A446" s="183"/>
      <c r="B446" s="183"/>
    </row>
    <row r="447" spans="1:2" x14ac:dyDescent="0.25">
      <c r="A447" s="183"/>
      <c r="B447" s="183"/>
    </row>
    <row r="448" spans="1:2" x14ac:dyDescent="0.25">
      <c r="A448" s="183"/>
      <c r="B448" s="183"/>
    </row>
    <row r="449" spans="1:2" x14ac:dyDescent="0.25">
      <c r="A449" s="183"/>
      <c r="B449" s="183"/>
    </row>
    <row r="450" spans="1:2" x14ac:dyDescent="0.25">
      <c r="A450" s="183"/>
      <c r="B450" s="183"/>
    </row>
    <row r="451" spans="1:2" x14ac:dyDescent="0.25">
      <c r="A451" s="183"/>
      <c r="B451" s="183"/>
    </row>
    <row r="452" spans="1:2" x14ac:dyDescent="0.25">
      <c r="A452" s="183"/>
      <c r="B452" s="183"/>
    </row>
    <row r="453" spans="1:2" x14ac:dyDescent="0.25">
      <c r="A453" s="183"/>
      <c r="B453" s="183"/>
    </row>
    <row r="454" spans="1:2" x14ac:dyDescent="0.25">
      <c r="A454" s="183"/>
      <c r="B454" s="183"/>
    </row>
    <row r="455" spans="1:2" x14ac:dyDescent="0.25">
      <c r="A455" s="183"/>
      <c r="B455" s="183"/>
    </row>
    <row r="456" spans="1:2" x14ac:dyDescent="0.25">
      <c r="A456" s="183"/>
      <c r="B456" s="183"/>
    </row>
    <row r="457" spans="1:2" x14ac:dyDescent="0.25">
      <c r="A457" s="183"/>
      <c r="B457" s="183"/>
    </row>
    <row r="458" spans="1:2" x14ac:dyDescent="0.25">
      <c r="A458" s="183"/>
      <c r="B458" s="183"/>
    </row>
    <row r="459" spans="1:2" x14ac:dyDescent="0.25">
      <c r="A459" s="183"/>
      <c r="B459" s="183"/>
    </row>
    <row r="460" spans="1:2" x14ac:dyDescent="0.25">
      <c r="A460" s="183"/>
      <c r="B460" s="183"/>
    </row>
    <row r="461" spans="1:2" x14ac:dyDescent="0.25">
      <c r="A461" s="183"/>
      <c r="B461" s="183"/>
    </row>
    <row r="462" spans="1:2" x14ac:dyDescent="0.25">
      <c r="A462" s="183"/>
      <c r="B462" s="183"/>
    </row>
    <row r="463" spans="1:2" x14ac:dyDescent="0.25">
      <c r="A463" s="183"/>
      <c r="B463" s="183"/>
    </row>
    <row r="464" spans="1:2" x14ac:dyDescent="0.25">
      <c r="A464" s="183"/>
      <c r="B464" s="183"/>
    </row>
    <row r="465" spans="1:2" x14ac:dyDescent="0.25">
      <c r="A465" s="183"/>
      <c r="B465" s="183"/>
    </row>
    <row r="466" spans="1:2" x14ac:dyDescent="0.25">
      <c r="A466" s="183"/>
      <c r="B466" s="183"/>
    </row>
    <row r="467" spans="1:2" x14ac:dyDescent="0.25">
      <c r="A467" s="183"/>
      <c r="B467" s="183"/>
    </row>
    <row r="468" spans="1:2" x14ac:dyDescent="0.25">
      <c r="A468" s="183"/>
      <c r="B468" s="183"/>
    </row>
    <row r="469" spans="1:2" x14ac:dyDescent="0.25">
      <c r="A469" s="183"/>
      <c r="B469" s="183"/>
    </row>
    <row r="470" spans="1:2" x14ac:dyDescent="0.25">
      <c r="A470" s="183"/>
      <c r="B470" s="183"/>
    </row>
    <row r="471" spans="1:2" x14ac:dyDescent="0.25">
      <c r="A471" s="183"/>
      <c r="B471" s="183"/>
    </row>
    <row r="472" spans="1:2" x14ac:dyDescent="0.25">
      <c r="A472" s="183"/>
      <c r="B472" s="183"/>
    </row>
    <row r="473" spans="1:2" x14ac:dyDescent="0.25">
      <c r="A473" s="183"/>
      <c r="B473" s="183"/>
    </row>
    <row r="474" spans="1:2" x14ac:dyDescent="0.25">
      <c r="A474" s="183"/>
      <c r="B474" s="183"/>
    </row>
    <row r="475" spans="1:2" x14ac:dyDescent="0.25">
      <c r="A475" s="183"/>
      <c r="B475" s="183"/>
    </row>
    <row r="476" spans="1:2" x14ac:dyDescent="0.25">
      <c r="A476" s="183"/>
      <c r="B476" s="183"/>
    </row>
    <row r="477" spans="1:2" x14ac:dyDescent="0.25">
      <c r="A477" s="183"/>
      <c r="B477" s="183"/>
    </row>
    <row r="478" spans="1:2" x14ac:dyDescent="0.25">
      <c r="A478" s="183"/>
      <c r="B478" s="183"/>
    </row>
    <row r="479" spans="1:2" x14ac:dyDescent="0.25">
      <c r="A479" s="183"/>
      <c r="B479" s="183"/>
    </row>
    <row r="480" spans="1:2" x14ac:dyDescent="0.25">
      <c r="A480" s="183"/>
      <c r="B480" s="183"/>
    </row>
    <row r="481" spans="1:2" x14ac:dyDescent="0.25">
      <c r="A481" s="183"/>
      <c r="B481" s="183"/>
    </row>
    <row r="482" spans="1:2" x14ac:dyDescent="0.25">
      <c r="A482" s="183"/>
      <c r="B482" s="183"/>
    </row>
    <row r="483" spans="1:2" x14ac:dyDescent="0.25">
      <c r="A483" s="183"/>
      <c r="B483" s="183"/>
    </row>
    <row r="484" spans="1:2" x14ac:dyDescent="0.25">
      <c r="A484" s="183"/>
      <c r="B484" s="183"/>
    </row>
    <row r="485" spans="1:2" x14ac:dyDescent="0.25">
      <c r="A485" s="183"/>
      <c r="B485" s="183"/>
    </row>
    <row r="486" spans="1:2" x14ac:dyDescent="0.25">
      <c r="A486" s="183"/>
      <c r="B486" s="183"/>
    </row>
    <row r="487" spans="1:2" x14ac:dyDescent="0.25">
      <c r="A487" s="183"/>
      <c r="B487" s="183"/>
    </row>
    <row r="488" spans="1:2" x14ac:dyDescent="0.25">
      <c r="A488" s="183"/>
      <c r="B488" s="183"/>
    </row>
    <row r="489" spans="1:2" x14ac:dyDescent="0.25">
      <c r="A489" s="183"/>
      <c r="B489" s="183"/>
    </row>
    <row r="490" spans="1:2" x14ac:dyDescent="0.25">
      <c r="A490" s="183"/>
      <c r="B490" s="183"/>
    </row>
    <row r="491" spans="1:2" x14ac:dyDescent="0.25">
      <c r="A491" s="183"/>
      <c r="B491" s="183"/>
    </row>
    <row r="492" spans="1:2" x14ac:dyDescent="0.25">
      <c r="A492" s="183"/>
      <c r="B492" s="183"/>
    </row>
    <row r="493" spans="1:2" x14ac:dyDescent="0.25">
      <c r="A493" s="183"/>
      <c r="B493" s="183"/>
    </row>
    <row r="494" spans="1:2" x14ac:dyDescent="0.25">
      <c r="A494" s="183"/>
      <c r="B494" s="183"/>
    </row>
    <row r="495" spans="1:2" x14ac:dyDescent="0.25">
      <c r="A495" s="183"/>
      <c r="B495" s="183"/>
    </row>
    <row r="496" spans="1:2" x14ac:dyDescent="0.25">
      <c r="A496" s="183"/>
      <c r="B496" s="183"/>
    </row>
    <row r="497" spans="1:2" x14ac:dyDescent="0.25">
      <c r="A497" s="183"/>
      <c r="B497" s="183"/>
    </row>
    <row r="498" spans="1:2" x14ac:dyDescent="0.25">
      <c r="A498" s="183"/>
      <c r="B498" s="183"/>
    </row>
    <row r="499" spans="1:2" x14ac:dyDescent="0.25">
      <c r="A499" s="183"/>
      <c r="B499" s="183"/>
    </row>
    <row r="500" spans="1:2" x14ac:dyDescent="0.25">
      <c r="A500" s="183"/>
      <c r="B500" s="183"/>
    </row>
    <row r="501" spans="1:2" x14ac:dyDescent="0.25">
      <c r="A501" s="183"/>
      <c r="B501" s="183"/>
    </row>
    <row r="502" spans="1:2" x14ac:dyDescent="0.25">
      <c r="A502" s="183"/>
      <c r="B502" s="183"/>
    </row>
    <row r="503" spans="1:2" x14ac:dyDescent="0.25">
      <c r="A503" s="183"/>
      <c r="B503" s="183"/>
    </row>
    <row r="504" spans="1:2" x14ac:dyDescent="0.25">
      <c r="A504" s="183"/>
      <c r="B504" s="183"/>
    </row>
    <row r="505" spans="1:2" x14ac:dyDescent="0.25">
      <c r="A505" s="183"/>
      <c r="B505" s="183"/>
    </row>
    <row r="506" spans="1:2" x14ac:dyDescent="0.25">
      <c r="A506" s="183"/>
      <c r="B506" s="183"/>
    </row>
    <row r="507" spans="1:2" x14ac:dyDescent="0.25">
      <c r="A507" s="183"/>
      <c r="B507" s="183"/>
    </row>
    <row r="508" spans="1:2" x14ac:dyDescent="0.25">
      <c r="A508" s="183"/>
      <c r="B508" s="183"/>
    </row>
    <row r="509" spans="1:2" x14ac:dyDescent="0.25">
      <c r="A509" s="183"/>
      <c r="B509" s="183"/>
    </row>
    <row r="510" spans="1:2" x14ac:dyDescent="0.25">
      <c r="A510" s="183"/>
      <c r="B510" s="183"/>
    </row>
    <row r="511" spans="1:2" x14ac:dyDescent="0.25">
      <c r="A511" s="183"/>
      <c r="B511" s="183"/>
    </row>
    <row r="512" spans="1:2" x14ac:dyDescent="0.25">
      <c r="A512" s="183"/>
      <c r="B512" s="183"/>
    </row>
    <row r="513" spans="1:2" x14ac:dyDescent="0.25">
      <c r="A513" s="183"/>
      <c r="B513" s="183"/>
    </row>
    <row r="514" spans="1:2" x14ac:dyDescent="0.25">
      <c r="A514" s="183"/>
      <c r="B514" s="183"/>
    </row>
    <row r="515" spans="1:2" x14ac:dyDescent="0.25">
      <c r="A515" s="183"/>
      <c r="B515" s="183"/>
    </row>
    <row r="516" spans="1:2" x14ac:dyDescent="0.25">
      <c r="A516" s="183"/>
      <c r="B516" s="183"/>
    </row>
    <row r="517" spans="1:2" x14ac:dyDescent="0.25">
      <c r="A517" s="183"/>
      <c r="B517" s="183"/>
    </row>
    <row r="518" spans="1:2" x14ac:dyDescent="0.25">
      <c r="A518" s="183"/>
      <c r="B518" s="183"/>
    </row>
    <row r="519" spans="1:2" x14ac:dyDescent="0.25">
      <c r="A519" s="183"/>
      <c r="B519" s="183"/>
    </row>
    <row r="520" spans="1:2" x14ac:dyDescent="0.25">
      <c r="A520" s="183"/>
      <c r="B520" s="183"/>
    </row>
    <row r="521" spans="1:2" x14ac:dyDescent="0.25">
      <c r="A521" s="183"/>
      <c r="B521" s="183"/>
    </row>
    <row r="522" spans="1:2" x14ac:dyDescent="0.25">
      <c r="A522" s="183"/>
      <c r="B522" s="183"/>
    </row>
    <row r="523" spans="1:2" x14ac:dyDescent="0.25">
      <c r="A523" s="183"/>
      <c r="B523" s="183"/>
    </row>
    <row r="524" spans="1:2" x14ac:dyDescent="0.25">
      <c r="A524" s="183"/>
      <c r="B524" s="183"/>
    </row>
    <row r="525" spans="1:2" x14ac:dyDescent="0.25">
      <c r="A525" s="183"/>
      <c r="B525" s="183"/>
    </row>
    <row r="526" spans="1:2" x14ac:dyDescent="0.25">
      <c r="A526" s="183"/>
      <c r="B526" s="183"/>
    </row>
    <row r="527" spans="1:2" x14ac:dyDescent="0.25">
      <c r="A527" s="183"/>
      <c r="B527" s="183"/>
    </row>
    <row r="528" spans="1:2" x14ac:dyDescent="0.25">
      <c r="A528" s="183"/>
      <c r="B528" s="183"/>
    </row>
    <row r="529" spans="1:2" x14ac:dyDescent="0.25">
      <c r="A529" s="183"/>
      <c r="B529" s="183"/>
    </row>
    <row r="530" spans="1:2" x14ac:dyDescent="0.25">
      <c r="A530" s="183"/>
      <c r="B530" s="183"/>
    </row>
    <row r="531" spans="1:2" x14ac:dyDescent="0.25">
      <c r="A531" s="183"/>
      <c r="B531" s="183"/>
    </row>
    <row r="532" spans="1:2" x14ac:dyDescent="0.25">
      <c r="A532" s="183"/>
      <c r="B532" s="183"/>
    </row>
    <row r="533" spans="1:2" x14ac:dyDescent="0.25">
      <c r="A533" s="183"/>
      <c r="B533" s="183"/>
    </row>
    <row r="534" spans="1:2" x14ac:dyDescent="0.25">
      <c r="A534" s="183"/>
      <c r="B534" s="183"/>
    </row>
    <row r="535" spans="1:2" x14ac:dyDescent="0.25">
      <c r="A535" s="183"/>
      <c r="B535" s="183"/>
    </row>
    <row r="536" spans="1:2" x14ac:dyDescent="0.25">
      <c r="A536" s="183"/>
      <c r="B536" s="183"/>
    </row>
    <row r="537" spans="1:2" x14ac:dyDescent="0.25">
      <c r="A537" s="183"/>
      <c r="B537" s="183"/>
    </row>
    <row r="538" spans="1:2" x14ac:dyDescent="0.25">
      <c r="A538" s="183"/>
      <c r="B538" s="183"/>
    </row>
    <row r="539" spans="1:2" x14ac:dyDescent="0.25">
      <c r="A539" s="183"/>
      <c r="B539" s="183"/>
    </row>
    <row r="540" spans="1:2" x14ac:dyDescent="0.25">
      <c r="A540" s="183"/>
      <c r="B540" s="183"/>
    </row>
    <row r="541" spans="1:2" x14ac:dyDescent="0.25">
      <c r="A541" s="183"/>
      <c r="B541" s="183"/>
    </row>
    <row r="542" spans="1:2" x14ac:dyDescent="0.25">
      <c r="A542" s="183"/>
      <c r="B542" s="183"/>
    </row>
    <row r="543" spans="1:2" x14ac:dyDescent="0.25">
      <c r="A543" s="183"/>
      <c r="B543" s="183"/>
    </row>
    <row r="544" spans="1:2" x14ac:dyDescent="0.25">
      <c r="A544" s="183"/>
      <c r="B544" s="183"/>
    </row>
    <row r="545" spans="1:2" x14ac:dyDescent="0.25">
      <c r="A545" s="183"/>
      <c r="B545" s="183"/>
    </row>
    <row r="546" spans="1:2" x14ac:dyDescent="0.25">
      <c r="A546" s="183"/>
      <c r="B546" s="183"/>
    </row>
    <row r="547" spans="1:2" x14ac:dyDescent="0.25">
      <c r="A547" s="183"/>
      <c r="B547" s="183"/>
    </row>
    <row r="548" spans="1:2" x14ac:dyDescent="0.25">
      <c r="A548" s="183"/>
      <c r="B548" s="183"/>
    </row>
    <row r="549" spans="1:2" x14ac:dyDescent="0.25">
      <c r="A549" s="183"/>
      <c r="B549" s="183"/>
    </row>
    <row r="550" spans="1:2" x14ac:dyDescent="0.25">
      <c r="A550" s="183"/>
      <c r="B550" s="183"/>
    </row>
    <row r="551" spans="1:2" x14ac:dyDescent="0.25">
      <c r="A551" s="183"/>
      <c r="B551" s="183"/>
    </row>
    <row r="552" spans="1:2" x14ac:dyDescent="0.25">
      <c r="A552" s="183"/>
      <c r="B552" s="183"/>
    </row>
    <row r="553" spans="1:2" x14ac:dyDescent="0.25">
      <c r="A553" s="183"/>
      <c r="B553" s="183"/>
    </row>
    <row r="554" spans="1:2" x14ac:dyDescent="0.25">
      <c r="A554" s="183"/>
      <c r="B554" s="183"/>
    </row>
    <row r="555" spans="1:2" x14ac:dyDescent="0.25">
      <c r="A555" s="183"/>
      <c r="B555" s="183"/>
    </row>
    <row r="556" spans="1:2" x14ac:dyDescent="0.25">
      <c r="A556" s="183"/>
      <c r="B556" s="183"/>
    </row>
    <row r="557" spans="1:2" x14ac:dyDescent="0.25">
      <c r="A557" s="183"/>
      <c r="B557" s="183"/>
    </row>
    <row r="558" spans="1:2" x14ac:dyDescent="0.25">
      <c r="A558" s="183"/>
      <c r="B558" s="183"/>
    </row>
    <row r="559" spans="1:2" x14ac:dyDescent="0.25">
      <c r="A559" s="183"/>
      <c r="B559" s="183"/>
    </row>
    <row r="560" spans="1:2" x14ac:dyDescent="0.25">
      <c r="A560" s="183"/>
      <c r="B560" s="183"/>
    </row>
    <row r="561" spans="1:2" x14ac:dyDescent="0.25">
      <c r="A561" s="183"/>
      <c r="B561" s="183"/>
    </row>
    <row r="562" spans="1:2" x14ac:dyDescent="0.25">
      <c r="A562" s="183"/>
      <c r="B562" s="183"/>
    </row>
    <row r="563" spans="1:2" x14ac:dyDescent="0.25">
      <c r="A563" s="183"/>
      <c r="B563" s="183"/>
    </row>
    <row r="564" spans="1:2" x14ac:dyDescent="0.25">
      <c r="A564" s="183"/>
      <c r="B564" s="183"/>
    </row>
    <row r="565" spans="1:2" x14ac:dyDescent="0.25">
      <c r="A565" s="183"/>
      <c r="B565" s="183"/>
    </row>
    <row r="566" spans="1:2" x14ac:dyDescent="0.25">
      <c r="A566" s="183"/>
      <c r="B566" s="183"/>
    </row>
    <row r="567" spans="1:2" x14ac:dyDescent="0.25">
      <c r="A567" s="183"/>
      <c r="B567" s="183"/>
    </row>
    <row r="568" spans="1:2" x14ac:dyDescent="0.25">
      <c r="A568" s="183"/>
      <c r="B568" s="183"/>
    </row>
    <row r="569" spans="1:2" x14ac:dyDescent="0.25">
      <c r="A569" s="183"/>
      <c r="B569" s="183"/>
    </row>
    <row r="570" spans="1:2" x14ac:dyDescent="0.25">
      <c r="A570" s="183"/>
      <c r="B570" s="183"/>
    </row>
    <row r="571" spans="1:2" x14ac:dyDescent="0.25">
      <c r="A571" s="183"/>
      <c r="B571" s="183"/>
    </row>
    <row r="572" spans="1:2" x14ac:dyDescent="0.25">
      <c r="A572" s="183"/>
      <c r="B572" s="183"/>
    </row>
    <row r="573" spans="1:2" x14ac:dyDescent="0.25">
      <c r="A573" s="183"/>
      <c r="B573" s="183"/>
    </row>
    <row r="574" spans="1:2" x14ac:dyDescent="0.25">
      <c r="A574" s="183"/>
      <c r="B574" s="183"/>
    </row>
    <row r="575" spans="1:2" x14ac:dyDescent="0.25">
      <c r="A575" s="183"/>
      <c r="B575" s="183"/>
    </row>
    <row r="576" spans="1:2" x14ac:dyDescent="0.25">
      <c r="A576" s="183"/>
      <c r="B576" s="183"/>
    </row>
    <row r="577" spans="1:2" x14ac:dyDescent="0.25">
      <c r="A577" s="183"/>
      <c r="B577" s="183"/>
    </row>
    <row r="578" spans="1:2" x14ac:dyDescent="0.25">
      <c r="A578" s="183"/>
      <c r="B578" s="183"/>
    </row>
    <row r="579" spans="1:2" x14ac:dyDescent="0.25">
      <c r="A579" s="183"/>
      <c r="B579" s="183"/>
    </row>
    <row r="580" spans="1:2" x14ac:dyDescent="0.25">
      <c r="A580" s="183"/>
      <c r="B580" s="183"/>
    </row>
    <row r="581" spans="1:2" x14ac:dyDescent="0.25">
      <c r="A581" s="183"/>
      <c r="B581" s="183"/>
    </row>
    <row r="582" spans="1:2" x14ac:dyDescent="0.25">
      <c r="A582" s="183"/>
      <c r="B582" s="183"/>
    </row>
    <row r="583" spans="1:2" x14ac:dyDescent="0.25">
      <c r="A583" s="183"/>
      <c r="B583" s="183"/>
    </row>
    <row r="584" spans="1:2" x14ac:dyDescent="0.25">
      <c r="A584" s="183"/>
      <c r="B584" s="183"/>
    </row>
    <row r="585" spans="1:2" x14ac:dyDescent="0.25">
      <c r="A585" s="183"/>
      <c r="B585" s="183"/>
    </row>
    <row r="586" spans="1:2" x14ac:dyDescent="0.25">
      <c r="A586" s="183"/>
      <c r="B586" s="183"/>
    </row>
    <row r="587" spans="1:2" x14ac:dyDescent="0.25">
      <c r="A587" s="183"/>
      <c r="B587" s="183"/>
    </row>
    <row r="588" spans="1:2" x14ac:dyDescent="0.25">
      <c r="A588" s="183"/>
      <c r="B588" s="183"/>
    </row>
    <row r="589" spans="1:2" x14ac:dyDescent="0.25">
      <c r="A589" s="183"/>
      <c r="B589" s="183"/>
    </row>
    <row r="590" spans="1:2" x14ac:dyDescent="0.25">
      <c r="A590" s="183"/>
      <c r="B590" s="183"/>
    </row>
    <row r="591" spans="1:2" x14ac:dyDescent="0.25">
      <c r="A591" s="183"/>
      <c r="B591" s="183"/>
    </row>
    <row r="592" spans="1:2" x14ac:dyDescent="0.25">
      <c r="A592" s="183"/>
      <c r="B592" s="183"/>
    </row>
    <row r="593" spans="1:2" x14ac:dyDescent="0.25">
      <c r="A593" s="183"/>
      <c r="B593" s="183"/>
    </row>
    <row r="594" spans="1:2" x14ac:dyDescent="0.25">
      <c r="A594" s="183"/>
      <c r="B594" s="183"/>
    </row>
    <row r="595" spans="1:2" x14ac:dyDescent="0.25">
      <c r="A595" s="183"/>
      <c r="B595" s="183"/>
    </row>
    <row r="596" spans="1:2" x14ac:dyDescent="0.25">
      <c r="A596" s="183"/>
      <c r="B596" s="183"/>
    </row>
    <row r="597" spans="1:2" x14ac:dyDescent="0.25">
      <c r="A597" s="183"/>
      <c r="B597" s="183"/>
    </row>
    <row r="598" spans="1:2" x14ac:dyDescent="0.25">
      <c r="A598" s="183"/>
      <c r="B598" s="183"/>
    </row>
    <row r="599" spans="1:2" x14ac:dyDescent="0.25">
      <c r="A599" s="183"/>
      <c r="B599" s="183"/>
    </row>
    <row r="600" spans="1:2" x14ac:dyDescent="0.25">
      <c r="A600" s="183"/>
      <c r="B600" s="183"/>
    </row>
    <row r="601" spans="1:2" x14ac:dyDescent="0.25">
      <c r="A601" s="183"/>
      <c r="B601" s="183"/>
    </row>
    <row r="602" spans="1:2" x14ac:dyDescent="0.25">
      <c r="A602" s="183"/>
      <c r="B602" s="183"/>
    </row>
    <row r="603" spans="1:2" x14ac:dyDescent="0.25">
      <c r="A603" s="183"/>
      <c r="B603" s="183"/>
    </row>
    <row r="604" spans="1:2" x14ac:dyDescent="0.25">
      <c r="A604" s="183"/>
      <c r="B604" s="183"/>
    </row>
    <row r="605" spans="1:2" x14ac:dyDescent="0.25">
      <c r="A605" s="183"/>
      <c r="B605" s="183"/>
    </row>
    <row r="606" spans="1:2" x14ac:dyDescent="0.25">
      <c r="A606" s="183"/>
      <c r="B606" s="183"/>
    </row>
    <row r="607" spans="1:2" x14ac:dyDescent="0.25">
      <c r="A607" s="183"/>
      <c r="B607" s="183"/>
    </row>
    <row r="608" spans="1:2" x14ac:dyDescent="0.25">
      <c r="A608" s="183"/>
      <c r="B608" s="183"/>
    </row>
    <row r="609" spans="1:2" x14ac:dyDescent="0.25">
      <c r="A609" s="183"/>
      <c r="B609" s="183"/>
    </row>
    <row r="610" spans="1:2" x14ac:dyDescent="0.25">
      <c r="A610" s="183"/>
      <c r="B610" s="183"/>
    </row>
    <row r="611" spans="1:2" x14ac:dyDescent="0.25">
      <c r="A611" s="183"/>
      <c r="B611" s="183"/>
    </row>
    <row r="612" spans="1:2" x14ac:dyDescent="0.25">
      <c r="A612" s="183"/>
      <c r="B612" s="183"/>
    </row>
    <row r="613" spans="1:2" x14ac:dyDescent="0.25">
      <c r="A613" s="183"/>
      <c r="B613" s="183"/>
    </row>
    <row r="614" spans="1:2" x14ac:dyDescent="0.25">
      <c r="A614" s="183"/>
      <c r="B614" s="183"/>
    </row>
    <row r="615" spans="1:2" x14ac:dyDescent="0.25">
      <c r="A615" s="183"/>
      <c r="B615" s="183"/>
    </row>
    <row r="616" spans="1:2" x14ac:dyDescent="0.25">
      <c r="A616" s="183"/>
      <c r="B616" s="183"/>
    </row>
    <row r="617" spans="1:2" x14ac:dyDescent="0.25">
      <c r="A617" s="183"/>
      <c r="B617" s="183"/>
    </row>
    <row r="618" spans="1:2" x14ac:dyDescent="0.25">
      <c r="A618" s="183"/>
      <c r="B618" s="183"/>
    </row>
    <row r="619" spans="1:2" x14ac:dyDescent="0.25">
      <c r="A619" s="183"/>
      <c r="B619" s="183"/>
    </row>
    <row r="620" spans="1:2" x14ac:dyDescent="0.25">
      <c r="A620" s="183"/>
      <c r="B620" s="183"/>
    </row>
    <row r="621" spans="1:2" x14ac:dyDescent="0.25">
      <c r="A621" s="183"/>
      <c r="B621" s="183"/>
    </row>
    <row r="622" spans="1:2" x14ac:dyDescent="0.25">
      <c r="A622" s="183"/>
      <c r="B622" s="183"/>
    </row>
    <row r="623" spans="1:2" x14ac:dyDescent="0.25">
      <c r="A623" s="183"/>
      <c r="B623" s="183"/>
    </row>
    <row r="624" spans="1:2" x14ac:dyDescent="0.25">
      <c r="A624" s="183"/>
      <c r="B624" s="183"/>
    </row>
    <row r="625" spans="1:2" x14ac:dyDescent="0.25">
      <c r="A625" s="183"/>
      <c r="B625" s="183"/>
    </row>
    <row r="626" spans="1:2" x14ac:dyDescent="0.25">
      <c r="A626" s="183"/>
      <c r="B626" s="183"/>
    </row>
    <row r="627" spans="1:2" x14ac:dyDescent="0.25">
      <c r="A627" s="183"/>
      <c r="B627" s="183"/>
    </row>
    <row r="628" spans="1:2" x14ac:dyDescent="0.25">
      <c r="A628" s="183"/>
      <c r="B628" s="183"/>
    </row>
    <row r="629" spans="1:2" x14ac:dyDescent="0.25">
      <c r="A629" s="183"/>
      <c r="B629" s="183"/>
    </row>
    <row r="630" spans="1:2" x14ac:dyDescent="0.25">
      <c r="A630" s="183"/>
      <c r="B630" s="183"/>
    </row>
    <row r="631" spans="1:2" x14ac:dyDescent="0.25">
      <c r="A631" s="183"/>
      <c r="B631" s="183"/>
    </row>
    <row r="632" spans="1:2" x14ac:dyDescent="0.25">
      <c r="A632" s="183"/>
      <c r="B632" s="183"/>
    </row>
    <row r="633" spans="1:2" x14ac:dyDescent="0.25">
      <c r="A633" s="183"/>
      <c r="B633" s="183"/>
    </row>
    <row r="634" spans="1:2" x14ac:dyDescent="0.25">
      <c r="A634" s="183"/>
      <c r="B634" s="183"/>
    </row>
    <row r="635" spans="1:2" x14ac:dyDescent="0.25">
      <c r="A635" s="183"/>
      <c r="B635" s="183"/>
    </row>
    <row r="636" spans="1:2" x14ac:dyDescent="0.25">
      <c r="A636" s="183"/>
      <c r="B636" s="183"/>
    </row>
    <row r="637" spans="1:2" x14ac:dyDescent="0.25">
      <c r="A637" s="183"/>
      <c r="B637" s="183"/>
    </row>
    <row r="638" spans="1:2" x14ac:dyDescent="0.25">
      <c r="A638" s="183"/>
      <c r="B638" s="183"/>
    </row>
    <row r="639" spans="1:2" x14ac:dyDescent="0.25">
      <c r="A639" s="183"/>
      <c r="B639" s="183"/>
    </row>
    <row r="640" spans="1:2" x14ac:dyDescent="0.25">
      <c r="A640" s="183"/>
      <c r="B640" s="183"/>
    </row>
    <row r="641" spans="1:2" x14ac:dyDescent="0.25">
      <c r="A641" s="183"/>
      <c r="B641" s="183"/>
    </row>
    <row r="642" spans="1:2" x14ac:dyDescent="0.25">
      <c r="A642" s="183"/>
      <c r="B642" s="183"/>
    </row>
    <row r="643" spans="1:2" x14ac:dyDescent="0.25">
      <c r="A643" s="183"/>
      <c r="B643" s="183"/>
    </row>
    <row r="644" spans="1:2" x14ac:dyDescent="0.25">
      <c r="A644" s="183"/>
      <c r="B644" s="183"/>
    </row>
    <row r="645" spans="1:2" x14ac:dyDescent="0.25">
      <c r="A645" s="183"/>
      <c r="B645" s="183"/>
    </row>
    <row r="646" spans="1:2" x14ac:dyDescent="0.25">
      <c r="A646" s="183"/>
      <c r="B646" s="183"/>
    </row>
    <row r="647" spans="1:2" x14ac:dyDescent="0.25">
      <c r="A647" s="183"/>
      <c r="B647" s="183"/>
    </row>
    <row r="648" spans="1:2" x14ac:dyDescent="0.25">
      <c r="A648" s="183"/>
      <c r="B648" s="183"/>
    </row>
    <row r="649" spans="1:2" x14ac:dyDescent="0.25">
      <c r="A649" s="183"/>
      <c r="B649" s="183"/>
    </row>
    <row r="650" spans="1:2" x14ac:dyDescent="0.25">
      <c r="A650" s="183"/>
      <c r="B650" s="183"/>
    </row>
    <row r="651" spans="1:2" x14ac:dyDescent="0.25">
      <c r="A651" s="183"/>
      <c r="B651" s="183"/>
    </row>
    <row r="652" spans="1:2" x14ac:dyDescent="0.25">
      <c r="A652" s="183"/>
      <c r="B652" s="183"/>
    </row>
    <row r="653" spans="1:2" x14ac:dyDescent="0.25">
      <c r="A653" s="183"/>
      <c r="B653" s="183"/>
    </row>
    <row r="654" spans="1:2" x14ac:dyDescent="0.25">
      <c r="A654" s="183"/>
      <c r="B654" s="183"/>
    </row>
    <row r="655" spans="1:2" x14ac:dyDescent="0.25">
      <c r="A655" s="183"/>
      <c r="B655" s="183"/>
    </row>
    <row r="656" spans="1:2" x14ac:dyDescent="0.25">
      <c r="A656" s="183"/>
      <c r="B656" s="183"/>
    </row>
    <row r="657" spans="1:2" x14ac:dyDescent="0.25">
      <c r="A657" s="183"/>
      <c r="B657" s="183"/>
    </row>
    <row r="658" spans="1:2" x14ac:dyDescent="0.25">
      <c r="A658" s="183"/>
      <c r="B658" s="183"/>
    </row>
    <row r="659" spans="1:2" x14ac:dyDescent="0.25">
      <c r="A659" s="183"/>
      <c r="B659" s="183"/>
    </row>
    <row r="660" spans="1:2" x14ac:dyDescent="0.25">
      <c r="A660" s="183"/>
      <c r="B660" s="183"/>
    </row>
    <row r="661" spans="1:2" x14ac:dyDescent="0.25">
      <c r="A661" s="183"/>
      <c r="B661" s="183"/>
    </row>
    <row r="662" spans="1:2" x14ac:dyDescent="0.25">
      <c r="A662" s="183"/>
      <c r="B662" s="183"/>
    </row>
    <row r="663" spans="1:2" x14ac:dyDescent="0.25">
      <c r="A663" s="183"/>
      <c r="B663" s="183"/>
    </row>
    <row r="664" spans="1:2" x14ac:dyDescent="0.25">
      <c r="A664" s="183"/>
      <c r="B664" s="183"/>
    </row>
    <row r="665" spans="1:2" x14ac:dyDescent="0.25">
      <c r="A665" s="183"/>
      <c r="B665" s="183"/>
    </row>
    <row r="666" spans="1:2" x14ac:dyDescent="0.25">
      <c r="A666" s="183"/>
      <c r="B666" s="183"/>
    </row>
    <row r="667" spans="1:2" x14ac:dyDescent="0.25">
      <c r="A667" s="183"/>
      <c r="B667" s="183"/>
    </row>
    <row r="668" spans="1:2" x14ac:dyDescent="0.25">
      <c r="A668" s="183"/>
      <c r="B668" s="183"/>
    </row>
    <row r="669" spans="1:2" x14ac:dyDescent="0.25">
      <c r="A669" s="183"/>
      <c r="B669" s="183"/>
    </row>
    <row r="670" spans="1:2" x14ac:dyDescent="0.25">
      <c r="A670" s="183"/>
      <c r="B670" s="183"/>
    </row>
    <row r="671" spans="1:2" x14ac:dyDescent="0.25">
      <c r="A671" s="183"/>
      <c r="B671" s="183"/>
    </row>
    <row r="672" spans="1:2" x14ac:dyDescent="0.25">
      <c r="A672" s="183"/>
      <c r="B672" s="183"/>
    </row>
    <row r="673" spans="1:2" x14ac:dyDescent="0.25">
      <c r="A673" s="183"/>
      <c r="B673" s="183"/>
    </row>
    <row r="674" spans="1:2" x14ac:dyDescent="0.25">
      <c r="A674" s="183"/>
      <c r="B674" s="183"/>
    </row>
    <row r="675" spans="1:2" x14ac:dyDescent="0.25">
      <c r="A675" s="183"/>
      <c r="B675" s="183"/>
    </row>
    <row r="676" spans="1:2" x14ac:dyDescent="0.25">
      <c r="A676" s="183"/>
      <c r="B676" s="183"/>
    </row>
    <row r="677" spans="1:2" x14ac:dyDescent="0.25">
      <c r="A677" s="183"/>
      <c r="B677" s="183"/>
    </row>
    <row r="678" spans="1:2" x14ac:dyDescent="0.25">
      <c r="A678" s="183"/>
      <c r="B678" s="183"/>
    </row>
    <row r="679" spans="1:2" x14ac:dyDescent="0.25">
      <c r="A679" s="183"/>
      <c r="B679" s="183"/>
    </row>
    <row r="680" spans="1:2" x14ac:dyDescent="0.25">
      <c r="A680" s="183"/>
      <c r="B680" s="183"/>
    </row>
    <row r="681" spans="1:2" x14ac:dyDescent="0.25">
      <c r="A681" s="183"/>
      <c r="B681" s="183"/>
    </row>
    <row r="682" spans="1:2" x14ac:dyDescent="0.25">
      <c r="A682" s="183"/>
      <c r="B682" s="183"/>
    </row>
    <row r="683" spans="1:2" x14ac:dyDescent="0.25">
      <c r="A683" s="183"/>
      <c r="B683" s="183"/>
    </row>
    <row r="684" spans="1:2" x14ac:dyDescent="0.25">
      <c r="A684" s="183"/>
      <c r="B684" s="183"/>
    </row>
    <row r="685" spans="1:2" x14ac:dyDescent="0.25">
      <c r="A685" s="183"/>
      <c r="B685" s="183"/>
    </row>
    <row r="686" spans="1:2" x14ac:dyDescent="0.25">
      <c r="A686" s="183"/>
      <c r="B686" s="183"/>
    </row>
    <row r="687" spans="1:2" x14ac:dyDescent="0.25">
      <c r="A687" s="183"/>
      <c r="B687" s="183"/>
    </row>
    <row r="688" spans="1:2" x14ac:dyDescent="0.25">
      <c r="A688" s="183"/>
      <c r="B688" s="183"/>
    </row>
    <row r="689" spans="1:2" x14ac:dyDescent="0.25">
      <c r="A689" s="183"/>
      <c r="B689" s="183"/>
    </row>
    <row r="690" spans="1:2" x14ac:dyDescent="0.25">
      <c r="A690" s="183"/>
      <c r="B690" s="183"/>
    </row>
    <row r="691" spans="1:2" x14ac:dyDescent="0.25">
      <c r="A691" s="183"/>
      <c r="B691" s="183"/>
    </row>
    <row r="692" spans="1:2" x14ac:dyDescent="0.25">
      <c r="A692" s="183"/>
      <c r="B692" s="183"/>
    </row>
    <row r="693" spans="1:2" x14ac:dyDescent="0.25">
      <c r="A693" s="183"/>
      <c r="B693" s="183"/>
    </row>
    <row r="694" spans="1:2" x14ac:dyDescent="0.25">
      <c r="A694" s="183"/>
      <c r="B694" s="183"/>
    </row>
    <row r="695" spans="1:2" x14ac:dyDescent="0.25">
      <c r="A695" s="183"/>
      <c r="B695" s="183"/>
    </row>
    <row r="696" spans="1:2" x14ac:dyDescent="0.25">
      <c r="A696" s="183"/>
      <c r="B696" s="183"/>
    </row>
    <row r="697" spans="1:2" x14ac:dyDescent="0.25">
      <c r="A697" s="183"/>
      <c r="B697" s="183"/>
    </row>
    <row r="698" spans="1:2" x14ac:dyDescent="0.25">
      <c r="A698" s="183"/>
      <c r="B698" s="183"/>
    </row>
    <row r="699" spans="1:2" x14ac:dyDescent="0.25">
      <c r="A699" s="183"/>
      <c r="B699" s="183"/>
    </row>
    <row r="700" spans="1:2" x14ac:dyDescent="0.25">
      <c r="A700" s="183"/>
      <c r="B700" s="183"/>
    </row>
    <row r="701" spans="1:2" x14ac:dyDescent="0.25">
      <c r="A701" s="183"/>
      <c r="B701" s="183"/>
    </row>
    <row r="702" spans="1:2" x14ac:dyDescent="0.25">
      <c r="A702" s="183"/>
      <c r="B702" s="183"/>
    </row>
    <row r="703" spans="1:2" x14ac:dyDescent="0.25">
      <c r="A703" s="183"/>
      <c r="B703" s="183"/>
    </row>
    <row r="704" spans="1:2" x14ac:dyDescent="0.25">
      <c r="A704" s="183"/>
      <c r="B704" s="183"/>
    </row>
    <row r="705" spans="1:2" x14ac:dyDescent="0.25">
      <c r="A705" s="183"/>
      <c r="B705" s="183"/>
    </row>
    <row r="706" spans="1:2" x14ac:dyDescent="0.25">
      <c r="A706" s="183"/>
      <c r="B706" s="183"/>
    </row>
    <row r="707" spans="1:2" x14ac:dyDescent="0.25">
      <c r="B707" s="186"/>
    </row>
  </sheetData>
  <mergeCells count="34">
    <mergeCell ref="B155:B167"/>
    <mergeCell ref="C155:D155"/>
    <mergeCell ref="B168:B187"/>
    <mergeCell ref="C168:D168"/>
    <mergeCell ref="B125:B130"/>
    <mergeCell ref="C125:D125"/>
    <mergeCell ref="B131:B141"/>
    <mergeCell ref="C131:D131"/>
    <mergeCell ref="B142:B154"/>
    <mergeCell ref="C142:D142"/>
    <mergeCell ref="B91:B101"/>
    <mergeCell ref="C91:D91"/>
    <mergeCell ref="B102:B112"/>
    <mergeCell ref="C102:D102"/>
    <mergeCell ref="B113:B124"/>
    <mergeCell ref="C113:D113"/>
    <mergeCell ref="B63:B68"/>
    <mergeCell ref="C63:D63"/>
    <mergeCell ref="B69:B81"/>
    <mergeCell ref="C69:D69"/>
    <mergeCell ref="B82:B90"/>
    <mergeCell ref="C82:D82"/>
    <mergeCell ref="B33:B43"/>
    <mergeCell ref="C33:D33"/>
    <mergeCell ref="B44:B53"/>
    <mergeCell ref="C44:D44"/>
    <mergeCell ref="B54:B62"/>
    <mergeCell ref="C54:D54"/>
    <mergeCell ref="B2:B9"/>
    <mergeCell ref="C2:D2"/>
    <mergeCell ref="B10:B18"/>
    <mergeCell ref="C10:D10"/>
    <mergeCell ref="B19:B32"/>
    <mergeCell ref="C19:D1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Metas_Magnitud</vt:lpstr>
      <vt:lpstr>Anualización</vt:lpstr>
      <vt:lpstr>1_Acciones Constitucionales</vt:lpstr>
      <vt:lpstr>Act_1</vt:lpstr>
      <vt:lpstr>Variables</vt:lpstr>
      <vt:lpstr>Hoja1</vt:lpstr>
      <vt:lpstr>ODS</vt:lpstr>
      <vt:lpstr>'1_Acciones Constitucionales'!Área_de_impresión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Dary Guerrero Tibatá</dc:creator>
  <cp:lastModifiedBy>Luz Dary Guerrero Tibata</cp:lastModifiedBy>
  <cp:lastPrinted>2019-02-14T22:02:37Z</cp:lastPrinted>
  <dcterms:created xsi:type="dcterms:W3CDTF">2014-11-26T14:33:56Z</dcterms:created>
  <dcterms:modified xsi:type="dcterms:W3CDTF">2020-07-10T13:58:54Z</dcterms:modified>
</cp:coreProperties>
</file>