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STORAGE_ADMIN\Control Interno1\23. Auditorias\03. PM\2020\PMP\Publicados\"/>
    </mc:Choice>
  </mc:AlternateContent>
  <bookViews>
    <workbookView xWindow="0" yWindow="0" windowWidth="28800" windowHeight="11400" tabRatio="781"/>
  </bookViews>
  <sheets>
    <sheet name="Estadisticas" sheetId="19" r:id="rId1"/>
    <sheet name="Consolidado Mayo 2020" sheetId="18" r:id="rId2"/>
    <sheet name="Acciones Cerradas" sheetId="21" r:id="rId3"/>
    <sheet name="Estadistica Cumpl mensual PMP" sheetId="22" r:id="rId4"/>
    <sheet name="Inicio Vigencia" sheetId="20" state="hidden" r:id="rId5"/>
  </sheets>
  <definedNames>
    <definedName name="_xlnm._FilterDatabase" localSheetId="2" hidden="1">'Acciones Cerradas'!$A$2:$Y$37</definedName>
    <definedName name="_xlnm._FilterDatabase" localSheetId="1" hidden="1">'Consolidado Mayo 2020'!$A$6:$Y$102</definedName>
    <definedName name="_xlnm.Print_Area" localSheetId="1">'Consolidado Mayo 2020'!$A$1:$V$20</definedName>
    <definedName name="CERRADA">'Consolidado Mayo 2020'!$R$7</definedName>
  </definedNames>
  <calcPr calcId="162913"/>
  <pivotCaches>
    <pivotCache cacheId="2" r:id="rId6"/>
    <pivotCache cacheId="3" r:id="rId7"/>
  </pivotCaches>
</workbook>
</file>

<file path=xl/calcChain.xml><?xml version="1.0" encoding="utf-8"?>
<calcChain xmlns="http://schemas.openxmlformats.org/spreadsheetml/2006/main">
  <c r="E92" i="19" l="1"/>
  <c r="Z23" i="22" l="1"/>
  <c r="Z15" i="22" l="1"/>
  <c r="Z7" i="22"/>
  <c r="Z8" i="22"/>
  <c r="Z4" i="22" l="1"/>
  <c r="Z3" i="22"/>
  <c r="O57" i="20" l="1"/>
  <c r="N57" i="20"/>
  <c r="O56" i="20"/>
  <c r="N56" i="20"/>
  <c r="H48" i="20"/>
  <c r="G48" i="20"/>
  <c r="F48" i="20"/>
  <c r="E48" i="20"/>
  <c r="D48" i="20"/>
  <c r="C48" i="20"/>
</calcChain>
</file>

<file path=xl/comments1.xml><?xml version="1.0" encoding="utf-8"?>
<comments xmlns="http://schemas.openxmlformats.org/spreadsheetml/2006/main">
  <authors>
    <author>Pablo Jose Parra Ayala</author>
    <author>Diana Elizabeth Patiño Sabogal</author>
    <author>Diego Nairo Useche Rueda</author>
    <author>Francisco Javier Romero Quintero</author>
  </authors>
  <commentList>
    <comment ref="S5"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text>
        <r>
          <rPr>
            <sz val="9"/>
            <color indexed="81"/>
            <rFont val="Tahoma"/>
            <family val="2"/>
          </rPr>
          <t>Por favor diligenciar con el cargo del colaborador que ejecutará la acción o la actividad.</t>
        </r>
      </text>
    </comment>
    <comment ref="Q6" authorId="0" shapeId="0">
      <text>
        <r>
          <rPr>
            <sz val="9"/>
            <color indexed="81"/>
            <rFont val="Tahoma"/>
            <family val="2"/>
          </rPr>
          <t xml:space="preserve">Indicar (aaaa/mm/dd) en que comienza la acción(es) registrada(s).
</t>
        </r>
      </text>
    </comment>
    <comment ref="R6" authorId="0" shapeId="0">
      <text>
        <r>
          <rPr>
            <sz val="9"/>
            <color indexed="81"/>
            <rFont val="Tahoma"/>
            <family val="2"/>
          </rPr>
          <t xml:space="preserve">Indicar el (aaaa/mm/dd) en que finaliza la(s)
acción(es) registrada(s). 
</t>
        </r>
      </text>
    </comment>
    <comment ref="V6"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authors>
    <author>Maria Janneth Romero Martinez</author>
  </authors>
  <commentList>
    <comment ref="N51" authorId="0" shapeId="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<sst xmlns="http://schemas.openxmlformats.org/spreadsheetml/2006/main" count="2902" uniqueCount="895">
  <si>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</si>
  <si>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</si>
  <si>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</si>
  <si>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</si>
  <si>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</si>
  <si>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</si>
  <si>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</si>
  <si>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</si>
  <si>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</si>
  <si>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</si>
  <si>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</si>
  <si>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</si>
  <si>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</si>
  <si>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</si>
  <si>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</si>
  <si>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</si>
  <si>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</si>
  <si>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</si>
  <si>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</si>
  <si>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</si>
  <si>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</si>
  <si>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</si>
  <si>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</si>
  <si>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</si>
  <si>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</si>
  <si>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</si>
  <si>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</si>
  <si>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</si>
  <si>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</si>
  <si>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</si>
  <si>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</si>
  <si>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</si>
  <si>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</si>
  <si>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</si>
  <si>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</si>
  <si>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</si>
  <si>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</si>
  <si>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</si>
  <si>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</si>
  <si>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</si>
  <si>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</si>
  <si>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</si>
  <si>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</si>
  <si>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</si>
  <si>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</si>
  <si>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</si>
  <si>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</si>
  <si>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</si>
  <si>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</si>
  <si>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</si>
  <si>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</si>
  <si>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</si>
  <si>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</si>
  <si>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</si>
  <si>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</si>
  <si>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</si>
  <si>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</si>
  <si>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</si>
  <si>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</si>
  <si>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</si>
  <si>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</si>
  <si>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</si>
  <si>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</si>
  <si>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</si>
  <si>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</si>
  <si>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</si>
  <si>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</si>
  <si>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</si>
  <si>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</si>
  <si>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</si>
  <si>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</si>
  <si>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INFORME VISITA SEGUIMIENTO POR PARTE DEL ARCHIVO DE BOGOTÁ</t>
  </si>
  <si>
    <t>La Secretaría Distrital de Movilidad a la fecha no cuenta con un Programa de Gestión Documental (PGD), con la estructura e instancias de aprobación como lo establece el Decreto 2609 de 2012.
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"entrega de Tabla de Retención y Tabla de Valoración Documental" en el que se comprometió a presentarlas ante el Consejo Distrital de Archivos el 30 de agosto de 2014 y las Tablas de Valoración Documental en el mes de diciembre de 2015.
Adicionalmente está pendiente la elaboración del Plan Institucional de Archivos -PINAR- de la Secretaría Distrital de Movilidad.</t>
  </si>
  <si>
    <t>Debilidades en el seguimiento de actividades al interior del proceso</t>
  </si>
  <si>
    <t>Posible desconocimiento de normas, en particular, el Decreto 2609 de 2012 y el Acuerdo 04 de 2013 del Archivo General de la Nación.
Posibles deficiencias en la Planeación de la Gestión Documental.</t>
  </si>
  <si>
    <t>Elaboración y aprobación de las Tablas de Valoración Documental por parte del Comité Interno de Archivo de la SDM y presentación ante el Consejo Distrital de Archivos para su convalidación.</t>
  </si>
  <si>
    <t>El Archivo Central no cuenta con inventarios documentales que permitan conocer con exactitud la documentación que se conserva en el archivo, así como facilitar su ubicación y recuperación.</t>
  </si>
  <si>
    <t xml:space="preserve">Organización archivo </t>
  </si>
  <si>
    <t>Posible desconocimiento de normas, en particular, el Decreto 2609 de 2012 
Posibles deficiencias en la Planeación de la Gestión Documental.</t>
  </si>
  <si>
    <t>Levantamiento del inventario documental en  estado natural del Fondo Documental Acumulado (FDA) de la SDM.</t>
  </si>
  <si>
    <t>No se cuenta con Plan Estratégico de Seguridad Vial</t>
  </si>
  <si>
    <t>No aplicación del artículo 12 de la Ley 1503 de 2011, reglamentado por el  Decreto 2851 del 2013, respecto del Plan Estratégico de Seguridad Vial, por falta de actualización normativa.</t>
  </si>
  <si>
    <t>Socializar el Plan Estratégico de Seguridad Vial de la SDM a los funcionarios de la SDM, a través de publicación e la Intranet y piezas publicitarias.</t>
  </si>
  <si>
    <t>AUDITORÍA PQRSD 2016</t>
  </si>
  <si>
    <t xml:space="preserve">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t>
  </si>
  <si>
    <t xml:space="preserve">El aplicativo SICON que tiene los  módulos  MAC y correspondencia no tiene un desarrollo Web Service que permita registrar en el aplicativo SDQS de la Secretaria General, los requerimientos de la ciudadanía ingresados en SICON a través de los módulos descritos. 
</t>
  </si>
  <si>
    <t>Gestionar con la SA, la OIS y la Dirección de Servicio al Ciudadano, la implementación del Web Service requerido entre el Modulo de correspondencia de SICON y el SDQS. De acuerdo al alcance tecnológico.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</si>
  <si>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</si>
  <si>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</si>
  <si>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</si>
  <si>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 xml:space="preserve">Realizar los registros de Publicidad Exterior Visual para las instalaciones que cuentan con aviso en fachada o áreas de intervención que aplique </t>
  </si>
  <si>
    <t>SERVICIO AL CIUDADANO</t>
  </si>
  <si>
    <t xml:space="preserve">AUDITORIA PQRSD 2017 </t>
  </si>
  <si>
    <t>No conformidad 6
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
de ley; no obstante, se identifica la falta de controles y articulación entre las dependencias que intervienen en el trámite de dichos requerimientos para poder evidenciar la trazabilidad en cuanto a la distribución,
gestión, envió y cierre de los requerimientos en los aplicativos correspondientes. Lo anterior con el fin de contar con datos reales y certeros sobre el trámite de las diferentes solicitudes atendidas por la Entidad</t>
  </si>
  <si>
    <t>Desactualización de la información en los aplicativos de correspondencia y SDQS, de los requerimientos pendientes por respuesta.</t>
  </si>
  <si>
    <t>Revisar, actualizar y responder los requerimientos que requieran respuesta asignados a la dependencia en la vigencia 2017 en los aplicativos de correspondencia y SDQS.</t>
  </si>
  <si>
    <t>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t>
  </si>
  <si>
    <t xml:space="preserve">Debilidades en la reglamentación de la normatividad sobre el uso de los servicios de telefonía móvil celular en la entidad.
</t>
  </si>
  <si>
    <t xml:space="preserve">
Actualizar la reglamentación sobre el uso y asiganación del servicio de telefonía móvil celular en la Secretaria Distrital de Movilidad, incluyendo a la DSC, DCV y el reporte a la Oficina de Control Disciplinario de cualquier eventuaidad que amerite.
</t>
  </si>
  <si>
    <t>AUDITORIA INTERNA SIG 2018</t>
  </si>
  <si>
    <t>NC 1 - En la revisión de las Tablas de Retención Documental se identificó la aplicación de documentos desactualizados dada la aplicación de la versión 02, siendo la versión 01 la vigente, como se evidencia en la publicación en la intranet.
En este hallazgo se unifican el 054-2018 y 055-2018 contabilizados inicialmente por separado cuando correspondian a una misma no conformidad</t>
  </si>
  <si>
    <t>Debilidades en la actualización de documentos del SIG</t>
  </si>
  <si>
    <t xml:space="preserve">La entidad, debe esperar los términos normativos que tiene el Archivo de Bogotá para evaluar y convalidar el Instrumento y sus soportes técnicos. </t>
  </si>
  <si>
    <t xml:space="preserve">Aprobar por parte del Comité Interno de Archivo los ajustes realizados a las TRD de la SDM con base en el concepto técnico de evaluación. </t>
  </si>
  <si>
    <t>GESTIÓN DE TRÁNSITO</t>
  </si>
  <si>
    <t>SEGUIMIENTO DE CONTRATOS Nos. 2017-1846 Y 2017-190</t>
  </si>
  <si>
    <t>NO CONFORMIDAD No. 2
Se evidencia que los informes de ejecución de los Contratos 2017-1846 y 2017-1910,no se han subido en las plataformas de Secop I y Secop II.</t>
  </si>
  <si>
    <t xml:space="preserve">Incumplimiento de condiciones establecidas contractualmente  en el Procedimiento o Manual de Contratación y Supervisión </t>
  </si>
  <si>
    <t>Debilidad en la apropiación de las funciones  por parte del supervisor y el profesional referente al procedimiento según lo señalado en el Manual de Supervisión y Contratación.</t>
  </si>
  <si>
    <t>INFORME VISITA SEGUIMIENTO POR PARTE DEL ARCHIVO DE BOGOTÁ, 2018</t>
  </si>
  <si>
    <t>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t>
  </si>
  <si>
    <t>21. Implementación de planes de gestión documental deficientes e ineficaces.</t>
  </si>
  <si>
    <t>No se realizó la formulación y construcción de indicadores frente a todas las operaciones de la gestión documental.</t>
  </si>
  <si>
    <t>Realizar la formulación, aprobación e implementación de los indicadores para todas las operaciones de la gestión documental de la Secretaría (planeación, producción, gestión y trámite, organización, transferencias, disposición final, preservacióna a largo plazo, valoración).</t>
  </si>
  <si>
    <t>Es importante que la entidad complete la totalidad de los instrumentos archivísticos requeridos por norma.</t>
  </si>
  <si>
    <t>No se han elaborado los siguientes instrumentos archivísticos:   Modelo de requisitos para la gestión de documentos electrónicos, Banco terminológico de series y subseries, Tablas de control de acceso a los documentos.</t>
  </si>
  <si>
    <t>Elaborar los siguientes instrumentos archivísticos: Modelo de requisitos para la gestión de documentos electrónicos, Banco terminológico de series y subseries, Tablas de control de acceso a los documentos.</t>
  </si>
  <si>
    <t>GESTIÓN LEGAL Y CONTRACTUAL</t>
  </si>
  <si>
    <t>N° Conformidad 2 La Dirección de Asuntos Legales, no está publicando la información contractual en los medios tecnológicos cómo lo determina la normatividad vigente.</t>
  </si>
  <si>
    <t>Debilidad por parte de los supervisores (SECOPII) y de los profesionales de la DAL responsables del cargue de la información al SECOP I, en la apropiación de las funciones  según lo señalado en el Manual de Supervisión e Interventoría.</t>
  </si>
  <si>
    <t>Realizar seguimientos trimestrales a la información de los contratos registrados en el SECOP II</t>
  </si>
  <si>
    <t>Actualizacion de la plataforma Secop I( DAL)- Secop II ( Supervisores) con informes de ejecuccion  según manual de supervision e interventoria</t>
  </si>
  <si>
    <t>N° conformidad 4 No se Evidencia requerimiento efecuado por parte de los supervisores a los contratistas a los contratos, para que modificaran las garantias presentadas para la legalización de contratos</t>
  </si>
  <si>
    <t xml:space="preserve">Posible contratos sin amparo contractual </t>
  </si>
  <si>
    <t xml:space="preserve">Debilidades en el seguimiento de la supervisión.
</t>
  </si>
  <si>
    <t xml:space="preserve">Expedir y socializar memorando o circular por parte de los Ordenadores del Gasto a los Supervisores en la que se haga la solicitud  para revisión de los contratos que requieran poliza (Cubrimiento) </t>
  </si>
  <si>
    <t>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t>
  </si>
  <si>
    <t>Incumplimiento al procedimiento de Gestión Documental.</t>
  </si>
  <si>
    <t>Falta de cuidado por parte del personal del archivo al momento de archivar los documentos, teniendo en cuenta que en algunas ocasiones se requieren para el cumplimiento de otras actividades de la Dirección de Asuntos Legales.</t>
  </si>
  <si>
    <t>Realizar plan de trabajo para  revisar la totalidad de expedientes contractuales 2017-2018 con el fin de verificar la organización de los mismos.</t>
  </si>
  <si>
    <t>REGULACIÓN Y CONTROL</t>
  </si>
  <si>
    <t>AUDITORIA CONTRAVENCIONAL</t>
  </si>
  <si>
    <t>NC 2 Las dependencias auditadas no responden oportunamente los PQRSD que ingresaron por el Aplicativo de Correspondencia o por el SDQS</t>
  </si>
  <si>
    <t>Ejecución de un trámite o servicio a la ciudadanía, incumpliendo los requisitos, con el propósito de obtener un beneficio propio o para un tercero.</t>
  </si>
  <si>
    <t>Represamiento de las PQRS por la gran cantidad  y la entrega tardía a las dependencias.</t>
  </si>
  <si>
    <t xml:space="preserve">Contestar las PQRS que se encontraban fuera de términos a 28/09/2018. </t>
  </si>
  <si>
    <t xml:space="preserve">NC 4 Se evidencia que el archivo de gestión de la Subdirección de Contravenciones de Tránsito no da cumplimiento a lo dispuesto en las TRD para la organización del archivo de la dependencia. </t>
  </si>
  <si>
    <t>Insuficiencia de espacio físico para infraestructura y personal de archivo</t>
  </si>
  <si>
    <t>Elaborar la Hoja de Control para incorporar en los expedientes que por TRD hayan cerrado su tiempo de retención de la vigencia 2017 al 2018, que se encuentran en el archivo de Calle 13, el cual fue revisado en la Auditoria Interna</t>
  </si>
  <si>
    <t xml:space="preserve">Archivar los documentos de entrega de vehículos inmovilizados  </t>
  </si>
  <si>
    <t>Realizar seguimiento a las acciones planteadas para dar cumplimiento a lo dispuesto en las TRD para la organización del archivo de la Subdirección de Contravenciones</t>
  </si>
  <si>
    <t>AUDITORIA EXCEPTUADOS 2018</t>
  </si>
  <si>
    <t xml:space="preserve">NC 1 De la verificación de la normatividad relacionada con el objeto de la auditoria, no se evidencio el cumplimiento integral de los requisitos establecidos en: 
Resolución 011 de 2018 articulo 3, 4 y 7.
Resolución 4575 de 2013 Artículo 3 numeral 4, articulo 4 y articulo 6.
Resolución 011 de 2018 articulo 3. .."deberán realizar ante la Dirección de Servicio al Ciudadano de esta Secretaría las inscripciones, actualizaciones o modificaciones a que haya a lugar" 
</t>
  </si>
  <si>
    <t xml:space="preserve">De acuerdo al Decreto 567 de 2006 no se encuentra establecida esa función, para ningún proceso.
</t>
  </si>
  <si>
    <t>Incluir en la nueva Resolución de Exceptuados,  la función del numeral 13 del Artículo 28 del Decreto 672 de 2018, publicarla y socializarla a los responsables de ejecutar lo establecido en la misma.</t>
  </si>
  <si>
    <t xml:space="preserve">NC 1 De la verificación de la normatividad relacionada con el objeto de la auditoria, no se evidencio el cumplimiento integral de los requisitos establecidos en: 
Resolución 011 de 2018 articulo 4 y 7.
</t>
  </si>
  <si>
    <t xml:space="preserve">1.   No se identificó la diferenciación  
frente a requisitos para algunas 
excepciones, como son los vehículos eléctricos, blindados y 
vehículos diplomaticos
2. No se evidencio que en la parte resolutiva estuviera requisito normativo " "El vehículo registrado para uso del beneficiario deberá portar tanto en la parte frontal, como en la posterior, la respectiva señal demostrativa de ser destinado para el transporte de discapacitados" 
</t>
  </si>
  <si>
    <t xml:space="preserve">Incluir  en la nueva resolución frente al Resolución 011 de 2018 articulo  4 y 7
Resolución 4575 de 2013, articulo 3 numeral 4., respecto a los requistios de excepción para vehículos electricos, vehículos diplomaticos y blindados y al principio de congruencia en dicho acto administrativo  y eliminar algunos requisitos en aplicación a la Ley Antitramites
</t>
  </si>
  <si>
    <t xml:space="preserve">NC 1 De la verificación de la normtividad relacionada con el objeto de la auditoria, no se evidencio el cumplimiento integral de los requisitos establecidos en: 
Resolución 011 de 2018 articulo  4 y 7
Resolución 4575 de 2013, articulo 3 numeral 4
</t>
  </si>
  <si>
    <t>3.   No se identificó la diferenciación  frente a requisitos para algunas  excepciones, como son los organismos de seguridad del estado.</t>
  </si>
  <si>
    <t>Documentar los controles relacionados con las excepciones otorgadas a los organismos de seguridad del estado</t>
  </si>
  <si>
    <t>SERVICIO AL CIUDADANO - GESTION DE LA INFORMACION</t>
  </si>
  <si>
    <t>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t>
  </si>
  <si>
    <t xml:space="preserve">Debilidad en la construcción de herramientas de software que permitan mantener controles automáticos para salvaguardar y mantener la confiabilidad de los archivos  intercambiados y procesados por la OIS </t>
  </si>
  <si>
    <t xml:space="preserve">Programar  dos (2) mesas de trabajo con la SDS y TRANSMILENIO   para determinar y establecer la posibles herramientas informaticas  para controlar y mantener  en forma conjunta  la confiablidad y seguridad de  la informacion  compartida 
</t>
  </si>
  <si>
    <t>Debilidad en la interacción con las partes que intervienen el proceso, para definir canales seguros y controles que permitan garantizar la confiabilidad y seguridad de la información primaria. 
Debilidad en la metodología para mantener el aseguramiento de la calidad y veracidad de la información contenida en el archivo remitido por la SDS que recibe y procesa la OIS como insumo para Transmilenio y el aplicativo de Exceptuados de la información por la SDM</t>
  </si>
  <si>
    <t xml:space="preserve">Programar  dos (2) mesas de trabajo con la SDS y TRANSMILENIO   para determinar y establecer en forma conjunta los controles a aplicar para mantener la confiablidad y seguridad de  la informacion  PRIMARIA Y SECUNDARIA FUENTE  PARA LOS PROCESOS DE SUBSIDIOS Y EXCEPTUADOS
</t>
  </si>
  <si>
    <t xml:space="preserve">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
• Se observaron diferentes bases de control en Excel de la radicación y trámite de la correspondencia relacionada con el tema de exceptuados, las cuales ocasionan reprocesos
• Tratamiento diferente entre las solicitudes que ingresan a través de los distintos canales de atención en relación a las opciones que tiene el ciudadano para subsanar.
</t>
  </si>
  <si>
    <t>No hay lineamientos establecidos por lo anterior se realiza el trabajo de acuerdo al criterio del profesional</t>
  </si>
  <si>
    <t xml:space="preserve">Crear documento con lineamientos donde  se establezcan parametros para el manejo de las bases de control y tratamiento de solicitudes y correspondencia de exceptuados.
</t>
  </si>
  <si>
    <t>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t>
  </si>
  <si>
    <t>Respuesta con falta de oportunidad de PQRSD</t>
  </si>
  <si>
    <t>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t>
  </si>
  <si>
    <t xml:space="preserve">En la evaluación que se efectuó a la elaboración e implementación de los documentos SIG del Proceso de Servicio al Ciudadano en lo relacionado con exceptuados se evidenciaron aspectos por mejorar relacionados con:
1 No se evidenció la identificación y tratamiento de las Salidas No Conformes
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
 No se cuenta con indicadores en el POA que permitan medir la gestión relacionada con exceptuados. (ver oficio)
3 No se viene implementando la herramienta de Gestión de Conocimiento que permita la transferencia del mismo, más cuando este procedimiento ha tenido un alto volumen de rotación de personal a cargo del tema de exceptuados
4 La DSC no viene efectuando la medición de satisfacción del ciudadano, lo cual le permitiría implementar acciones de mejora que permitan el cumplimiento de las expectativas del cliente.
5 No se evidencia en el Glosario de la entidad, que se hayan incluidos los términos relacionados con el tema de exceptuados de la restricción de circulación vehicular.
</t>
  </si>
  <si>
    <t>No hay lineamientos establecidos para este trámite</t>
  </si>
  <si>
    <t xml:space="preserve">1. Identificar las salidas no conformes y su tratamiento </t>
  </si>
  <si>
    <t>3.Crear documento con lineamientos que permita establecer la trasferencia de conocimiento</t>
  </si>
  <si>
    <t>4. Realizar la medición de la satisfacción de usuarios</t>
  </si>
  <si>
    <t>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t>
  </si>
  <si>
    <t>Se considero que con la Resolucion 011 de 2018 era suficiente, para no crear duplicidad de documentos.</t>
  </si>
  <si>
    <t xml:space="preserve">Crear documento con lineamientos que permita establecer las politicas de operación, responsabilidades y demás oportunidades de mejora, frente al tema de exceptuados.
</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</si>
  <si>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</si>
  <si>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</si>
  <si>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</si>
  <si>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</si>
  <si>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Realizar el registro de la publicidad exterior visual o el desmonte de elementos de publicidad exterior de las sedes de la entidad que lo requieran</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</si>
  <si>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</si>
  <si>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</si>
  <si>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</si>
  <si>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</si>
  <si>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Falta apropiación de las funciones por parte de las dependencias,respecto a la verificación de la información que se encuentra publicada o que en su defecto se solicita publicar en la página Web de la entidad según lo establecido en la resolución 3564.</t>
  </si>
  <si>
    <t xml:space="preserve">Depuración, Actualización y Publicación mensual de la Información contractual en la Pagina Web(Se solicitara a comunicaciones mediante correo la publicación en la pagina web) </t>
  </si>
  <si>
    <t xml:space="preserve">N° conformidad 2:Incumplimiento de los requisitos establecidos en la norma: 1.4.d; -2. 4a, 2.7a; 2.8 a; -3.4c; 3.6 a; 3.7 a; 4.2 b; 4.2 c; - 6.1. d; - 8.2 a; 8.4 b; -9.1d; - 10.2 b.  i; 10.3 b, i, l, n, o; -10.4 j, k; 10.6 b; 10.7b; -11.4 j; 11.4n; 11.4ai.     </t>
  </si>
  <si>
    <t>Incumplimiento de los requisitos establecidos en la resolucion 3564 de 2015</t>
  </si>
  <si>
    <t>Verificacion y actualización semestral  del link que direcciona a la plataforma de Colombia Compra Eficiente en la pagina web de la entidad.</t>
  </si>
  <si>
    <t>Incumplimiento de los requisitos establecidos en la resolucion 3564 de 2015 8.4 b</t>
  </si>
  <si>
    <t>Actualización de la plataforma Secop I ( Subsecretaria de Gestión Jurídica) con los elementos mencionados en la norma.</t>
  </si>
  <si>
    <t>COMUNICACIONES Y CULTURA PARA LA MOVILIDAD</t>
  </si>
  <si>
    <t>Registro de publicaciones que contenga los documentos publicados de conformidad con la Ley 1712 de 2014.</t>
  </si>
  <si>
    <t xml:space="preserve">Incumplimiento a la normatividad. </t>
  </si>
  <si>
    <t>Falta de seguimiento a las publicaciones realizadas en la página web.</t>
  </si>
  <si>
    <t>Actualizar y publicar en la página web de la entidad el Registro de Activos de Información (RAI) de acuerdo con los procedimientos, lineamientos, valoración y tiempos definidos en su programa de Gestión Documental.</t>
  </si>
  <si>
    <t>GESTIÓN DE TRÁMITES Y SERVICIOS PARA LA CIUDADANÍA</t>
  </si>
  <si>
    <t>PMA- PLAN DE MEJORAMIENTO POR AUTOCONTROL POR COMUNICADO DEL MINISTERIO MT 20194210138001</t>
  </si>
  <si>
    <t>Cierre de puntos de atención  en red CADE y Paloquemao  para cursos pedagógicos  por infracción a las normas de tránsito por incumplimiento de Resolución 3204 de 2011</t>
  </si>
  <si>
    <t>Designación de colaboradores no competentes o idóneos para el desarrollo de las actividades asignadas</t>
  </si>
  <si>
    <t>Por no cumplir la norma Legal, en conformidad al concepto legal de la DAL de la SDM en relación a la formación de los instructores, no había tiempo de realizar nueva contratación de instructores, para evitar el cierre.Concepto del ministerio de Transporte frente a los requisitos indicados en el articulo 11 de la resolución 3204 de 2010.</t>
  </si>
  <si>
    <t xml:space="preserve">Elaboración de estudio técnico y legal, con el proposito de realizar la  virtualización de cursos pedagógicos </t>
  </si>
  <si>
    <t>GESTION ADMINISTRATIVA - GESTIÓN DE TICS</t>
  </si>
  <si>
    <t xml:space="preserve">INFORME ANUAL EN MATERIA DE DERECHO DE AUTOR SOBRE SOFTWARE Y HARDWARE - AÑO 2018  </t>
  </si>
  <si>
    <t>Se evidencia que existe diferencias entre la información de Software y Hardware que se administra en la entidad por los diferentes actores, tales como: Almacén –Subdirección Administrativa y el Operador Tecnológico a cargo hoy de la OTIC.</t>
  </si>
  <si>
    <t xml:space="preserve">15. Implementación de la política de seguridad de la información deficiente e ineficaz, para las características y condiciones de la entidad. </t>
  </si>
  <si>
    <t xml:space="preserve">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t>
  </si>
  <si>
    <t>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t>
  </si>
  <si>
    <t xml:space="preserve">Debilidad en la diferencia velocidad de rotación del inventario de activos fijos frente a la línea base del operador lo que genera una diferencia en la actualización del inventario de la Entidad. </t>
  </si>
  <si>
    <t xml:space="preserve">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t>
  </si>
  <si>
    <t xml:space="preserve">Se evidencian diferencias entre la información verificada in situ de los Equipos asignados a las diferentes dependencias de la entidad, frente a la información suministrada por el Almacén – SA mediante memorando SDM-OTIC-43774-2019.   
</t>
  </si>
  <si>
    <t xml:space="preserve">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t>
  </si>
  <si>
    <t>Actualizar y hacer seguimientos  trimestrales a los eventos de ingeso, movimientos, bajas y salidas  de los de los componentes de hardware y software  registrados  en el sistema de informacion SICAPITAL en el modulo de SAE en cabeza de la Subdireccion Administratvia.</t>
  </si>
  <si>
    <t xml:space="preserve">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t>
  </si>
  <si>
    <t>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t>
  </si>
  <si>
    <t>Carencia de lineamientos relacionados con los temas de auteridad en el gasto</t>
  </si>
  <si>
    <t>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t>
  </si>
  <si>
    <t xml:space="preserve">AUDITORÍA INTERNA SGC 2019 
</t>
  </si>
  <si>
    <t xml:space="preserve">No Conformidad 04.
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
Se evidencia Incumpliendo a lo dispuesto en el artículo 14. actualización del Acuerdo 004 de 2013 del Archivo General de la Nación. Y al numeral 7.5. Información documentada de la Norma Técnica ISO 9001:2015. </t>
  </si>
  <si>
    <t>Modificación de estructura organico funcional de la entidad como resultado del proceso de Rediseño Institucional a partir del 18 de febrero de 2019 - Decreto 672 de 2018</t>
  </si>
  <si>
    <t>Documento de actualización del instrumento TRD de la SDM</t>
  </si>
  <si>
    <t>No Conformidad 08.
Se evidenció mediante revisión y verificación documental de la auditoria de ICONTEC de octubre de 2018, el mapa de riesgos institucional y el PMP del proceso, el no cumplimiento de acciones frente a la oportunidad de mejora presentada por el ICONTEC, "Contemplar en el riesgo de corrupción, la suplantación de los participantes, así como sus controles, por ejemplo con reconocimiento dactilar en la inscripción e ingreso al curso, independiente que no se tenga la plataforma en con el RUNT lo que ...". Incumpliendo lo estipulado en el numeral 6.1 acciones para abordar riesgos y oportunidades Norma Técnica ISO 9001:2015.</t>
  </si>
  <si>
    <t>Riesgo 2: Formulación e implementación de acciones que no fomenten la cultura ciudadana y el respeto ente todos los usuarios de todas las formas de transporte</t>
  </si>
  <si>
    <t>Insuficiencias en el componente tecnológico para dar continuidad al proceso y/o convenios con la Registraduría y los terceros que intervengan.</t>
  </si>
  <si>
    <t xml:space="preserve">Accion 1: Concertar  reuniones con la Registraduria Y RUNT, para dar continuidad a lo adelantado por la Direccion de Atención al ciudadano </t>
  </si>
  <si>
    <t>Accion 2 : Realizar memorando al RUNT para la validación de la tecnología actual y la viabilidad de la ampliación del servicio.</t>
  </si>
  <si>
    <t>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t>
  </si>
  <si>
    <t>Confusión de este lineamiento con el lineamiento 10% de anticorrupción.</t>
  </si>
  <si>
    <t xml:space="preserve">Accion 3: Verificar el reporte, entregado por el SIMIT </t>
  </si>
  <si>
    <t>Acción 4: Solicitar ajuste si se evidencian inconsistecias en el reporte</t>
  </si>
  <si>
    <t>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t>
  </si>
  <si>
    <t>No existe un control</t>
  </si>
  <si>
    <t xml:space="preserve">Verificar mensualmente la información publicada en las diferentes plataformas y/o canales de comunicación de la entidad, correspondiente al procedimiento de cursos de pedagogía. </t>
  </si>
  <si>
    <t>ACCIONES POR AUTOCONTROL</t>
  </si>
  <si>
    <t>Incumplimiento del requisito normativo numeral 10.2.1. No Conformidad y Acción Correctiva de la norma NTC-ISO 9001:2015</t>
  </si>
  <si>
    <t>12. Discriminación hacia los ciudadanos que requieren atención y respuesta por parte de la SDM.</t>
  </si>
  <si>
    <t xml:space="preserve"> Deficiente implementación de los lineamientos internos frente a la atencion al ciudadano. </t>
  </si>
  <si>
    <t>Revisar y dar tratamiento  a las quejas correspondientes al servicio prestado por los proveedores internos  de cursos de Pedagogía, durante el periodo comprendido entre enero a mayo de 2019.</t>
  </si>
  <si>
    <t>Incumplimiento parcial de los requisitos normativos de la Resolución 3204 de 2010 Ministerio de Transporte artículo 8 y el numeral 7,3, literal c de la norma NTC-ISO 9001:2015</t>
  </si>
  <si>
    <t>2. Formulación e implementación de acciones que no fomenten la cultura ciudadana y el respeto entre todos los usuarios de todas las formas de transporte.</t>
  </si>
  <si>
    <t xml:space="preserve">Falta de seguimiento al cumplimiento de los  requisitos normativos </t>
  </si>
  <si>
    <t>Revisar semanalmente comparativamente los registros fotográficos frente a la plataforma del SICON con el fin de identificar incosistencias al cumplimiento de la norma.</t>
  </si>
  <si>
    <t>En la validación del cumplimiento de lo dispuesto en la Ley 1755 de 2015, en relación a la oportunidad en los tiempos de respuesta, se observa que la entidad presenta un 61.7% de requerimientos en el periodo evaluado que se responden fuera de términos y sin respuesta.</t>
  </si>
  <si>
    <t>Incumplimiento de la normatividad vigente específicamente en lo establecido en la Ley 1755 en el artículo 14. Términos para resolver las distintas modalidades de peticiones.</t>
  </si>
  <si>
    <t>Debilidad en el seguimiento y control de cada una de las dependencias de la Secretaría de Movilidad que contestan derechos de petición</t>
  </si>
  <si>
    <t>Realizar seguimiento semanal por parte de cada dependencia a los requerimientos asignados en los aplicativos de correspondencia y Bogotá te escucha.</t>
  </si>
  <si>
    <t>GESTIÓN INGENIERÍA DE TRÁNSITO</t>
  </si>
  <si>
    <t>VEEDURIA DISTRITAL EXPEDIENTE 201950033309900016E</t>
  </si>
  <si>
    <t>Posible violación al Derecho de Petición y a la Tranquilidad por parte de la Secretaria Distrital de Movilidad - SDM</t>
  </si>
  <si>
    <t>Respuestas fuera de terminos de ley de PQRS (Señalización)</t>
  </si>
  <si>
    <t xml:space="preserve">Porque no se tiene control especifico sobre quejas relacionados con estoperoles. 
Recomendación de la Veeduría: 1. 1. Tomar medidas correctivas frente a las peticiones, quejas y reclamos, con el fin de que se dé respuesta oportuna y clara a la ciudadanía dentro de los tiempos determinados por la ley 1755 de 2015. 
</t>
  </si>
  <si>
    <t>Llevar control previo para que las peticiones se atiendan en los términos previstos.</t>
  </si>
  <si>
    <t xml:space="preserve">Porque no se cuenta con un análisis del comportamiento de las quejas relacionada con la instalación de estoperoles.
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t>
  </si>
  <si>
    <t xml:space="preserve">Análisis por la parte técnica de diseño al planeamiento de la implementación de dispositivos alternos a los estoperoles para disminuir la velocidad en los futuros diseños a implementar.  </t>
  </si>
  <si>
    <t xml:space="preserve">Porque no se cuenta con un estudio auditivo que permita evidenciar niveles de  contaminación auditiva causada por estoperoles instalados. 
Recomendación Veeduria: 4.Solicitar a la Secretaría Distrital de Ambiente un estudio auditivo sobre los impactos negativos generados por los estoperoles en la ciudad de Bogotá D.C. y que la Secretaría Distrital
de Movilidad tome correctivos frente a los resultados allí consignados. </t>
  </si>
  <si>
    <t>Emitir solicitud a la Secretaría Distrital de Ambiente, para que se conceptúe.</t>
  </si>
  <si>
    <t>DIRECCIONAMIENTO ESTRATÉGICO</t>
  </si>
  <si>
    <t>AUDITORÍA EXTERNA ICONTEC 2019</t>
  </si>
  <si>
    <t xml:space="preserve">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Evidencia: Aunque la Organización cuenta con una DOFA, no se evidencia que se priorizan las oportunidades determinadas para asegurar que se aumentan los efectos deseables. 
</t>
  </si>
  <si>
    <t>No asegurar la mejora continua del procedimiento certificado con ISO 9001</t>
  </si>
  <si>
    <t xml:space="preserve">Deficiente entendimiento de la metodología aplicable para priorizar las oportunidades que aseguran que se aumentan los efectos deseables. </t>
  </si>
  <si>
    <t>Aplicar la metodología a partir de la identificación de las oportunidades en la matriz DOFA</t>
  </si>
  <si>
    <t>Hacer seguimiento a la aplicación eficaz de la metodología a través de la auditoria interna</t>
  </si>
  <si>
    <t>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</si>
  <si>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9. Discriminación y restricción a la participación de los ciudadanos que requieren atención y respuesta por parte de la SDM.</t>
  </si>
  <si>
    <t>El formato estándar que propone la subdirección administrativa, en su saludo y despedida no está parametrizado y estandarizado, para garantizar una estructura cordial amable y de calidad, en conformidad al artículo 3, inciso uno del decretó 371 de 2010.</t>
  </si>
  <si>
    <t>Enviar un (1) memorando a la Subdireccion  Administrativa, solicitando la parametrizacion y estandarización del anexo PA01 PR01 MD01 en  concordancia con el artículo 3, inciso 1° el decreto 371 de 2010.</t>
  </si>
  <si>
    <t xml:space="preserve">• El seguimiento realizado le falta eficacia en razón a recordar la aplicación la Ley 1755 de 2015 y del artículo 3, inciso 1° el decreto 371 de 2010, en cada uno de los requerimientos de PQRSD atendidos.
</t>
  </si>
  <si>
    <t>Enviar un (1) memorando  bimensual a las áreas de la entidad, recordando  la importacia del cumplimiento de la oportunidad de las respuestas, de conformidad con lo términos  de la Ley 1755 de 2015 y del artículo 3, inciso 1° el decreto 371 de 2010.</t>
  </si>
  <si>
    <t>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</si>
  <si>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 xml:space="preserve">•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t>
  </si>
  <si>
    <t>Realizar reuniones trimestrales con los equipos operativos de las dependencias,  para revisar el estado de gestion de los PQRS vencidos.</t>
  </si>
  <si>
    <t xml:space="preserve">NC 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
</t>
  </si>
  <si>
    <t>4. Efectuar la rendición de cuentas sin dar cumplimiento a la normativa y metodologia aplicable</t>
  </si>
  <si>
    <t xml:space="preserve">• Debido a la constante actualización del manual de trámites y servicios, en razón a cambios organizacionales y normativos, la frecuencia de realización de mesas de trabajo no era clara para los equipos tecnicos de cada dependencia, asi mismo la socialización y apropiación de conocimiento de PQRSD y su aplicación  ha sido compleja por estos cambios organizacionales. 
</t>
  </si>
  <si>
    <t xml:space="preserve">Actualizar manual de servicio al ciudadano en la periodicidad del desarrollo de las mesas de trabajo PQRS, para que las mismas se realicen de manera semestral y realizar su correspondiente socializacion en tematicas de PQRS 
</t>
  </si>
  <si>
    <t>NC2 -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t>
  </si>
  <si>
    <t>• Desconocimiento de los lineamientos dados en el manual servicio frente a la presentación de reportes de PQRS y de las encuestas de satisfacción a la alta dirección y al comité técnico de gestión - CIGD</t>
  </si>
  <si>
    <t>Actualización del manual de servicio al ciudadano, en relación a la  presentacion obligatoria de reportes de resultados de gestion de PQRS y Encuesta de Satisfaccion .</t>
  </si>
  <si>
    <t>Correctiva</t>
  </si>
  <si>
    <t>TVD elaboradas, aprobadas y presentadas al Consejo Distrital de Archivos.</t>
  </si>
  <si>
    <t>SUBSECRETARÍA DE GESTIÓN CORPORATIVA</t>
  </si>
  <si>
    <t>SUBDIRECCIÓN ADMINISTRATIVA</t>
  </si>
  <si>
    <t>Sonia Mireya Alfonso Muñoz</t>
  </si>
  <si>
    <t>Archivos del FDA con inventario / Total de archivos del FDA</t>
  </si>
  <si>
    <t>100% del Fondo Documental Acumulado de la SDM con inventario en estado natural.</t>
  </si>
  <si>
    <t xml:space="preserve">Dos (2) Socializaciones. </t>
  </si>
  <si>
    <t>Requerimientos a las Dependencias involucradas</t>
  </si>
  <si>
    <t>Solución Tecnológica</t>
  </si>
  <si>
    <t>SUBSECRETARÍA DE GESTIÓN CORPORATIVA - DESPACHO - SUBSECRETARÍA DE SERVICIOS A LA CIUDADANÍA</t>
  </si>
  <si>
    <t>SUBDIRECCION ADMINISTRATIVA - OFICINA DE TECNOLOGÍAS DE LA INFORMACIÓN Y LAS COMUNICACIONES - DIRECCIÓN DE ATENCIÓN AL CIUDADANO</t>
  </si>
  <si>
    <t xml:space="preserve">Sonia Mireya Alfonso Muñoz - Edgar Romero Bohorquez - </t>
  </si>
  <si>
    <t xml:space="preserve">Número de avisos de publicidad exterior visual registrados / Número total de avisos de publicidad exterior visual </t>
  </si>
  <si>
    <t>Tramitar con las diferentes dependencias internas y externas el Registro de avisos de publicidad exterior visual</t>
  </si>
  <si>
    <t xml:space="preserve">Corrección </t>
  </si>
  <si>
    <t>(No. de requerimientos de la vigencia 2017 actualizados en el SDQS y correspondencia / No. de requerimientos pendientes de la vigencia 2017  ingresados en el SDQS y correspondencia)*100</t>
  </si>
  <si>
    <t>Actualización de la información en la Matriz de seguimiento de PQRSD</t>
  </si>
  <si>
    <t>SUBSECRETARÍA DE GESTIÓN DE LA MOVILIDAD</t>
  </si>
  <si>
    <t>DIRECCIÓN DE INGENIERÍA DE TRANSITO - DIRECCIÓN DE GESTIÓN DE TRANSITO Y CONTROL DE TRANSITO Y TRANSPORTE</t>
  </si>
  <si>
    <t>Adriana Marcela Neira - Nicolás Adolfo Correal</t>
  </si>
  <si>
    <t xml:space="preserve">Resolución actualizada con la reglamentación para el uso y asignación de líneas móviles </t>
  </si>
  <si>
    <t>Resolución de telefonía móvil celular actualizada</t>
  </si>
  <si>
    <t>Corrección</t>
  </si>
  <si>
    <t>No. TRD aprobadas por el Comité Interno de Archivo/  No. TRD presentadas al Comité Interno de Archivo</t>
  </si>
  <si>
    <t>22  TRD aprobadas por el Comité Interno de Archivo</t>
  </si>
  <si>
    <t xml:space="preserve">Plan de Trabajo realizado/ Plan de Trabajo Programado </t>
  </si>
  <si>
    <t>SUBSECRETARÍA DE GESTIÓN JURÍDICA</t>
  </si>
  <si>
    <t>DIRECCIÓN DE CONTRATACIÓN</t>
  </si>
  <si>
    <t>Angélica María Ramírez</t>
  </si>
  <si>
    <t>Acción Correctiva</t>
  </si>
  <si>
    <t>Indicadores de gestión documental implementados/ indicadores aprobados.* 100</t>
  </si>
  <si>
    <t>100% de Indicadores de gestión documental implementados.</t>
  </si>
  <si>
    <t>Instrumentos archivísticos elaborados y aprobados por el Comité Interno de Archivo.</t>
  </si>
  <si>
    <t>Tres instrumentos archivísticos aprobados por el CIA: Modelo de requisitos para la gestión de documentos electrónicos, Banco terminológico de series y subseries, Tablas de control de acceso a los documentos.</t>
  </si>
  <si>
    <t>Seguimientos realizados/seguimientos programados</t>
  </si>
  <si>
    <t>SUBSECRETARÍAS</t>
  </si>
  <si>
    <t>Sergio Eduardo Martinez-Jonny Leonardo Vasquez-Nasly Jennifer Ruiz</t>
  </si>
  <si>
    <t>N° total de informes Publicados/N° total de Contratos Secop II</t>
  </si>
  <si>
    <t xml:space="preserve">Circular o Memorando expedido y socializado </t>
  </si>
  <si>
    <t>Plan de trabajo Realizado/Plan de Trabajo Programado.</t>
  </si>
  <si>
    <t>Número de PQRSD respondidas que se encontraban fuera de términos a 28/09/2018 / Número total de PQRSD que se encontraban fuera de términos a 28/09/2018</t>
  </si>
  <si>
    <t>SUBSECRETARÍA DE SERVICIOS A LA CIUDADANÍA</t>
  </si>
  <si>
    <t>SUBDIRECCIÓN DE CONTROL E INVESTIGACIONES AL TRANSPORTE PÚBLICO</t>
  </si>
  <si>
    <t>Juan Carlos Espeleta</t>
  </si>
  <si>
    <t>Total de expedientes con Hoja de Control</t>
  </si>
  <si>
    <t xml:space="preserve">SUBDIRECCIÓN DE CONTRAVENCIONES </t>
  </si>
  <si>
    <t>Pablo Cesar Garcia Camacho</t>
  </si>
  <si>
    <t>Archivo de los documentos de entrega de vehículos inmovilizados que se encontraban a septiembre de 2018.</t>
  </si>
  <si>
    <t>Seguimiento a las acciones planteadas</t>
  </si>
  <si>
    <t>Resolución de Exceptuados actualizada, publicada y socializada a los responsables de ejecutarla.</t>
  </si>
  <si>
    <t>DIRECCIÓN DE ATENCIÓN AL CIUDADANO</t>
  </si>
  <si>
    <t xml:space="preserve"> Acción Correctiva</t>
  </si>
  <si>
    <t>1 documento con lineamientos</t>
  </si>
  <si>
    <t xml:space="preserve">Actas Mesas de trabajo  realizadas / Mesas se trabajo programadas / </t>
  </si>
  <si>
    <t>DIRECCIÓN DE ATENCIÓN AL CIUDADANO - OFICINA DE TECNOLOGÍAS DE LA INFORMACIÓN Y LAS COMUNICACIONES</t>
  </si>
  <si>
    <t>(contestados/recibidos)*100</t>
  </si>
  <si>
    <t>(No de tratamientos de salidas no conformes/No. de salidas no conformes identificadas)*100</t>
  </si>
  <si>
    <t>Implementar un mecanismo de medición de la satisfacción de usuarios del tramite de exceptuados</t>
  </si>
  <si>
    <t>Un (1) registro de publicidad exterior</t>
  </si>
  <si>
    <t>Mantener actualizado el registro y/o desmonte de la publicidad exterior visual de las sedes de la entidad que lo requieran</t>
  </si>
  <si>
    <t xml:space="preserve">Información Remitida mensual / Información publicada </t>
  </si>
  <si>
    <t>Link actualizado</t>
  </si>
  <si>
    <t>2 actualización</t>
  </si>
  <si>
    <t xml:space="preserve">N° total de informes Publicados/N° total de Contratos Secop I
</t>
  </si>
  <si>
    <t>(actualización realizada/actualización programada)</t>
  </si>
  <si>
    <t>1 actualización y publicación</t>
  </si>
  <si>
    <t>OFICINA ASESORA DE COMUNICACIONES Y CULTURA PARA LA MOVILIDAD - SUBSECRETARÍA CORPORATIVA</t>
  </si>
  <si>
    <t>OFICINA ASESORA DE COMUNICACIONES Y CULTURA PARA LA MOVILIDAD - GESTIÓN DOCUMENTAL</t>
  </si>
  <si>
    <t>Andrés Fabian Contento Muñoz</t>
  </si>
  <si>
    <t>Cronograma</t>
  </si>
  <si>
    <t>Director (a) de Atención al Ciudadano</t>
  </si>
  <si>
    <t xml:space="preserve">Acciones plan de trabajo ejecutadas / Acciones plan de trabajo Formulado </t>
  </si>
  <si>
    <t>SUBDIRECCIÓN ADMINISTRATIVA - OFICINA TECNOLOGÍA DE LA INFORMACIÓN Y LAS COMUNICACIONES (OTIC)</t>
  </si>
  <si>
    <t>SONIA MYREYA  ALFONSO MUÑOZ / ALEJANDRO FORERO GUZMAN</t>
  </si>
  <si>
    <t xml:space="preserve">Segumientos realizados / Seguimientos programados </t>
  </si>
  <si>
    <t xml:space="preserve">socializaciones  divulgadas  y evaluadas  / socializaciones  programadas </t>
  </si>
  <si>
    <t>(4 informes mensuales radicados por los contratistas / 4 informes mensuales con lineamientos impartidos ) X 5 meses</t>
  </si>
  <si>
    <t>20 informes</t>
  </si>
  <si>
    <t>Sonia Mireya Alfonso</t>
  </si>
  <si>
    <t>Documento  de actualización del instrumento TRD de la SDM avalado por el CIA</t>
  </si>
  <si>
    <t>Formulación y presentación al Comité Interno de Archivo del documento de actualización del instrumento TRD de la SDM de confomidad con el Decreto 672 de 2018</t>
  </si>
  <si>
    <t>Subdirectora Administrativa</t>
  </si>
  <si>
    <t>Total reuniones realizadas de trabajo / Total reuniones proyectadas de trabajo.</t>
  </si>
  <si>
    <t xml:space="preserve">Total memorandos elaborados / total memorandos proyectados. </t>
  </si>
  <si>
    <t>Accion correctiva</t>
  </si>
  <si>
    <t>Total reportes verificados/ Total reportes recibidos</t>
  </si>
  <si>
    <t>(Total solicitudes realizadas/ Total   Reportes con inconsistencias)   *100</t>
  </si>
  <si>
    <t>actualiaciones publicadas en la web/ actualizaciones publicadas en la intranet</t>
  </si>
  <si>
    <t>Total quejas revisadas y tratadas/Total de quejas recibidas</t>
  </si>
  <si>
    <t>Total registros fotográficos revisadas /Total Registros SICON</t>
  </si>
  <si>
    <t>Seguimientos realizados en el mes / 4 seguimientos mensuales</t>
  </si>
  <si>
    <t xml:space="preserve">(# total de controles realizados / # total de controles programados )*100 </t>
  </si>
  <si>
    <t>Control semanal de las respuestas resueltas y pendientes por contestar; y plan de acción con el personal que tiene los pendientes para dar respuestas dentro de los términos de ley</t>
  </si>
  <si>
    <t>DIRECCIÓN DE INGENIERÍA DE TRANSITO</t>
  </si>
  <si>
    <t xml:space="preserve">Martha Marlene Rincón, Liseth Lorena Díaz y Angélica María Contreras </t>
  </si>
  <si>
    <t>(# diseños a implementar/ # alternativas analizadas)*100</t>
  </si>
  <si>
    <t>Reporte mensual</t>
  </si>
  <si>
    <t>Miguel Andrés Forero y John Alexander Torres (Diseño);  Liseth Lorena Díaz y Angélica María Contreras (Sustanciación)</t>
  </si>
  <si>
    <t>Una (1) Solicitud</t>
  </si>
  <si>
    <t>Solicitud</t>
  </si>
  <si>
    <t>Liseth Lorena Díaz y Angélica María Contreras</t>
  </si>
  <si>
    <t xml:space="preserve">Indice de cumplimiento de las actividades programadas
</t>
  </si>
  <si>
    <t>Matriz de oportunidades SDM diligenciada</t>
  </si>
  <si>
    <t>OFICINA ASESORA DE PLANEACIÓN INSTITUCIONAL</t>
  </si>
  <si>
    <t>Julieth Rojas Betancour</t>
  </si>
  <si>
    <t>Informe de auditoría interna en relaicón con la matriz de oportunidades</t>
  </si>
  <si>
    <t>Un (1) memorando único, radicado en Subdireción Administrativa</t>
  </si>
  <si>
    <t>Equipo Técnico de Planeación y gestión de la DAC</t>
  </si>
  <si>
    <t xml:space="preserve">Un (1) Memorando bimestral
</t>
  </si>
  <si>
    <t>Equipo PQRS de la DAC</t>
  </si>
  <si>
    <t>Actas de reunión trimestral</t>
  </si>
  <si>
    <t>Equipo PQRS de la DAC con el acompañamiento del Equipo Técnico</t>
  </si>
  <si>
    <t>Lineamiento del manual de servicio,  actualizado y socializado</t>
  </si>
  <si>
    <t>Equipo PQRS de la DAC y Equipo Técnico de Planeación y Gestión de la DAC</t>
  </si>
  <si>
    <t>Lineamiento del manual actualizado y socializado</t>
  </si>
  <si>
    <t>María Janneth Romero M</t>
  </si>
  <si>
    <t>ABIERTA</t>
  </si>
  <si>
    <t xml:space="preserve">Carlos Arturo Serrano Avila </t>
  </si>
  <si>
    <t>Deicy Astrid Beltrán</t>
  </si>
  <si>
    <t>Vieinery Piza Olarte</t>
  </si>
  <si>
    <t>Omar Alfredo Sánchez</t>
  </si>
  <si>
    <t xml:space="preserve">carlos Arturo Serrano Avila </t>
  </si>
  <si>
    <t>8/1/2020. Seguimiento realizado por Carlos Arturo Serrano . Mediante memorando No. SDM-SA 267330 la Subdirección Administrativa solicitó la  reprogramación de la acción</t>
  </si>
  <si>
    <t xml:space="preserve">carlos arturo serrano avila </t>
  </si>
  <si>
    <t xml:space="preserve">8/1/2020 seguimiento realizado por carlos arturo serrano avila , mediante memorando No. SDM-SA 267330   la Subdirección Administrativa solicitó reprogramacion para el 30 junio de 2020 </t>
  </si>
  <si>
    <t># Reprog.</t>
  </si>
  <si>
    <t xml:space="preserve">REPORTE DE REFORMULACIÓN </t>
  </si>
  <si>
    <t xml:space="preserve"> </t>
  </si>
  <si>
    <t>Cuenta de ESTADO DE LA ACCION</t>
  </si>
  <si>
    <t>Etiquetas de columna</t>
  </si>
  <si>
    <t>SUBSECRETARIA U OFICINA</t>
  </si>
  <si>
    <t>Total general</t>
  </si>
  <si>
    <t>DEPENDENCIA</t>
  </si>
  <si>
    <t>ACCIONES CERRADAS</t>
  </si>
  <si>
    <t>ACCIONES ABIERTAS</t>
  </si>
  <si>
    <t>(Varios elementos)</t>
  </si>
  <si>
    <t>ACCIONES VENCIDAS</t>
  </si>
  <si>
    <t xml:space="preserve">SUBDIRECCIÓN ADMINISTRATIVA
SUBDIRECCIÓN DE CONTRAVENCIONES
DIRECCIÓN DE GESTIÓN DE COBRO
DIRECCIÓN DE GESTIÓN DE TRÁNSITO Y CONTROL DE TRÁNSITO Y TRANSPORTE
</t>
  </si>
  <si>
    <t>ACTUALIZAR EL MANUAL DE CONTRATACION (PARAGRAFO 2, ARTICULO 4.3.1.1.)</t>
  </si>
  <si>
    <t>INCORPORAR EN LA BASE DE EXCEL LOS ITEM DE CONTROL E INSTAURAR ALERTAS QUE INDIQUEN LA PROXIMIDAD DE VENCIMIENTOS.</t>
  </si>
  <si>
    <t>REVISAR Y ORGANIZAR LOS EXPEDIENTES CONTRACTUALES MENCIONADOS EN EL INFORME DE AUDITORIA</t>
  </si>
  <si>
    <t xml:space="preserve">DESIGNAR A UN RESPONSABLE DE LA ACTUALIZACIÓN DE LOS PORTALES DE CONTRATACIÓN </t>
  </si>
  <si>
    <t>ACTUALIZACIÓN DE LINK DE LA PAGINA WEB</t>
  </si>
  <si>
    <t>001-2020</t>
  </si>
  <si>
    <t>MANUAL DE CONTRATACION ACTUALIZADO, PUBLICADO Y SOCIALIZADO.</t>
  </si>
  <si>
    <t>BASE DE DATOS MODIFICADA, ACTUALIZADA Y CON LOS CONTROLES ESTABLECIDOS</t>
  </si>
  <si>
    <t>(NUMERO DE EXPEDIENTES REVISADOS Y ORGANIZADOS / NUMERO DE EXPEDIENTES IDENTIFICADOS EN EL HALLAZGO) * 100</t>
  </si>
  <si>
    <t>Acta con designación</t>
  </si>
  <si>
    <t>link actualizado de la pagina web</t>
  </si>
  <si>
    <t>ANGELICA MARIA RAMIREZ GARZA</t>
  </si>
  <si>
    <t>002-2020</t>
  </si>
  <si>
    <t>003-2020</t>
  </si>
  <si>
    <t>004-2020</t>
  </si>
  <si>
    <t>005-2020</t>
  </si>
  <si>
    <t>AUDITORÍA CONTRATACIÓN 2019</t>
  </si>
  <si>
    <t>AUDITORÍA CONTRATACIÓN 2018</t>
  </si>
  <si>
    <t>AUDITORÍA PQRSD 2019</t>
  </si>
  <si>
    <t>EVALUACIÓN AUSTERIDAD DEL GASTO I TRIMESTRE 2019</t>
  </si>
  <si>
    <t>EVALUACION AUSTERIDAD DEL GASTO II TRIMESTRE 2017</t>
  </si>
  <si>
    <t>EVALUACIÓN AUSTERIDAD DEL GASTO II TRIMESTRE 2016</t>
  </si>
  <si>
    <t>TOTAL</t>
  </si>
  <si>
    <t>HALLAZGOS</t>
  </si>
  <si>
    <t>TOTAL HALLAZGOS</t>
  </si>
  <si>
    <t>Etiquetas de fila</t>
  </si>
  <si>
    <t>Cuenta de No. Acción</t>
  </si>
  <si>
    <t>No Accciones</t>
  </si>
  <si>
    <t>No. Hallazgos</t>
  </si>
  <si>
    <t>No. Acciones</t>
  </si>
  <si>
    <t>Hasta 2019</t>
  </si>
  <si>
    <t>(Todas)</t>
  </si>
  <si>
    <t xml:space="preserve">SUBSECRETARÍA DE POLÍTICA DE MOVILIDAD -  SUBSECRETARÍA DE GESTIÓN JURÍDICA - SUBSECRETARÍA DE GESTIÓN CORPORATIVA
</t>
  </si>
  <si>
    <t>Sergio Eduardo Martinez- Ingrid Carolina Silva -Ligia Rodríguez</t>
  </si>
  <si>
    <t>21/01/2020. En atención a la solicitud realizada mediante el Memorando SDM-SSC-9742-2020 por la Subsecretaría de Gestión de la Movilidad se realiza la separación de la acción, por lo anterior, una vez revisadas las evidencias aportadas por la Subsecretaría de Política de Movilidad,  Subsecretaría de Gestión Jurídica y Subsecretaría de Gestión Corporativa, como evidencia se tiene los seguimientos trimestrales a la información de los contratos registrados en el SECOP II.
Conclusión: La acción de mejora  se ha cumplido, por lo anterior, se recomienda el cierre.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</si>
  <si>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Jonny Leonardo Vasquez</t>
  </si>
  <si>
    <t>Diana Lucia Vidal Caicedo</t>
  </si>
  <si>
    <t>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</si>
  <si>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</si>
  <si>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21/01/2020. En atención al Memorando SDM-SSC-9741-2020, la Subsecretaria de Gestión de la Movilidad y la Subsecretaría de Servicios a la Ciudadanía, solicitan la separación de las demás Subscretarías. Por lo anterior de acuerdo a las evidencias aportadas por la Subsecretaría de Política de Movilidad, Subsecretaría de Gestión Jurídica y Subsecretaría de Gestión Corporativa sobre la actualización en SECOP II, se establece que la acción de mejora se cumplió, por lo anterior, se recomienda el cierre.
09/01/2020. Una vez revisadas las evidencias aportadas por las Subsecretaría de Política de Movilidad, Subsecretaría de Gestión Jurídica y Subscretaría de Gestión Corporativa.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</si>
  <si>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17/01/2020. Las Subsecretarías aportan la evidencias de los memorandos remitidos a los jefes y/o directores en donde se encuentra la socialización por parte de los Ordenadores del Gasto a los Supervisores en la que se haga la solicitud  para revisión de los contratos que requieran póliza (Cubrimiento) .
Conclusión: La acción de mejora se cumplió, por lo anterior, se recomienda el cierre.
09/12/2019. Una vez revisadas las evidencias aportadas por las Subsecretarías se encontró: 
1. Falta la justificación de la Subsecretaría de Gestión Jurídica.
2. Falta la evidencia y justificación de la Subsecretaría de Gestión de la Movilidad.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</si>
  <si>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07/02/2020: Una vez verificada la información a través del aplicativo de correspondencia, relacionada con la gestión de la Dirección de Control y Vigilancia para la vigencia 2017 conforme lo establece la acción; se observa que no se encuentran radicados pendientes de contestar.Lo anterior como resultado de la gestión continua realizada por el equipo de la SGM en la cual depuraron las peticiones de esa vigencia con la respectiva trazabailidad de lo realizado.
__________________________________________
08/01/2020: El proceso aporta como evidencia acta de fecha 30/10/2019 en la cual se revisa en conjunto con la Dirección de Atención al Ciudadano el estado de las PQRS correspondientes a las vigencias 2017 y 2018, estableciendo compromisos para su depuración; de igual forma se remite correo electrónico de fecha 08/01/2020 a través del cual la DAC certifica que fueron gestionados en su totalidad y se encuentran al día las peticiones de la DCV de la vigencia 2017 de conformidad con la acción e indicadores establecidos.
No obstante lo anterior y una vez verificado en documento excel aportado como evidencia, se observa que se encuentran 17 peticiones  sin respuesta, de los cuales el proceso indica que 8 estan dirigidos en el Aplicativo de Correspondencia a otras dependencias y 9 que no cuenta documento fisico o digital y no hay responsable asignado, por lo que  tramitaran el cierre masivo.
De conformidad con lo anterior, se recomienda al proceso documentar la gestión que se vaya a realizar y justificar de manera adecuada la solicitud de cierre masivo de tal manera que se guarde la trazabilidad de las acciones realizadas con el fin de ubicar las 9 peticiones pendientes.  Una vez se lleve a cabo el cierre de éstas y se pueda evidenciar que la Dirección de Control y Vigilancia no tiene peticiones en estado pendiente de respuesta se procederá a realizar el cierre de la acción, por lo que se recomienda solicitar la reprogramación en la que consideren el tiempo que requiere documentar la gestión, realizar el requerimiento y generar el nuevo reporte en la que se evidencie que no existen peticiones pendientes.
______________________________________________________________
30/09/2019: Se aporta como evidencia del avance de la gestión: Correos electrónicos en los cuales se solicita la gestión de cierre de los requerimientos pendientes por contestar en el aplicativo de correspondiente, reportes en excel que dan cuenta del seguimiento y monitoreo realizada en los meses de julio a septiembre de 2019 relacionados con los requerimientos de las vigencias 2016, 2017 y 2018 y comunicación dirigida a la SA (Radicado SDM-DGT-200132-2019) donde se solicita copia de los requerimiento identificados en la DGTCTT como pendientes de responder. 
Teniendo en cuenta que la acción se vence en diciembre de 2019, se recomienda continuar con la gestión que se ha venido desarrollando de tal manera que se logre identificar o establecer el lineamiento a seguir en relación con los 101 requerimientos que se encuentran aun pendientes de cerrar de vigencias anteriores.
_____________________________
04/07/2019: La SGM a través del radicado SDM-SGM-137847-2019, solicita la reprogramación de la acción, con la siguiente justificación: "Se solicita reprogramar la acción con la finalidad hacer el debido seguimiento a las respuestas de las peticiones de 2017. Esta acción está actualmente vigente, porque la Dirección de Control y Vigilancia carecía de funcionarios con dedicación completa a responder peticiones para la época, o se respondían, pero continuaban apareciendo en el sistema como pendientes, proceso de revisión y depuración que se está llevando a cabo."
Conforme lo anterior y con los argumentos expuestos en la mesa de trabajo del 26/06/2019, se procede a reprogramar la acción a la fecha solicitada 16/12/2019 y se insta al proceso para tener en cuenta los lineamientos establecidos en el PV01-PR01 PROCEDIMIENTO PARA LA FORMULACIÓN Y SEGUIMIENTO DE PLANES DE MEJORAMIENTO VERSIÓN 1,0 DE 18-02-2019
___________________________________________________________________
13/06/2019: Teniendo en cuenta que el periodo de ejecución establecido para esta acción corresponde a: Inicio  01/09/2017 y Final 31/08/2018 y que no se aporta evidencia que de cuenta de su ejecución; la acción de encuentra incumplida. 
Se recomienda reprogramar  la acción considerando que  el nuevo plazo establecido (fecha de terminación), de acuerdo a los lineamientos dados por la Alta Dirección, se debe ejecutar antes de finalizar la vigencia. Por tener en cuenta lo dispuesto en el Procedimiento para la Formulación y Seguimiento de Planes de  Mejoramiento Código: PV01- PR01 Versión: 1.0, sobre este particular.
___________________________________________________
24/05/2019:  No se aporta evidencia de la ejecución de la acción.  Se recomienda revisar y establecer las acciones que permitan dar cumplimiento de la misma
________________________________________________
17/01/2019: No se presento evidencia del cumplimiento de la ejecución de esta acción
__________________________________________
30/10/2018: De acuerdo a la evidencia aportada, no se cumplio con la acción establecida, por lo cual se recomienda reprogramar de conformidad con lo establecido en el pv01-pr04
23/04/2018: No se aporta evidencia de su ejecución
Se solicita su reprogramación de la accion
_____________________________________
1-12-2017  Seguimiento realizado por Maritza Nieto,  en ejecución dentro del plazo programado </t>
  </si>
  <si>
    <t>7/02/2020 Seguimiento realizado por el contratista Carlos Arturo Serrano con ocasión a solicitud efectuada por parte de la Subdirectora Administrativa mediante memorando SDM-SA-20841 de 2020. 
Conforme con las evidencias aportadas por parte de la Subdirección Administrativa, se establece que se realizó la publicación de una pieza publicitaria de divulgación del PEVS de la entidad por parte de la Oficina Asesora de Comunicaciones y Cultura para la Movilidad, así mismo, fue remitida a través del correo electrónico “comunicación interna movilidad” a todos los colaboradores de la entidad, el día 31 de enero de 2020, conforme al PDF anexo.
Una vez analizada la solicitud presentada se denota que la acción propuesta, está encaminada en subsanar la causa raíz establecida la cual se refiere a : Socializar el Plan Estratégico de Seguridad Vial de la SDM a los funcionarios de la SDM, a través de publicación e la Intranet y piezas publicitarias; así mismo conforme a las evidencias aportadas  se observa que dan cuenta del cumplimiento de la misma ,  Por la motivo la OCI,  procede al cierre de la acción y se excluye del PMP , conforme a las evidencias soportadas.
---------------------------------------------------------------------------------------------------------------------------------------------------------------------------------------------------------------------------------------------------------------------------------------------------------
8/1/2020 Seguimiento realizado por el contratista Carlos Arturo Serrano. con ocasión de la solicitud efectuada por la Subdirectora Administrativa mediante memorando SDM-SA-267330  de 2019, para reprogramación de fecha de terminación de la acción correspondiente. No obstante, se ha reprogramado 5 veces se informa que se aprueba la misma para el 31/01/2020. 
30/09/2019 Seguimiento realizado por el contratista Carlos Arturo Serrano. con ocasión de la solicitud efectuada por la Subdirectora Administrativa mediante memorando SDM-SA-212669  de 2019, para reprogramación de fecha de terminación de la acción correspondiente. No obstante, se ha reprogramado 4 veces se informa que se aprueba la misma para el 30/09/2019. 
20/06/2019 Seguimiento realizado por la contratista Liliana María Acuña Noguera. Con ocasión de la solicitud efectuada por la Subdirectora Administrativa mediante memorando SDM-SA-107365-2019, para reprogramación de fecha de terminación de la acción correspondiente. No obstante, se ha reprogramado 3 veces se informa que se aprueba la misma para el 30/09/2019.
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Revisión de la efectividad: NO se puede verificar la efectividad, toda vez que no se ha dado cumplimiento  a la acción.
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__________________________________________________________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</si>
  <si>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 xml:space="preserve">CERRADA </t>
  </si>
  <si>
    <t>Actualización plataforma Secop I de los contratos suscritos en el año 2017, según manual de supervisión e interventoría.</t>
  </si>
  <si>
    <t>(Plan de Trabajo realizado/ Plan de Trabajo Programado) *100</t>
  </si>
  <si>
    <t xml:space="preserve">Seguimiento realizado el 10/02/2020, realizado entre la doctora Diana PAredes de la Dirección de Contratación y Deicy Beltrán de la OCI .
Se evidencia la verificacion y actualización semestral  del link que direcciona a la plataforma de Colombia Compra Eficiente en la pagina web de la entidad, es impotante señalar que´teneindo en cuenta que la actividad contractual es dinamica, el link constantemente se va actaulizando.
CONCLUSION: Accion  e  indicador cumplidos. 
RECOMENDACION: Cerrar la acción y excluirla del PMP
Seguimiento realizado el 02/01/2020
Acción en ejecución 
Seguimiento realizado el 06/12/2019
Acción en ejecución </t>
  </si>
  <si>
    <t>Verificar trimestralmente en el Siproj los aspectos evidenciados en la no conformidad No 1 de la presente auditoria   2017-2019 de acuerdo a los lineamientos establecidos en el instructivo de representacion Judicial.</t>
  </si>
  <si>
    <t>Verificaciones realizadas/ Verificaciones programadas</t>
  </si>
  <si>
    <t xml:space="preserve">3 Verificaciones </t>
  </si>
  <si>
    <t>DIRECCION DE REPRESENTACION JUDICIAL</t>
  </si>
  <si>
    <t>GIOVANNY ANDRES GARCIA RODRIGUEZ</t>
  </si>
  <si>
    <t>Realizar  plan de trabajo con seguimiento mensual con el fin de actualizar en el Siproj las tutelas desde 2017-2019.</t>
  </si>
  <si>
    <t>1 Plan de Trabajo</t>
  </si>
  <si>
    <t>Realizar la actualizacion de los procesos  evidenciados en el informe de seguimiento.
Item(Evidencia de los aspectos actualizados en SIPROJWEB)</t>
  </si>
  <si>
    <t xml:space="preserve">Número de procesos judiciales actualizados  / Número de procesos judiciales evidenciados </t>
  </si>
  <si>
    <t xml:space="preserve">Socializacion al personal encargado de la organización de las actas del comité de conciliacion,la organizacion de los documentos conforme a la tabla de retención documental. </t>
  </si>
  <si>
    <t xml:space="preserve">Socialización </t>
  </si>
  <si>
    <t>Revisar y actualizar las actas del comité de conciliacion y los  procesos contenciosos   2019 con los requisitos evidenciados en el informe de auditoria.</t>
  </si>
  <si>
    <t>Actas actualizadas y archivadas conforme a lo establecido en la tabla de retencion documental /Nªtotal de actas 2019
Procesos Contenciosos actualizados y Archivados conforme al SIGA/N° Total de Procesos contenciosos 2019</t>
  </si>
  <si>
    <t xml:space="preserve">REVISAR, ACTUALIZAR  Y PUBLICAR  EN EL SIGD LOS REQUISITOS EVIDENCIADOS  EN EL INFORME DE AUDITORIA  CADA VEZ QUE SE REQUIERA. </t>
  </si>
  <si>
    <t>DOCUMENTOS REVISADOS,ACTUALIZADOS Y PUBLICADOS EN EL SISTEMA INTEGRADO DE GESTION DISTRITAL</t>
  </si>
  <si>
    <t>Seguimiento semestral a las politicas de prevencion del daño antijuridico con los abogados de procesos contenciosos administrativos con el fin de evaluar el % de fallos favorables en contra de la SDM.</t>
  </si>
  <si>
    <t xml:space="preserve">Seguimientos realizados/ Seguimientos Programados </t>
  </si>
  <si>
    <t xml:space="preserve">Seguimiento cada 60 dias  de los pagos de sentencias  realizados a fin de poder establecer La viabilidad de presentar acciones de repeticion ante el comité de conciliación.    </t>
  </si>
  <si>
    <t xml:space="preserve">Actualización y publicacion Matriz de cumplimiento Legal en la Intranet cada vez que se requiera 
</t>
  </si>
  <si>
    <t>Matriz Actualizada y publicada</t>
  </si>
  <si>
    <t>Revisar y actualizar trimestralmente las normas vigentes asociadas a la Dirección de Representación Judicial en la Matriz de Cumplimiento Legal.</t>
  </si>
  <si>
    <t>Mesas de trabajo realizadas/mesas de trabajo programadas</t>
  </si>
  <si>
    <t>006-2020</t>
  </si>
  <si>
    <t>007-2020</t>
  </si>
  <si>
    <t>009-2020</t>
  </si>
  <si>
    <t>008-2020</t>
  </si>
  <si>
    <t>010-2020</t>
  </si>
  <si>
    <t>AUDITORÍA SIPROJWEB - COMITÉ CONCILIACIÓN</t>
  </si>
  <si>
    <t>SUBSECRETARÍA DE GESTIÓN CORPORATIVA - OTIC</t>
  </si>
  <si>
    <t>27/01/2020: Se verifica la justificación de cumplimiento y los soportes allegados. Se observa que la acción se cumplió.
26/06/2019: En seguimiento realizado en el mes de junio, los responsables de la acción informan que se esta trabajando en las acciones vencidas y en las que se vencen en el mes de Junio.</t>
  </si>
  <si>
    <t>Ejecución de un trámite o servicio a la ciudadanía, incumpliendo los requisitos, con el propósito de obtener un beneficio propio o para un tercero</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</si>
  <si>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27/12/2019: La DAC, mediante memorando SDM-DAC-264540-2019, aclara y justifica la solicitud de reformulación, la cual se incorpora en el PMP. La fecha de vigencia se cambia al 30/12/2019.  Dicha solicitud se atendió con el memorando de respuesta SDM-OCI-280342-2019.
18/10/2019: Se atendio solicitud de reformulación, no se accede hasta tanto se aclare la petición.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</si>
  <si>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18/10/2019: Se atendio solicitud de reformulación, no se accede hasta tanto se aclare la petición.
01/08/2019: En la fecha de este seguimiento, no se llegó a esta OCI evidencia de cumplimiento de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</si>
  <si>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03/12/2019: No allegan evidencias de cumplimiento sobre esta acción. Eviaron lo relacionado con la Acción 2</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</si>
  <si>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</si>
  <si>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</si>
  <si>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Junto con la justificación, se allega: 1. Cronograma de Trabajo 
2. Oficios radicados en los OT
3. Recopilación respuestas dadas por los organismos de tránsito.
4. Acta de análisis de respuestas frente a la normatividad legal vigente. Con la gestión aelantada, se evidencia que se dió cumplimineto a la acción. 
18/10/2019: Se acepta la solicitud de reprogramación para el día 30/11/2019</t>
  </si>
  <si>
    <t>Riesgo 2: Formulación e implementaciónde acciones que no fomenten la cultura ciudadana y el respeto ente todos los usuarios de todas las formas de transporte</t>
  </si>
  <si>
    <t>27/01/2020: Revisados los archivos allegados 1. Actas de reunión que evidencian las revisiones 
2. Certificados de Confiabilidad (Institucionalizado a través del capítulo 8 de manual de servicio, en él se indica los controles que se hacen para certificar con suscripción de firma que la información está actualizada y revisada). Se encuentra concordancia con el desarrollo de la acción propuesta, dando cumplimiento.</t>
  </si>
  <si>
    <t>27/01/2020: Revisados los archivos allegados (No. 5 archivo en Excel), se puede evidenciar que en el periodo enero a mayo, se tipificaron 10 quejas, lo cual no es concordante con la justificación dada, ni con lo expuesto en el archivo No. 2; de igual manera, el acta allegada (archivo No. 3) explícitamente informa que NO SE DIO tratamiento a las quejas del primer y segundo trimestre de 2019, siendo este el periodo de la acción propuesta. Se encuentra concordancia con el desarrollo de la acción propuesta, dando cumplimiento.</t>
  </si>
  <si>
    <t>27/01/2020: Se revisa la información allegada: • Registro de curso extraído de SICON; Registro del ciudadano previo a la realización del curso con fotografía PM05-PR05-F05 Formulario de Drive); • Personas que se retiran. BD junio, julio y agosto. Se evidencia la gestión y el cumplimiento de la acción.
31/10/2019: los responsables de la acción allegan la justificación y los archivos diarios de verificación de junio, julio y agosto de 2019. Esta incompleto el mes de agosto.  Continúa pendiente la acción.</t>
  </si>
  <si>
    <t>NC 2 Revisado el Manual de Contratación Version 1,0 de fecha 18 de febrero de 2019, se observo incumplimiento de paragrafos 2° del articulo 4.3.1.1</t>
  </si>
  <si>
    <t>NC 3 Revisado el Manual de Contratación Version 1,0 de fecha 18 de febrero de 2019, y el articulo 11 de la Ley 1150 de 2017 se observo la posible perdida de competencia por parte de la SDM para liquidar los contratos, 2015-13737 y 2016/09</t>
  </si>
  <si>
    <t>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t>
  </si>
  <si>
    <t>NC 5 En la revision contractual se pudo evidenciar falta de aplicación del instructivo para la organización de expedientes contractuales PA05-M02-IN01 V1,0 de 18-02-2019  y la aplicación de la Ley 594 de 2000 en concordancia con Acuerdo 42de 2002 Archivo General de la Nación</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</si>
  <si>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</si>
  <si>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Desactualizacion de la informacion en el sistema SIPROJWEB de conformidad con lo establecido en la Resolucion 104 de 2018, en concordancia con el Decreto 430 de 2018</t>
  </si>
  <si>
    <t>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t>
  </si>
  <si>
    <t>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t>
  </si>
  <si>
    <t>Incumplimiento a lo establecido en el articulo 2.2.4.3.1.2.12 del Decreto 1069 de 2015</t>
  </si>
  <si>
    <t>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t>
  </si>
  <si>
    <t>Formulacion de planes, programas o proyectos de movilidad de la ciudad, que no  porpendan por la sostenibilidad ambiental, económica y social</t>
  </si>
  <si>
    <t>Manipulacion de la informacion publica que favorezca intereses particulares o beneficie a terceros</t>
  </si>
  <si>
    <t>Inadecuada gestión contractual, incluida la celebración indebida de contratos, para favorecimiento propio o de terceros.</t>
  </si>
  <si>
    <t>Desviación en el uso de los bienes y servicios de la entidad con la intención de favorecer intereses propios o de terceros</t>
  </si>
  <si>
    <t>Falta de precisión en la redacción del paragrafo 2° del articulo 4.3.1.1. y al numeral 3.6.2. del Manual de Contratación.</t>
  </si>
  <si>
    <t>Ausencia de items que permitan verificar los terminos para efectuar la liquidación de los contratos.</t>
  </si>
  <si>
    <t>Falta de rigurosidad en la gestión documental de los expedientes contractuales</t>
  </si>
  <si>
    <t>Falta de control de la informacion contenida en la pagina web de la entidad</t>
  </si>
  <si>
    <t xml:space="preserve">Falta de control de la informacion contenida en el sistema de informacion SIPROJWEB por parte del profesional de la DRJ teniendo en cuenta los lineamientos establecidos en el Instructivo de Representación Judicial </t>
  </si>
  <si>
    <t>Falta control en la apropiación y aplicación del procedimiento de gestión documetal para la organizacion de los expedientes</t>
  </si>
  <si>
    <t>Falta de control frente a la procedibilidad de las acciones de repeticion</t>
  </si>
  <si>
    <t>Falta de control en la documentacion publicada en el Sistema Integrado de Gestion Distrital</t>
  </si>
  <si>
    <t>Falta control y seguimiento a las funciones del Comité de Conciliación según lo establecido por la normatividad vigente.</t>
  </si>
  <si>
    <t>Mes</t>
  </si>
  <si>
    <t>Enero</t>
  </si>
  <si>
    <t>Se observa mapa de riesgos, este tiene un marco general frente a la corrupción. Es importante enfocar la tipología de soborno acorde a la norma, antisoborno.</t>
  </si>
  <si>
    <t xml:space="preserve">Incumplimiento del requisito 4.2  de la NTC ISO 37001:2016 </t>
  </si>
  <si>
    <t>Falta incluir los fundamentos de la metodología de prevención de riesgo de soborno con la metodología actual de gestión del riesgo aplicada en la entidad</t>
  </si>
  <si>
    <t>Actualizar y socializar la metodología de gestión de riesgos aplicada en la entidad, incluyendo los fundamentos de la metodología de prevención de riesgo de soborno</t>
  </si>
  <si>
    <t>Acción correctiva</t>
  </si>
  <si>
    <t>Metodología actualizada y equipo técnico socializado</t>
  </si>
  <si>
    <t>Actualizar el mapa de riesgos incluyendo de manera explícita los riesgos de soborno identificados con sus respectivos controles.</t>
  </si>
  <si>
    <t>Mapa de riesgos institucional actualizado</t>
  </si>
  <si>
    <t>Realizar seguimiento  a la implementación de la metodología actualizada.</t>
  </si>
  <si>
    <t>Seguimientos realizados</t>
  </si>
  <si>
    <t>011-2020</t>
  </si>
  <si>
    <t>DIRECCIONAMIENTO ESTRÁTEGICO</t>
  </si>
  <si>
    <t>AUDITORÍA SGAS 2019</t>
  </si>
  <si>
    <t xml:space="preserve">En la auditoría interna 2019 de verificación del cumplimiento de los requisitos de la norma ISO 37001:2016 del Sistema de Gestión Antisoborno, se detectó que no está claramente definida la función de cumplimiento dentro de la organización (numeral 9.4). </t>
  </si>
  <si>
    <t xml:space="preserve">Incumplimiento del requisito 9.4 de la NTC ISO 37001:2016 </t>
  </si>
  <si>
    <t>Secretario Distrital de Movilidad</t>
  </si>
  <si>
    <t>012-2020</t>
  </si>
  <si>
    <t>DESPACHO</t>
  </si>
  <si>
    <t>27/02/2020: La SC remitió copia de las acxtas de seguimiento de noviembre y diciembre, evidenciando la intervención del archivo, con lo cual se da cumplimiento a la acción y se registrará su cierre.
25/10/2019: Se responde a solicitud de reprogramación. Se concede solo hasta el 30/12/2019</t>
  </si>
  <si>
    <t>CERRADA</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</si>
  <si>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actulización de los item relacioandos con la acción propuesta, sin embargo, al verificar el enlace de contratación a la vista, se evidencia que el mismo debido al cambio de adminsitración no ha sido factible su actaulización, por tanto, no se da cumplimiento total a la acción, se sugiere la reprogramación.   
CONCLUSION: Cumplimiento de la acción, falta evidenciar el total cumplimiento del indicador. 
RECOMENDACION: Accion Abierta  Vencida el 31 de enero de 2020. 
Seguimiento realizado el 02/01/2020
Acción en ejecución 
Seguimiento realizado el 03/12/2019. 
Conforme a las evidencias allegadas solo se puede demostrar el cumplimiento de uno de los items de la norma, relacionados con  Avisos y procesos de contratación.
Ahora bien, la OCI  ingreso a la págína y se observa que la misma no se encuentra actualizada, ver el manual de contratación que aparece  es la versión aterior ver https://www.movilidadbogota.gov.co/web/procedimientos-lineamientos-pol%C3%ADticas-adquisicion-compras. No se evidencia actualización, por lo tanto la acción no se cumplio. 
CONCLUSION: ACCION ABIERTA.  </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</si>
  <si>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correpondiente a los meses de marzo, junio, septiembre y noviembre
Indicador: N° total de informes Publicados/N° total de Contratos Secop I
Conclusión:Se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dinamico del tema y que el mismo depende de la información que sea remitida oportunamente por los supervisores. 
Adicionalmente, se evidencia que la acción  115 de 2018,  hace referencia al mismo tema y que la misma fue reprogramada , se sugiere revisar a efectos de reprogramar o unicarlas.   
Recomendación: ACCION ABIERTA   Y FECHA DE VENCIMIENTO CUMPLIDA, se sugiere reprogramación ó unificación.   
Seguimiento realizado el 02/01/2020
Acción en ejecución 
Seguimiento realizado el 06/12/2019
Acción en ejecución </t>
  </si>
  <si>
    <t xml:space="preserve">SEGUIMIENTO REALIZADO EL 09/03/2020
La Dirección de Contratación remite la actualización del Manual de Contratación, pero no se pudo evidenciar el cumplimeinto de la acción.
CONCLUSION : Acción abierta   </t>
  </si>
  <si>
    <t xml:space="preserve">SEGUIMIENTO REALIZADO EL 09/03/2020
Acción en ejecución </t>
  </si>
  <si>
    <t>Febrero</t>
  </si>
  <si>
    <t>% EJECUCIÓN PMP MENSUAL</t>
  </si>
  <si>
    <t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t>
  </si>
  <si>
    <t>No se ha definido el procedimiento con responsables de diferentes dependencias para el desarrollo de las auditorías en seguridad vial.</t>
  </si>
  <si>
    <t>Formular, publicar y socializar el procedimiento para el desarrollo de las auditorias de seguridad vial, conforme a lo establecido en el lineamiento técnico de seguridad vial</t>
  </si>
  <si>
    <t>Procedimiento actualizado y socializado</t>
  </si>
  <si>
    <t>Rafael Alberto Gonzalez Rodríguez</t>
  </si>
  <si>
    <t>No se definió procedimiento conforme a los requerimientos establecidos por el Lineamientos Técnicos en Seguridad Vial -Auditorias de Seguridad Vial Versión 1.0 de 21-06-2019 Numeral 6.3 monitooreo.</t>
  </si>
  <si>
    <t>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t>
  </si>
  <si>
    <t xml:space="preserve">Falta de ajuste del procedimiento, una vez realizados los primeros seguimientos a los lineamientos de Seguridad Vial en las diferentes áreas. </t>
  </si>
  <si>
    <t>Revisar y actualizar el procedimiento  PE03- PR01 "Formulación y seguimiento lineamientos técnicos en materia de Seguridad Vial"</t>
  </si>
  <si>
    <t xml:space="preserve">Acción Correctiva </t>
  </si>
  <si>
    <t>Jefe Oficina Seguridad Vial</t>
  </si>
  <si>
    <t>013-2020</t>
  </si>
  <si>
    <t>014-2020</t>
  </si>
  <si>
    <t>015-2020</t>
  </si>
  <si>
    <t>GESTIÓN DE TRÁNSITO Y CONTROL DE TRÁNSITO Y TRANSPORTE</t>
  </si>
  <si>
    <t>SEGURIDAD VIAL</t>
  </si>
  <si>
    <t>AUDITORÍA PROCESO DE SEGURIDAD VIAL PE03</t>
  </si>
  <si>
    <t>NC 01 Se evidencia incumplimiento parcial a lo establecido en el documento: “Lineamientos Técnicos en Seguridad Vial -Auditorias de Seguridad Vial Versión 1.0 de 21-06-2019 Numeral 6.2 Implementación” dado que la realización de auditorías internas, según el lineamento, está a cargo de la dirección de gestión de tránsito y control de tránsito y transporte y la subdirección de infraestructura, pero en respuesta a nuestros requerimientos de información y con base en los documentos analizados, la Oficina de Seguridad Vial informa que las áreas competentes para la aplicación del Lineamiento de Auditorias de seguridad vial son: Subdirección de Infraestructura y Subdirección de Gestión en Vía.</t>
  </si>
  <si>
    <t>NC 02 Se evidencia incumplimiento parcial a lo establecido en el documento: “Lineamientos Técnicos en Seguridad Vial -Auditorias de Seguridad Vial Versión 1.0 de 21-06-2019 Numeral 6.3 monitoreo” dado que el lineamiento establece que lo descrito en él, debe ser objeto de incorporación en el procedimiento interno de la subdirección de infraestructura y la dirección de gestión de tránsito y control de tránsito y transporte - DGTCTT. En respuesta a nuestros requerimientos de información, la DGTCTT informa que actualmente no existe procedimiento formal, situación que se pudo constatar en el desarrollo de los análisis de las evidencias allegadas en la auditoria.</t>
  </si>
  <si>
    <t>NC 03 Se evidencia incumplimiento parcial a lo establecido en el procedimiento PE03- PR01 "Formulación y seguimiento lineamientos técnicos en materia de seguridad vial versión 2.0 del 10-07-2019 numeral 2 “Responsabilidad Generales” dado que, en respuesta a nuestros requerimientos de información, la Oficina de Seguridad Vial informa que “…algunas acciones que han sido informadas a esta Oficina y que no necesariamente coinciden con los dos primeros días de julio de 2019, octubre de 2019 y enero 2020 al ser las Auditorias de Seguridad Vial un proceso dinámico y activo”; esta situación se evidenció con las actas de seguimiento allegadas.</t>
  </si>
  <si>
    <t>DIRECCIÓN DE GESTIÓN DE TRÁNSITO Y CONTROL DE TRÁNSITO Y TRANSPORTES</t>
  </si>
  <si>
    <t>OFICINA DE SEGURIDAD VIAL</t>
  </si>
  <si>
    <t>02/04/2020:  El proceso reitera la solicitud de cierre con las evidencias aportadas en el seguimiento anterior e incluyendo como soporte el oficio No. 4720741 del 17/02/2020 de la Secretaria Distrital de Ambiente.
Conforme lo aportado y los cuatro argumentos expuestos por el proceso en la justificación presentada, se evidencia el cumplimiento de lo formulado por lo cual se procede al cierre de la acción y su exclusión del PMP
__________________________________________
06/03/2020: Se aporta como evidencia los radicados SDM SS 26111 - 2020 y SDM - 38134-20, no obstante lo mismos no se articulan con la causa identificada ni la  acción formulada en el PM. Se recomienda revisar lo formulado y aportar la evidencia que de cuenta de su ejecución dentro de los terminos establecidos.</t>
  </si>
  <si>
    <t xml:space="preserve">06/04/2020: El proceso mediante el memorando SDM-OACCM-64216-2020, solicitó la reprogramación de la acción, con fecha de terminación 30/06/2020, debido a que la Subdirección Administrativa argumenta que las Tablas de Retención Documental que corresponden al Rediseño estarán finalizadas el 30 de abril 2020, y a su vez requiere pasar  a aprobación del Comité Interno de Archivo y posterior convalidación del Consejo Distrital de Archivos.
De acuerdo a las evidencias aportadas por el proceso, NO ES VIABLE el cierre de la acción.
_____________________
12/09/2019. El proceso aporta el link https://www.movilidadbogota.gov.co/web/informacion-clasificada-reservada, sin embargo, la información registrada como clasificada y reservada se encuentra desactualizada, el nombre de los procesos no corresponde con el Decreto 672 de 2018 "Por medio del cual se modifica la estructura organizacional de la Secretaría Distrital, de Movilidad y se dictan otras disposiciones".
El inventario de activos se encuentra desactualizado. El archivo de Información Clasificada Reservada no se encuentra actualizado, de acuerdo con los nombres de las nuevas dependencias después del rediseño.
El Registro de Activos de Información de Documentos no se encuentra actualizado, de acuerdo con los nombres de las nuevas dependencias después del rediseño.
De acuerdo a las evidencias aportadas por el proceso, NO ES VIABLE el cierre de la acción.
</t>
  </si>
  <si>
    <t>06/04/2020: El proceso aporta la matriz DOFA diligenciada versión 10 con fecha 03-03-2020, publicado en la intranet Planeación Institucional - Análisis del contexto. Se incluyó en la DOFA la pestaña con priorización de oportunidades, la cual se actualizó siguiendo la metodología establecida en el Instructivo PE01-PR08-IN01 y de acuerdo con el ejercicio realizado con el equipo técnico que participó en el taller MIPG, realizado el 26 de febrero de 2020. El proceso adjunta archivo Word con evidencia de la aplicación de la metodología de priorización de oportunidades.
La matriz de priorización de oportunidades se encuentra publicada en la intranet en la DOFA con Versión 10,0 de fecha 03-03-2020 en el link https://intranetmovilidad.movilidadbogota.gov.co/intranet/Direccionamiento%20estrat%C3%A9gico%20y%20planeaci%C3%B3n#collapsePI1. 
De acuerdo a las evidencias aportadas por el proceso, ES VIABLE el cierre de la acción.</t>
  </si>
  <si>
    <t>06/04/2020: El proceso adjunta archivo en Word donde se evidencia la actualización y socialización de la metodología de gestión de riesgos de soborno, de acuerdo al ejercicio de riesgos de soborno en el taller MIPG, realizado el 26 de febrero de 2020, en el cual se socializó la metodología de prevención de riesgos de soborno establecida por la Veeduría. De acuerdo a las evidencias aportadas por el proceso, ES VIABLE el cierre de la acción.</t>
  </si>
  <si>
    <t>03/03/2020. El proceso realiza mediante el memorando SDM- OAPI-61669-2020,  la solicitud de reformulación de la causa, acción, indicador y fecha de terminación,  teniendo en cuenta que la función de cumplimiento se encontraba establecida mediante Resolución 465 de diciembre de 2019  “por medio de la cual se modifica el manual específico de funciones y competencias laborales de los empleos públicos de la planta de personal de la Secretaría Distrital de Movilidad”, incluyendo dentro de las funciones del Jefe de la Oficina de Control Disciplinario “Liderar e implementar el Sistema de Gestión Antisoborno”, sin embargo en el momento de la auditoría no se informó que se encontraba asignada esta función, por lo cual se genera la No Conformidad y se remite a la OCI la acción de mejora propuesta por la OAPI el 31 de Diciembre de 2019. Adicionalmente, la implementación de la acción se deja a decisión de la nueva Administración, la cual decide realizar el cambio de las funciones del Sistema de Gestión Antisoborno del Jefe de Control Disciplinario (establecidas en la Resolución 465 de diciembre de 2019)  y asignarlas a la Subsecretaría de Gestión Corporativa, emitiendo un nuevo acto administrativo, por medio del cual se definen roles y responsabilidades dentro de la Gestión Antisoborno de la Secretaría Distrital de Movilidad. 
De acuerdo a las evidencias aportadas por el proceso, NO ES VIABLE el cierre de la acción.</t>
  </si>
  <si>
    <t>Reformulada: Cambios organizacionales en la entidad y toma de decisiones de nueva administración.
-------------------
Inicial: Las responsabilidades hasta el momento definidas para la función del cumplimiento son muy generales y no permiten definir quién es el líder de proceso indicado para asumir este rol.</t>
  </si>
  <si>
    <t>Reformulda: Actualizar la asignación de roles y responsabilidad de la Gestión Antisoborno, emitiendo nuevo Acto Administrativo donde se definan los roles y responsabilidades dentro de la Gestión Antisoborno de la Secretaría Distrital de Movilidad.
--------------------------
Inicial: Designar el líder de proceso para asumir el rol de la función de cumplimiento del Sistema de Gestión Antisoborno de acuerdo con la responsabilidad y autoridad específicas definidas en el manual de MIPG, sujeto a la decisión de certificar o no a la SDM en el año 2020</t>
  </si>
  <si>
    <t xml:space="preserve">Reformulada: Nuevo Acto Administrativo donde se definen los roles y responsabilidades dentro de la Gestión Antisoborno de la Secretaría Distrital de Movilidad.
--------------------
Inicial: Acto Administrativo mediante el cual se designe el líder de proceso para asumir el rol de la función de cumplimiento del Sistema de Gestión Antisoborno </t>
  </si>
  <si>
    <t>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t>
  </si>
  <si>
    <t xml:space="preserve">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</si>
  <si>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 xml:space="preserve">1/4/2020. Seguimiento realizado por Carlos Arturo Serrano, mediante el cual la Subdirección Administrativa solicitó el cierre de la acción.   
 Dentro de las actividades a  realizar se establecio, Actualizar la reglamentación sobre el uso y asiganación del servicio de telefonía móvil celular en la Secretaria Distrital de Movilidad, incluyendo a la DSC, DCV y el reporte a la Oficina de Control Disciplinario de cualquier eventuaidad que amerite.En cumplimiento de lo establecido en la acción, se elaboró la Resolución No. 4 71 del 20 de diciembre de 2019 "Por la cual se reglamenta la asignación, uso y control del servicio de telefonía móvil celular y plan de datos en la Secretaría Distrital de Movilidad y se derogan las Resoluciones No.047 del 06 de marzo de 2018, 227 del 26 de noviembre de 2018 y 027 de 04 de febrero de 2019."
Dentro de las consideraciones se establece “la asignación del servicio de telefonía móvil celular al Nivel Directivo y jefes de las oficinas Nivel Asesor, y además de ello a las siguientes dependencias: Dirección de Atención al Ciudadano, Dirección de Gestión de Cobro, Dirección de Gestión de Transito y Control de Tránsito y Transporte, la Subdirección de Gestión en Vía, Subdirección de Semaforización y Subdirección de Control de Tránsito y Transporte,…” de acuerdo con el rediseño institucional.
En la misma en el capítulo 1 “Condiciones de Uso” en el literal e) establece “Toda novedad o acontecimiento que se presente con la línea o teléfono; bien sea de tipo técnico, o en caso de pérdida o hurto, el funcionario o contratista a cargo de la línea telefónica deberá informar vía electrónica o en medio escrito, de manera inmediata a la Subdirección Administrativa, dependencia que indicará el tramite a seguir de conformidad con el procedimiento de baja definitiva de bienes e instructivo frente a hurtos, pérdidas y daños de elementos de la entidad, con el fin de informar los hechos a la Oficina de Control Disciplinario”, cumpliendo así con lo señalado en la acción respecto al reporte a la Oficina de Control Disciplinario cuando amerite. 
,  Una vez analizada la solicitud presentada se denota que la  acción propuesta , está encaminada en subsanar la causa raíz establecida  y conforme a las evidencias aportadas, Se procede al cierre de la acción y se excluye del PMP.
----------------------------------------------------------------------------------------------------------------------------------------------------------------------
30/09/2019 Mediante memorando SDM-SA 211669 de 2019, la Subdirectora Administrativa  reprogramación en la que la Oficina de Control Interno da concepto favorable de reprogramación, sin embargo, se recuerda que elsta acción ha sido reprogramada en dos (2) ocasiones.
01/02/2019. Seguimiento realizado por la profesional Deicy Astrid Beltrán de la OCI y por parte de la S.A.  los profesionales Gustavo Casallas y Doris Alvis.
El proceso a través del memorando SDM-SA- 25673-2019, solicita la reprogramación de la acción, teniendo en cuenta que "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
En este orden de ideas, el jefe de la Oficina   avala la reprogramación para el cumplimiento de la acción, quedando con fecha de terminación  el 30 de septiembre  de 2019"
Conclusión: Acción abierta-  reprogramada.  
_______________________________
01/11/2018 seguimiento realizado por las profesionales Deicy Astrid Beltrán, Rosa Amparo Quintana y Luz Yamile Aya y atendido por el profesional de la Subdirección Administrativa (Ivan Oswaldo Acevedo).
Si bien es cierto el proceso cumplió con la acción dentro del término estipulado,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Si bien es cierto el proceso cumplió con el termino de tiempo.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
30/04/2018.  Seguimiento realizado por Deicy Beltran y Rosa Amparo Quintana  profesionales de la OCI, atendido por Carlos Bonillla, profesional  de  la  Subdirección Administrativa. 
Se evidencia la expedición de la resolución 47 de 2018, a través de la cual  se reglamenta la asignación, uso y control del servicio de telefonía
móvil celular en la Secretaria Distrital de Movilidad y se derogan las
Resoluciones No.410 del 10 de septiembre de 2007 y 696 del 02 de diciembre
de 2008". Sin embargo no se contemplaron todos los aspectos señalados en la acción  "reporte a la Oficina de Control Disciplinario de cualquier eventualidad que amerite". 
Recomendación: Reprogramar y/O reformular  la acción, de conformidad con el procedimeinto para el 31/07/2018. </t>
  </si>
  <si>
    <t xml:space="preserve">1/04/2020. Seguimiento realizado por Carlos Arturo Serrano; con el enlace de la Subdirección Administrativa, Se adelantaron los ajustes solicitados por el archivo general durante los meses de diciembre de 2019 y enero 2020, se convocó a sesión del comité interno de archivo de manera extraordinaria el 29 de enero de 2020 concluyendo el mismo con la aprobación de los ajustes y pronta radicación al archivo de Bogotá. El 11 de febrero de 2020 se remitió oficio y TRD ajustadas para la revisión del Consejo Distrital de Archivos 
Una vez analizadas las evidencias presentadas se denota que la acción propuesta, está encaminada en subsanar la causa raíz establecida y conforme a las evidencias aportadas, Se procede al cierre de la acción y se excluye del PMP.
8/1/2020. Seguimiento realizado por Carlos Arturo Serrano . Mediante memorando No. SDM-SA 282250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26/07/2019. Seguimiento realizado por Liliana María Acuña Noguera. Mediante memorando No. SDM-SA 157509 de 24 de julio de 2019 la Subdirección Administrativa solicitó la reformulación y reprogramación de la acción.  Analizada la justificación relacionada por la Subdirección Administrativa, se aprueba la reprogramación de la acción 1 para la fecha propuesta, no obstante que sobre las mismas se han solicitado otras reprogramaciones. 
En reunión celebrada el 26 de julio de 2019, con los funcionales del área y el enlace Carlos Bonilla se estableció por el proceso:
En cuanto a la reformulación quedará así: Aprobar por parte del Comité Interno de Archivo los ajustes realizados a las TRD de la SDM con base en el concepto técnico de evaluación.  
• Fecha de terminación: 30/10/2019
INDICADOR: No. TRD aprobadas por el Comité Interno de Archivo/ No. TRD presentadas al Comité Interno de Archivo
META: 22 TRD aprobadas por el Comité Interno de Archivo
Este memorando se atendió con el No. SDM-OCI-160747 del 29 de julio de 2019, teniendo como soporte el acta de fecha 26 de julio de 2019.
_____________________________________
15/03/2019 La dependencia, a través del memorando SDM-SA-43441 de 2019 ,solicita se modifique la fecha de cumplimiento de la acción para el 31 de julio de 2019. 
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COnclusión: Acción Reprogrmada -Abierta
18/12/2018 Seguimiento realizado por las profesionales Deicy Astrid Beltrán y   Rosa Amparo Quintana.
Mediante memorando 261745 de 2018, la Subdirectora Administrativa, solicito reprogramación para el cumplimiento de la acción, teniendo en cuenta que, " (...) el Consejo Distrital de Archivos emite respuesta con un promedio de entre 2 a 3 meses, razón por la cual se propone el 29 de marzo de 2019, como fecha de reprogramación para el cumplimiento de la acción propuesta". Se adjuntan dos folios de remisión de ajustes a la Subdirección del Sistema General de Archivos".  
Una vez revisado el requerimiento el Jefe de la OCI, aprueba la modificación de la fecha, quedando reprogramado su cumplimiento para el 29 de marzo de 2019. </t>
  </si>
  <si>
    <t>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</si>
  <si>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PLANEACIÓN DE TRANSPORTE E INFRAESTRUCTURA</t>
  </si>
  <si>
    <t>Se evidencia que los procedimientos de Estudios de Tránsito EDAU y Estudios de Tránsito IDU publicados en la intranet, tiene una codificación del proceso errónea.</t>
  </si>
  <si>
    <t xml:space="preserve">Aplicación de los documentos desactualizados.
 </t>
  </si>
  <si>
    <t>Por desconocimiento no se estableció la adecuada codificación del proceso en los procedimientos mencionados en la descripción del hallazgo</t>
  </si>
  <si>
    <t>Corregir la codificación correspondiente de  los siguientes procedimientos PM01-PR02 Revisión de Estudios de Tránsito (ET) del Instituto de Desarrollo Urbano (IDU)  y PM01-PR03 Revisión y aprobación de estudios de tránsito (ET), de demanda y de atención de usuarios (EDAU)</t>
  </si>
  <si>
    <t xml:space="preserve">Número de procedimientos actualizados / Total de procedimientos programados a actualizar
Actualizar 2 procedimientos </t>
  </si>
  <si>
    <t xml:space="preserve">
Sebastián Velásquez Gallón
John Alexander González Mendoza
Equipo Técnico</t>
  </si>
  <si>
    <t>Falta de apropiación del Modelo Integrado de Planeación y Gestión (MIPG) de los servidores del proceso de Planeación de Transporte e Infraestructura.</t>
  </si>
  <si>
    <t>inadecuada gestión en el desarrollo del proceso para el cumplimiento de los objetivos y metas propuestas.</t>
  </si>
  <si>
    <t>Debilidad en el conocimiento en el MIPG</t>
  </si>
  <si>
    <t>Socialización del Modelo Integrado de Planeación y Gestión (MIPG) y sus dimensiones a los servidores de la Dirección de Planeación de la Movilidad y sus subdirecciones que la componen</t>
  </si>
  <si>
    <t>Número de funcionarios socializados del procesos/ Total de funcionarios programados</t>
  </si>
  <si>
    <t>Sebastián Velásquez Gallón
Claudia Janneth Mercado Velandia
Ana Milena Gómez Guzmán
Deyanira Ávila Moreno 
John Alexander González Mendoza
Equipo Técnico</t>
  </si>
  <si>
    <t xml:space="preserve">Falta de conocimiento por parte los servidores en el avance de los proyectos estratégicos </t>
  </si>
  <si>
    <t xml:space="preserve">Indebida información del avance de los proyectos estratégicos </t>
  </si>
  <si>
    <t xml:space="preserve">Falta de  conocimiento de los proyectos estratégicos </t>
  </si>
  <si>
    <t>Realizar 2 socializaciones a los funcionarios y contratistas sobre el avance de los proyectos estratégicos que le competen a las Dirección de Planeación de la Movilidad y sus subdirecciones</t>
  </si>
  <si>
    <t>Número de socializaciones realizadas sobre el avance de los proyectos estratégicos</t>
  </si>
  <si>
    <t>AUDITORIA  SISTEMA ANTISOBORNO NORMA ISO 37001:2016</t>
  </si>
  <si>
    <t>No se evidencia criterios para llevar un registro de firmas para identificar claramente quienes aprueban los documentos</t>
  </si>
  <si>
    <t xml:space="preserve">Falta de control en el registro de las firmas de los funcionarios que aprueban los respectivos conceptos e informes de las dependencias </t>
  </si>
  <si>
    <t xml:space="preserve">Falta de conocimiento para llevar un registro de firmas  </t>
  </si>
  <si>
    <t xml:space="preserve">Implementar un formato con la Firma y Visto Bueno de cada funcionario que aprueba, revisa y proyecta los documentos realizados en el proceso de Planeación de Transporte e Infraestructura </t>
  </si>
  <si>
    <t>Formato con el registro de firmas de los funcionarios implementado</t>
  </si>
  <si>
    <t>016-2020</t>
  </si>
  <si>
    <t>017-2020</t>
  </si>
  <si>
    <t>018-2020</t>
  </si>
  <si>
    <t>019-2020</t>
  </si>
  <si>
    <t>SUBSECRETARÍA DE POLÍTICA DE LA MOVILIDAD</t>
  </si>
  <si>
    <t xml:space="preserve">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Pantallazos de tres procesos contractuales extraídos de la plataforma SECOP I.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
1. ACCIÓN. Realizar Plan de Trabajo mensual con el fin de publicar la totalidad de los informes de ejecución en Secop I”.  
INDICADOR. Plan de Trabajo de Trabajo realizado/ Plan de Trabajo Programado.
La OCI mediante memorando SDM-OCI-10570-2020, evalúa las justificaciones y considera que es viables en tal sentido la acción queda de la siguiente manera: 
ACCIÓN  Actualización plataforma Secop I de los contratos suscritos en el año 2017, según manual de supervisión e interventoría.
INDICADOR. (Plan de Trabajo realizado/ Plan de Trabajo Programado) *100 
META: 90%
FECHA DE TERMINACIÓN 31/03/2020.
CONCLUSION ACCION REFORMULADA Y REPROGRAMADA
RECOMENDACIÓN: ACCION ABIERTA. 
SEGUIMIENTO REALIZADO EL 02/01/2020
Seguimiento adelantado con la doctora Yully Otalora.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
Indicador: Plan de Trabajo realizado/ Plan de Trabajo Programado
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Recomendación: ACCION ABIERTA   Y FECHA DE VENCIMIENTO CUMPLIDA  
SEGUIMIENTO REALIZADO El  03/12/2019
La dependencia aporta evidencias de la gestión realizada, con relación a la acción pero con la misma no se puede evidenciar el total cumplimiento de la misma, ni del indicador. Se adjuntan actas de  actualización SECOP II.
ACCION ABIERTA  se encuentra vencida desde el 31 de octubre de 2019. 
SEGUIMIENTO REALIZADO El  07/11/2019
No se aporta evidencia del cumplimiento de la acción. 
ACCION ABIERTA 
La dependencia a través de los memorandos  103435-109644 de 2019 solicita reformulación y reprogramación del  hallazgo 118 y sus tres acciones,  la  primera acción solicita reformulación y de la acción dos y tres reprogramación.
Acción número 1 ( Reformulación y Reprogramación)     
Propuesta
  ACCION: Diseñar guía dirigida a los supervisores, sobre cómo realizar el cargue de documentos contractuales en la plataforma de Secop II.
INDICADOR: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</si>
  <si>
    <t xml:space="preserve">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La OCI, en ese orden de ideas, señala que se denota gestión por parte de la dependencia se requiere que la información se encuentre actualizada. por lo tanto la acción continua abierta. 
CONCLUSION: ACCION ABIERTA
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
2. ACCIÓN. Realizar plan de trabajo para revisar la totalidad de expedientes contractuales 2017-2018 con el fin de verificar la organización de los mismos.
INDICADOR. Plan de Trabajo de Trabajo realizado/ Plan de Trabajo Programado
META.  100%                                          
La OCI mediante memorando SDM-OCI-10570-2020, evalúa las justificaciones y considera que es viables en tal sentido la acción queda de la siguiente manera: 
ACCIÓN  . . Realizar plan de trabajo para revisar la totalidad de expedientes contractuales 2017-2018 con el fin de verificar la organización de los mismos.
INDICADOR. (Plan de Trabajo realizado/ Plan de Trabajo Programado) *100 
META: 80%
FECHA DE TERMINACIÓN 31/03/2020.
CONCLUSION ACCION REFORMULADA Y REPROGRAMADA
RECOMENDACIÓN: ACCION ABIERTA. 
SEGUIMIENTO REALIZADO El  02/01/2020.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06/12/2019.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07/11/2019. Asistentes DIANA PAREDES y DEICY BELTRAN.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05/09/2019
ACCION EN EJECUCIÓN 
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</si>
  <si>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 xml:space="preserve">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</si>
  <si>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</si>
  <si>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07/04/2020
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La dependencia  solicita reprogramación para finalizar con el cumplimiento del respectivo indicador atacando la causa raíz del hallazgo.
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Finalmente es importante señalarle a la dependencia que no se requiere reprogramar la acción. 
CONCLUSION: La acción continúa abierta  hasta tanto no se pueda verificar las carpetas contractuales. 
REVISAR Y ORGANIZAR LOS EXPEDIENTES CONTRACTUALES MENCIONADOS EN EL INFORME DE AUDITORIA
SEGUIMIENTO REALIZADO EL 09/03/2020
Acción en ejecución </t>
  </si>
  <si>
    <t xml:space="preserve">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</si>
  <si>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DIRECCIÓN DE PLANEACION DE LA MOVILIDAD
SUBDIRECCIÓN DE INFRAESTRUCTURA
</t>
  </si>
  <si>
    <t>3/04/2020: La DAC, aclara justificación aclarando que el día 13/11/2019, se adelantaron las dos reuniones propuestas, por eso las fechas son la misma, pero se aprovechó la oportunidad para realizar las dos reuniones propuestas. Se evidencia cumplimiento de la Acción.
27/02/2020: La DAC allega la justificación junto con varios docuemntos, pero solo se evidencia una reunión, de las dos planteadas. Queda pendiente hasta tanto se demiuestre el cumplimiento de la acción y la meta propuesta. 
18/10/2019: Se acepta la solicitud de reprogramación para el día 30/11/2019</t>
  </si>
  <si>
    <t>3/04/2020: La DAC, allega justificación de cumplimiento junto con las evidencias (1. Análisis Reporte cursos plataforma SIMIT_1.PDF
2. Correo de Bogotá es TIC - CURSOS PENDIENTES SIMIT), Se evidencia cumplimiento de la Acción. 
27/02/2020: la DAC allegó justificación mediante Memorando 34150, la OCI reprograma esta acción hasta el 30/04/2020.
31/01/2020: Sobre esta acción la DAC solicitó reprogramación; se está a la espera de la justificación que soporte adecuadamente la solicitud.</t>
  </si>
  <si>
    <t>3/04/2020: La DAC, allega justificación de cumplimiento junto con las evidencias (1. SDM-DAC-29284-2020_1- Solicitud Actualización Información
2. SDM-DAC-28720-2020_1- Solicitud Informar si aún después de la actualización quedan Pendientes o inconsistencias), Se evidencia cumplimiento de la Acción. 
27/02/2020: la DAC allegó justificación mediante Memorando 34150, la OCI reprograma esta acción hasta el 30/04/2020.
31/01/2020: Sobre esta acción la DAC solicitó reprogramación; se está a la espera de la justificación que soporte adecuadamente la solicitud.</t>
  </si>
  <si>
    <t xml:space="preserve">3/04/2020: La DAC remitió matriz con los links de evidencias de las diferentes dependencias. Se evidencia cumplimiento de la acción a cargo de la DAC.
27/02/2020: la DAC allegó justificación y Cuadro de enlace a evidencias de las dependencias responsables. La Subdirección Administrativa solicito Reprogramación de esta acción mediante Memorando SDM-SDA 24797 del 2020. 
20/2/2020. Seguimiento realizado por Carlos Arturo Serrano . Mediante memorando No. SDM-SA 24797 la Subdirección Administrativa solicitó la  reprogramación de la acción, , teniendo en cuenta que, para el cumplimiento de misma, varias dependencias deben reportar el cumplimiento del cierre de los radicados asignados junto con las actas de seguimiento. </t>
  </si>
  <si>
    <t xml:space="preserve">3/04/2020: La DAC, allega justificación de cumplimiento junto con las evidencias (1. Memorando SDM DAC 20466 de 2020. Solicitud de parametrización del modelo carta PA01 PR01 MD01.
2. Memorando SDM DAC 45250 de 2020. Reiteración solicitud de parametrización), Se evidencia cumplimiento de la Acción. 
</t>
  </si>
  <si>
    <t xml:space="preserve">3/04/2020: La DAC, allega justificación de cumplimiento junto con las evidencias (1. PM04-MN02-manual-de-gestion-de-pqrsd-version-10-de-27-02-2020
2. Publicación PM04-MN02- Manual de Gestión), Se evidencia cumplimiento de la Acción. 
</t>
  </si>
  <si>
    <t xml:space="preserve">3/04/2020: La DAC, allega justificación de cumplimiento junto con las evidencias (1. PM04-PR07 Retroalimentación con el ciudadano v 1.0 19-02-2020
2. Publicación PM04-PR07 Retroalimentación con el ciudadano v 1.0 19-02-2020), Se evidencia cumplimiento de la Acción. </t>
  </si>
  <si>
    <t xml:space="preserve">06/04/2020: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4. Elaboración de la Tabla de Valoración Documental (Valoración). Pendiente hasta la culminación de las etapas anteriores. Nivel de ejecución 0%
Avance de ejecución 73%: 
Se aporta como evidencia las actas de las mesas tecnicas con el Archivo de Bogotá, documento excel evolutivos FDA SDM 17 03 2020 y archivos de reseñas DATT, FONDATT, STT entre otros.
________________
13/01/2020: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4. Elaboración de la Tabla de Valoración Documental (Valoración). Pendiente hasta la culminación de las etapas anteriores. Nivel de ejecución 0%
Avance de ejecución 69,33%: 
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
_______________________________________________
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"entrega de Tabla de Retención y Tabla de Valoración Documental" en el que se comprometió a presentarlas ante el Consejo Distrital de Archivos el 30 de agosto de 2014”. Por lo anterior la OCI se invita al proceso a revisar la fecha propuesta teniendo en cuenta la completitud de la acción a ejecutar y definirla de manera integral (DD/MM/AAAA).
___________________________________________
10/10/2019: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4. Elaboración de la Tabla de Valoración Documental (Valoración). Pendiente hasta la culminación de las etapas anteriores. Nivel de ejecución 0%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Avance de ejecución 63,38%: 
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
 _____________________________________________________________
08/07/2019: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
4. Elaboración de la Tabla de Valoración Documental (Valoración). Pendiente hasta la culminación de las etapas anteriores. Nivel de ejecución 0%
Avance de ejecución 58,5%: 
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
________________________________________________
15/04/2019: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
4. Elaboración de la Tabla de Valoración Documental (Valoración). Pendiente hasta la culminación de las etapas anteriores. Nivel de ejecución 0%
Avance de ejecución 57,75%: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
09/01/2019: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Se aporta como evidencia de la ejecución de esta actividad, el documento HISTORIA INSTITUCIONAL DEL FONDO DOCUMENTAL ACUMULADO DEL SECTOR TRÁNSITO Y TRANSPORTES DE BOGOTA (1,919 - 2009) de fecha 27/11/2018. Nivel de ejecución del 100%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
4. Elaboración de la Tabla de Valoración Documental (Valoración). Pendiente hasta la culminación de las etapas anteriores. Nivel de ejecución 0%
Avance de ejecución 57,14%: 
En consideración a la solicitud del proceso y a los argumentos expuestos, se reprograma la acción al 30/12/2019
__________________________
01/11/2018 seguimiento realizado por las profesionales Deicy Astrid Beltrán, Rosa Amparo Quintana y Luz Yamile Aya y atendido por los profesionales de la Subdirección Administrativa (Gustavo Casallas, Doris Nancy Alvis).
Mediante memorando SDM-SA-233188-2018 del 01 de noviembre de 2018, la dependencia solicita reprogramación de la acción al 30 de diciembre de 2019, señalando "aún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
Una vez revisada por parte del Jefe de la Oficina se aprueba la reprogramación solicitada.
CONCLUSIÓN: Reprogramar la acción para el día 30 diciembre de 2019.   
 ___________________________________________________
11/10/2018: Seguimiento realizado por Luz Yamile Aya Corba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
4. Elaboración de la Tabla de Valoración Documental (Valoración). Pendiente hasta la culminación de las etapas anteriores. Nivel de ejecución 0%
Avance de ejecución 46%: 
*Teniendo en cuenta que la acción se vence el 30/12/2018 se recomienda adelantar la gestión que permita dar cumplimiento en el tiempo establecido.
________________________________________________________
09/07/2018: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
4. Elaboración de la Tabla de Valoración Documental (Valoración). Pendiente hasta la culminación de las etapas anteriores. Nivel de ejecución 0%
Avance de ejecución 44%: 
Teniendo en cuenta que la acción se vence el 30/12/2018 se recomienda adelantar la gestión que permita dar cumplimiento en el tiempo establecido.
______________________________________________________________________________________________
10/04/2018: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Se ha venido adelantando la gestión relacionada con el histórico de la Secretaría de Transito y Transporte y la edificación de las estructuras organicofuncionales.
2. Diagnóstico: Se ha avanzado de conformidad con la compilación de la información y de acuerdo a lo informado por el proceso, se proyecta tener el documento al finalizar el primer semestre de 2018
3. Levantamiento Inventario Estado Natural: Se inicio de conformidad con lo expuesto en el seguimiento de la dependencia responsable.
4. Elaboración de la Tabla de Valoración Documental (Valoración). Pendiente hasta la culminación de las etapas anteriores.
Avance de ejecución 15%: 
15/12/2017 Seguimiento realizado por Blanca ofir Murillo y atendido por Carlos Bonilla y Gustavo Casallas
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____________________________________________________________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Así las cosas, se recomienda al proceso reprogramar la acción de mejora en concordancia con el Plan Institucional de Archivos PINAR. 
_________________________________________________________________
22/02/2017. Seguimiento realizado por Pablo Parra, profesional de la OCI, atendido por Alexander Colmenares de la Subdirección Administrativa.
Al indagar por las actividades realizadas por el proceso luego del seguimiento anterior, se pudo establecer que no se han presentado avances significativos, situación explicada por el profesional que atendió la visita en los siguientes términos: "De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
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
28-11-2016 Seguimiento realizado por Viviana Duran de la OCI y atendido por Carlos Bonilla y Alexander Colmenares de la Subdirección Administrativa 
Al verificar las gestiones adelantadas por el proceso, se observa que a la fecha se ha avanzado en el levantamiento del inventario del Fondo documental acumulado, inventario que será el insumo para la elaboración de las TVD. 
Así mismo se requiere la contratación de un profesional especializado para el desarrollo del 100% de las actividades, contratación que está contemplada para realizarse con recursos de la vigencia 2017. 
</t>
  </si>
  <si>
    <t>06/04/2020: Seguimiento realizado por María Janneth Romero M: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____________________
13/01/2020: Seguimiento realizado por María Janneth Romero M
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
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
___________________________________________________________________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
___________________________________________
10/10/2019: Seguimiento realizado por María Janneth Romero M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_______________________________________________
08/07/2019: Seguimiento realizado por María Janneth Romero M
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
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</si>
  <si>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06/04/2020: Seguimiento realizado por María Janneth Romero M:
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
Se mantiene la recomendación de aportar la evidencia del mecanismo a través del cual se aprobaron los indicadores.
Avance: 66%
Se precisa que la solicitud de reprogramación fue atendida en el mes de febrero, por lo cual el Plan consolidado publicado en desde ese mes tiene ya la nueva fecha del 30/04/2020.
_______________________
13/01/2020: Seguimiento realizado por María Janneth Romero M:
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
Avance: 33%
 _________________________________
08/01/2020: Seguimiento realizado por María Janneth Romero M:
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15/10/2019: Seguimiento realizado por María Janneth Romero M:
Se aporta  la presentación ACTIVIDADES PRELIMINARES GESTIÓN DOCUMENTAL POR PROCESOS de fecha Septiembre de 2019, en la cual se registra la ejecución  y aporta la evidencia de la gestión realizada sobre las siguientes fases:
1. Planeación
2. Producción
3. Gestión y Trámite
4. Organización
5. Transferencias Primarias
6. Disposición Final
7. Preservación a largo plazo
8. Valoración
No obstante lo anterior y teniendo en cuenta que la acción corresponde a: "Realizar la formulación, aprobación...", se recomienda documentar la gestión adelantada con relación a la ejecución de lo estableido e   indicar en el seguimiento por autocontrol a quien se hizo la presentación aportada como evidencia y a que fase de la acción corresponde. 
 __________________________________________________
08/07/2019: Seguimiento realizado por María Janneth Romero M:
Se aporta como evidencia la matriz de medicion de AG-SDM-2019, no obstante la misma hace parte de la fase inicial de la construcción de los indicadores de gestión.
Teniendo en cuenta que la acción se vence en diciembre de 2019, se recomienda gestionar su ejecución dentro de los términos establecidos, en coherencia con el indicador y la meta formulada.
Nivel de Ejecución 0%
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</si>
  <si>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Marzo</t>
  </si>
  <si>
    <t>NC 01: Se evidenció incumplimiento parcial de las actividades descritas en los procedimientos PE04-PR01., PE04-PR02 y PE04-PR03; pertenecientes al Proceso de Inteligencia para la Movilidad PE04, de acuerdo a las evidencias descritas en las páginas 4 al 9 de este documento y 2 al 9 del memorando SDMOCI- 66808 de 2020.
Lo anterior en concordancia con lo establecido en el literal “l” del artículo 4° de la Ley 87 de 1993 que dice “toda entidad bajo la responsabilidad de sus directivos debe por lo menos implementar los siguientes aspectos que deben orientar la aplicación del control interno: l - “Simplificación y actualización de normas y procedimientos” (Subrayado fuera de texto)</t>
  </si>
  <si>
    <t>6: Manipulación de información pública que favorezca intereses particulares  o beneficie a terceros</t>
  </si>
  <si>
    <t xml:space="preserve">Deficiencia en la revisión y actualización periódica de los Procedimientos de la DIM, frente al desarrollo de las actividades que se adelantan en tiempo real en la Dirección.
</t>
  </si>
  <si>
    <t>Revisar, actualizar y socializar (Incluyendo tips en comunicación interna) los procedimientos de la DIM PE04-PR01, PE04-PR02 y PE04-PR03.</t>
  </si>
  <si>
    <t>Procedimientos (PE04-PR01, PE04-PR02 y PE04-PR03) de la DIM revisados, actualizados y socializados /Procedimientos evaluados a la DIM</t>
  </si>
  <si>
    <t>Lina Marcela Quiñones</t>
  </si>
  <si>
    <t>Revisión trimestral de los procedimientos de la DIM, frente al desarrollo de las actividades que se adelantan en tiempo real en la Dirección.</t>
  </si>
  <si>
    <t>Seguimiento a los procedimientos (PE04-PR01, PE04-PR02 y PE04-PR03) de la DIM efectuados/ Seguimiento a los procedimientos (PE04-PR01, PE04-PR02 y PE04-PR03) de la DIM programados</t>
  </si>
  <si>
    <t>NC 02: Se evidenció incumplimiento parcial de las Políticas específicas de seguridad y privacidad de la Información, dado que las bases de datos suministradas por la DIM, no permiten contar en su integralidad, (entendida como la exactitud de la información); toda vez que no son un punto de control efectivo que pueda determinar, en primer lugar, la trazabilidad de la información, así como parámetros claros que adviertan una información veraz.
Lo anterior en concordancia con la norma ISO/IEC 27000 referente a la seguridad de la información: Preservación de la confidencialidad, integralidad, y disponibilidad de la información.</t>
  </si>
  <si>
    <t xml:space="preserve">Deficiencia en la revisión y actualización periódica de la información de las bases de datos que genera la DIM en el desarrollo de sus productos. </t>
  </si>
  <si>
    <t>Revisión y unificación de la información de las bases de datos de estudios y modelos la DIM.</t>
  </si>
  <si>
    <t xml:space="preserve">Corección </t>
  </si>
  <si>
    <t>Bases de datos revisadas y unificadas/bases de datos evaluadas a la DIM</t>
  </si>
  <si>
    <t xml:space="preserve">Revisión trimestral de las bases de datos que genera la DIM en el desarrollo de sus productos. </t>
  </si>
  <si>
    <t>Seguimiento a las bases de datos de Estudios y Modelos de la DIM efectuados/ Seguimiento a las bases de datos de la DIM programados</t>
  </si>
  <si>
    <t xml:space="preserve">NC 03: Se evidenció incumplimiento parcial del Circular número 017 del 06 de noviembre de 2019, en cuanto a la reunión celebrada el 04 de febrero 2020, toda vez que la misma no contó con la asistencia de los funcionarios que deberían formar parte de la mesa técnica de BIG DATA e INNOVACIÓN, de conformidad con lo establecido en la mencionada circular. </t>
  </si>
  <si>
    <t xml:space="preserve">Desconocimiento de la circular por parte de los integrantes de la mesa técnica de BIGDATA e Innovación, específicamente relacionado con los integrantes de la misma. </t>
  </si>
  <si>
    <t>Socialización del contenido de la circular No. 017 de 2019 a todos los integrantes de la mesa de BIGDATA e Innovación.</t>
  </si>
  <si>
    <t>No. De integrantes de la mesa técnica socializados/No. De integrantes de la mesa técnica</t>
  </si>
  <si>
    <t>NC 04: Se evidenció cumplimiento parcial de la Ley 1755 de 2015, con relación a los tiempos de respuesta de algunos requerimientos, efectuados en el período comprendido del 14 de febrero de 2019 al 30 de enero de 2020 y que de conformidad con el Decreto 672 de 2018. son competencia de la dependencia, de acuerdo con lo descrito en las páginas 17 al 20 del presenten informe en concordancia con lo señalado en las páginas 12 y 13 del memorando SDM-OCI66808 de 2020.</t>
  </si>
  <si>
    <t xml:space="preserve">Deficiencia en la revisión y seguimiento a la respuesta oportuna de los PQRSD de la DIM.  </t>
  </si>
  <si>
    <t>Responder (Cuando aplique) y Gestionar los PQRSD sin respuesta asignados a la DIM.</t>
  </si>
  <si>
    <t>No. De PQRSD gestionados/No. De PQRSD sin respuesta</t>
  </si>
  <si>
    <t>Realizar seguimiento semanal a los PQRSD asignados a la DIM.</t>
  </si>
  <si>
    <t xml:space="preserve">No. De seguimientos efectuados a los PQRSD/ No. De seguimientos programados a los PQRSD  </t>
  </si>
  <si>
    <t xml:space="preserve">NC 05: Se evidenció incumplimiento parcial de la Ley 594 de 2000 en concordancia con el Acuerdo 42 de 2002 Archivo General de la Nación, toda vez que la organización de los archivos de gestión no está conforme a lo estipulado por la ley. </t>
  </si>
  <si>
    <t xml:space="preserve">Deficiencia en la revisión y seguimiento a la organización de los archivos de gestión de acuerdo a lo establecido en la normatividad vigente. </t>
  </si>
  <si>
    <t>Elaboración del plan de trabajo para la organización del archivo</t>
  </si>
  <si>
    <t>Plan de trabajo elaborado</t>
  </si>
  <si>
    <t>Organizar los archivos de gestión de acuerdo al plan de trabajo establecido y a su TRD correspondiente.</t>
  </si>
  <si>
    <t>Archivo organizado de acuerdo al Plan de Trabajo establecido.</t>
  </si>
  <si>
    <t>INTELIGENCIA PARA LA MOVILIDAD</t>
  </si>
  <si>
    <t>020-2020</t>
  </si>
  <si>
    <t>021-2020</t>
  </si>
  <si>
    <t>022-2020</t>
  </si>
  <si>
    <t>023-2020</t>
  </si>
  <si>
    <t>024-2020</t>
  </si>
  <si>
    <t>AUDITORÍA PROCESO DE INTELIGENCIA PARA LA MOVILIDAD 2020</t>
  </si>
  <si>
    <t>DIRECCIÓN DE INTELIGENCIA PARA LA MOVILIDAD</t>
  </si>
  <si>
    <t>04/05/2020: No se aporta evidencia del avance en la ejecución de esta accion, por lo que se recomienda documentar de manera integral la gestión realizada en cumplimiento de lo formulado; lo anterior teniendo en cuenta que el plazo de terminación es en mayo.</t>
  </si>
  <si>
    <t>04/05/2020: No se aporta evidencia que permita evaluar el cumplimiento de la acción establecida.
Nuevamente y teniendo en cuenta que la acción se venció en el mes de noviembre de 2019, se exhorta al proceso a priorizar su gestión conforme lo formulado y aportar las evidencias a la OCI de manera urgente.
________________________________
02/04/2020: No se aporta evidencia que permita evaluar el cumplimiento de la acción establecida.
Teniendo en cuenta que la acción se venció en el mes de noviembre de 2019, se exhorta al proceso a priorizar su gestión conforme lo formulado y aportar las evidencias a la OCI de manera urgente.
________________________________
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la meta definida
d. Dar prioridad alta a la ejecución de la acción
______________________________________
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</si>
  <si>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04/05/2020: No se aporta evidencia que permita evaluar el cumplimiento de la acción establecida.
Nuevamente y teniendo en cuenta que la acción se venció en el mes de noviembre de 2019, se exhorta al proceso a priorizar su gestión conforme lo formulado y aportar las evidencias a la OCI de manera urgente.
________________________________
02/04/2020: No se aporta evidencia que permita evaluar el cumplimiento de la acción establecida.
Teniendo en cuenta que la acción se venció en el mes de noviembre de 2019, se exhorta al proceso a priorizar su gestión conforme lo formulado y aportar las evidencias a la OCI de manera urgente.
_______________________________
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de las responsabilidades de la SGM
d. Dar prioridad alta a la ejecución de la acción
______________________________________
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</si>
  <si>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30/04/2020.  El proceso aporta el mapa de riesgos de soborno Versión 1.0 con corte al 30/04/2020 (Anexo 2),  el cual se encuentra publicado en https://intranetmovilidad.movilidadbogota.gov.co/intranet/Gestión%20de%20los%20Riesgos, además el proceso anexa la propuesta de Mapa de Riesgos de soborno de fecha 19/03/2020 (Ver Anexo 1). Con lo anterior se evidencia la gestión realizada por la OAPI, con el fin de subsanar la situación encontrada en auditoría interna del Sistema de Gestión Antisoborno. De acuerdo a las evidencias aportadas por el proceso, ES VIABLE el cierre de la acción. 
-------------------
30/03/2020. Se realizó un seguimiento, sin embargo debido a que esta acción tiene fecha de cierre 30/04/2020, el proceso no remite evidencias de su cumplimiento. El seguimiento de esta acción se realizará nuevamente en el mes de abril de 2020.</t>
  </si>
  <si>
    <t>5/5/2020: Para este corte la dependencia no reportó evidencias de la gestión ya que se encuentra en tiempo para su cumplimiento.
30/03/2020: Mediante memorando SDM-OCI –62216-2020 del 30/03/2020, se atendió solicitud de reprogramación hasta el 30/06/2020.
25/10/2019: Se responde a solicitud de reprogramación. Se concede solo hasta el 30/12/2019</t>
  </si>
  <si>
    <t xml:space="preserve">5/5/2020: Para este corte la dependencia no reportó evidencias de la gestión ya que se encuentra en tiempo para su cumplimiento.
27/02/2020: la DAC allegó justificación mediante Memorando 34102, la OCI reprograma esta acción hasta el 30/06/2020.
31/01/2020: Sobre esta acción la DAC solicitó reformulación; se está a la espera de la justificación que soporte adecuadamente la solicitud.
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
</t>
  </si>
  <si>
    <t>5/5/2020: Para este corte la dependencia no reportó evidencias de la gestión ya que se encuentra en tiempo para su cumplimiento.
27/02/2020: la DAC allegó justificación mediante Memorando 34102, la OCI reprograma esta acción hasta el 30/06/2020.
31/01/2020: Sobre esta acción la DAC solicitó reformulación; se está a la espera de la justificación que soporte adecuadamente la solicitud.</t>
  </si>
  <si>
    <t xml:space="preserve">5/5/2020: La DAC aporta como evidencia la gestión realizada ante el RUNT - Min Transporte. por medio de Oficio SDM-DAC-228095-2019, tambien allega la justificación para solicitar el cierre. Se encuentra concordancia en la acción planteada y la evidencia, por lo cual se dara el cierre.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
  </si>
  <si>
    <t>5/5/2020: Para este corte la dependencia no reportó evidencias de la gestión ya que se encuentra en tiempo para su cumplimiento.</t>
  </si>
  <si>
    <t xml:space="preserve">Seguimiento realizado el  08/05/2020
La Dirección de Contratación, en cumplimiento de la acción propuesta, realizó un  un plan de trabajo con el objeto de actualizar y realizar el cargue de la  información en el link  de Contratación , de la página web de la entidad, de los siguientes temas : 1. PAA; 2. Contratos suscritos .; para lo cual se hizo neccesario desginar a personas responsables mediante  memorando SDM-DC-73899-2020, quienes se econtraran a cargo de: 1. Realizar la permanente actualización de la información contractual en las diferentes bases de datos o portales tales como:• SECOP I; • Contratación a la Vista; • Registro Único Empresarial – RUES.
La OCI, una vez analizada la evidencia presentada, considera que se da cumplimiento a la acción y al indicador propuesto, en consecuencia procedera a dar concepto de cierre.
CONCLUSION: Acción CERRADA, por lo tanto se excluira del PMP.      
SEGUIMIENTO REALIZADO EL 09/03/2020
Acción en ejecución </t>
  </si>
  <si>
    <t xml:space="preserve">Seguimiento realizado el  08/05/2020
La Dirección de Representación Judicial, en cumplimiento de la acción propuesta  realizó  la actualización y depuración de los procesos asignados a los abogados que ya no laboran en la SDM; se aporta como evidencia base de datos con la reasignación de los procesos que se encontraban a su cargo y pantallazo de siprojweb. 
La OCI considera que se dió cumplimiento a la acción, que consiste en realizar la actualizacion de los procesos  evidenciados en el informe de seguimiento y del indicador .Número de procesos judiciales actualizados  / Número de procesos judiciales evidenciados . En este orde de ideas, se da por cumplida la acción. 
CONCLUSION: ACCION cerrada, se excluira del PMP.   
SEGUIMIENTO REALIZADO EL 07/04/2020
La dependencia  remite las evidencias, a través de las cuales muestra  el  avance en la ejecución de la acción,  que consiste en realizar la actualización de los procesos  evidenciados en el informe de seguimiento , se pudo  observar la   actualización de seis abogados, falta evidenciar la actualización del abogado que terminó el vinculo laboral, toda vez que dentro de sus obligaciones contractuales se encuentra la actualización de los sistemas, por lo tanto hasta tanto no se aporte ese soporte la acción no se cierra. 
CONCLUSION: ACCION  ABIERTA 
SEGUIMIENTO REALIZADO EL 09/03/2020
Acción en ejecución </t>
  </si>
  <si>
    <t>TOTAL ACCIONES VENCIDAS</t>
  </si>
  <si>
    <t>TOTAL ACCIONES ABIERTAS EN TERMINOS</t>
  </si>
  <si>
    <t>Abril</t>
  </si>
  <si>
    <t>ESTADO GENERAL DE LAS ACCIONES DEL PLAN DE MEJORAMIENTO POR PROCESOS DE LA SDM AL CORTE 31/05/2020</t>
  </si>
  <si>
    <t>RESUMEN ESTADO DE LAS ACCIONES DEL PMP: CONSOLIDADO GENERAL AL CORTE 31/05/2020</t>
  </si>
  <si>
    <t>ESTADO DE LAS ACCIONES DEL PMP:  ACCIONES CERRADAS POR DEPENDENCIA EN EL MES DE MAYO 2020</t>
  </si>
  <si>
    <t>ESTADO DE LAS ACCIONES DEL PMP:   TOTAL ACCIONES ABIERTAS POR DEPENDENCIA AL MES DE MAYO 2020</t>
  </si>
  <si>
    <t>ESTADO DE LAS ACCIONES DEL PMP:  ACCIONES ABIERTAS VENCIDAS AL CORTE 31/05/2020</t>
  </si>
  <si>
    <t>ESTADO DE LAS ACCIONES DEL PMP:  PLAZOS DE EJECUCIÓN ACCIONES ABIERTAS AL CORTE 31/05/2020</t>
  </si>
  <si>
    <t>20/05/2020:  Seguimiento realizado por María Janneth Romero M:
Conforme la justificación expuesta en el memorando recibido (SDM-SA-74425-2020 D,del 08/05/2020) se procede a fijar la nueva fecha de vencimiento de la acción para el 30/08/2020 en el Plan de Mejoramiento por Procesos, el cual será publicado en la segunda semana del mes de Junio de 2020 por la OCI.
Teniendo en cuenta que esta reprogramación corresponde a la 6ª. realizada desde la formulación de la acción (2016) y que se realiza una vez vencido el plazo de ejecución, se recomienda al proceso adelantar de manera prioritaria la gestión que permita garantizar su ejecución dentro del nuevo plazo establecido. De igual forma y si bien la solicitud de reprogramación corresponde a una situación ajena a la entidad, se recomienda para futuras ocasiones tener en cuenta los lineamientos establecidos en el Procedimiento para la Formulación y Seguimiento de Planes de Mejoramiento (Código: PV01- PR01 Versión: 2.0) cuando se trate de reprogramaciones por más de 2 ocasiones.
La respuesta se da a través del radicado SDM-OCI-78694-2020 de fecha 20/05/2020
__________________________________________
06/04/2020: Seguimiento realizado por María Janneth Romero M: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____________________
13/01/2020: Seguimiento realizado por María Janneth Romero M
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
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
___________________________________________________________________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
___________________________________________
10/10/2019: Seguimiento realizado por María Janneth Romero M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_______________________________________________
08/07/2019: Seguimiento realizado por María Janneth Romero M
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
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</si>
  <si>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 xml:space="preserve">20/05/2020: Se aporta como evidencia los seguimientos semanales realizados por la Dirección de Ingenieria de Tránsito correspondiente a la segunda, tercera y cuarta semana del mes de abril, de conformidad con lo formulado.
De acuerdo con el plazo establecido para la ejecutar la acción, si bien se observa que se viene dando cumplimiento a la acción, el cierre de la misma se efectuará una vez se aporte la gestión adelantada por elproceso en el mes de mayo.
________________________________
04/05/2020: No se aporta evdiencia de la gestión realizada en el periodo evaluado.
______________________________
02/04/2020: El proceso aporta como evidencia la gestión realizada de seguimiento semanal de marzo de las peticiones y detalla de manera especifica lo relacionado con estoperoles para los meses de enero, febrero y marzo.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Teniendo en cuenta que la acción tiene plazo de vencimiento en mayo de 2020, la misma continua en estado ABIERTA. 
</t>
  </si>
  <si>
    <t>20/05/2020: Se aporta como evidencia las peticiones con temas vinculados a estoperoles correspondiente a abril,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hasta tanto se aporte la evidencia de la gestion realizada en ese mes. 
______________________________________
04/05/2020:  Se aporta como evidencia las peticiones con temas vinculados a estoperoles correspondiente a marzo,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Es importante precisar  que no se incluyo en el presente reporte la gestión del abril, la cual no fue aportada para el presente seguimiento
______________________________________
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
______________________________________
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"Analizar el comportamiento de quejas y de ubicación de estoperoles en toda la ciudad, con el fin de determinar sí existe una alternativa que si bien reduzca la accidentalidad, no perturbe la tranquilidad y descanso de los vecinos del sector donde se instalen", lo anterior aunado que no se identifica de manera clara si existe una alternativa que cumpla los requisitos establecidos en la misma. 
Teniendo en cuenta que la acción se vence en el mes de mayo se recomienda fortalecer las evidencias aportadas de tal manera que estas se articulen con lo formulado en el PM</t>
  </si>
  <si>
    <r>
      <t xml:space="preserve">29/05/2020: Seguimiento realizado por María Janneth Romero M:
De conformidad con lo indicado por el proceso a través del radicado No. SDM-SA -80213-2020 de fecha 26/05/2020: </t>
    </r>
    <r>
      <rPr>
        <i/>
        <sz val="9"/>
        <rFont val="Arial"/>
        <family val="2"/>
      </rPr>
      <t xml:space="preserve">"Los indicadores de Gestión documental se formularon e implementaron a partir del mes de enero de 2020, la aprobación de ellos se llevó a cabo en la sesión del Comité Interno de Archivo celebrada el 20 de mayo del presente, se adjunta acta de la reunión y grabación de esta como evidencia", </t>
    </r>
    <r>
      <rPr>
        <sz val="9"/>
        <rFont val="Arial"/>
        <family val="2"/>
      </rPr>
      <t>se procede a verificar la evidencia aportada donde se observa en el Acta Comité Interno de Archivo (CIA)– Sesión Ordinaria 01 de 2020;la siguiente anotación: "</t>
    </r>
    <r>
      <rPr>
        <i/>
        <sz val="9"/>
        <rFont val="Arial"/>
        <family val="2"/>
      </rPr>
      <t>Seguido a ello, se somete a votación del Comité Interno de Archivo la aprobación de los Indicadores de Gestión Documental, recibiendo 6 votos a favor y ninguno en contra, en virtud de lo anterior, se aprueban los indicadores de Gestión Documental</t>
    </r>
    <r>
      <rPr>
        <sz val="9"/>
        <rFont val="Arial"/>
        <family val="2"/>
      </rPr>
      <t xml:space="preserve">".
Teniendo en cuenta que la observación realizada por al OCI en el seguimiento llevado a cabo el 06/04/2020, hacia referencia a: </t>
    </r>
    <r>
      <rPr>
        <i/>
        <sz val="9"/>
        <rFont val="Arial"/>
        <family val="2"/>
      </rPr>
      <t>"No obstante no se aporta el soporte que permita validar la acción de aprobación, la cual hace parte de lo establecida. Se mantiene la recomendación de aportar la evidencia del mecanismo a través del cual se aprobaron los indicadores.</t>
    </r>
    <r>
      <rPr>
        <sz val="9"/>
        <rFont val="Arial"/>
        <family val="2"/>
      </rPr>
      <t>"; se evidencia que los soportes aportados por el proceso permiten validar la ejecución integral de la acción formulada por lo cual se procede a realizar el cierre de la misma y excluirla del PMP.
___________________________________
20/05/2020:  Seguimiento realizado por María Janneth Romero M:
Conforme la justificación expuesta en el memorando recibido, se procede a fijar la nueva fecha de vencimiento de la acción para el 30/05/2020 en el Plan de Mejoramiento por Procesos, el cual será publicado en la segunda semana del mes de junio de 2020 por la OCI. Se recomienda al proceso fortalecer el monitoreo de las acciones formuladas en el PMP de tal manera que la gestión que considere pertinente realizar se lleve a cabo dentro de los términos establecidos; lo anterior teniendo en cuenta que la acción se venció el 30/04/2020 y la solicitud de prórroga se tramito ya cumplido este término. 
La respuesta se da a través del radicado SDM-OCI-78694-2020 de fecha 20/05/2020
_____________________________
06/04/2020: Seguimiento realizado por María Janneth Romero M:
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
Se mantiene la recomendación de aportar la evidencia del mecanismo a través del cual se aprobaron los indicadores.
Avance: 66%
Se precisa que la solicitud de reprogramación fue atendida en el mes de febrero, por lo cual el Plan consolidado publicado en desde ese mes tiene ya la nueva fecha del 30/04/2020.
_______________________
13/01/2020: Seguimiento realizado por María Janneth Romero M:
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
Avance: 33%
 _________________________________
08/01/2020: Seguimiento realizado por María Janneth Romero M:
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15/10/2019: Seguimiento realizado por María Janneth Romero M:
Se aporta  la presentación ACTIVIDADES PRELIMINARES GESTIÓN DOCUMENTAL POR PROCESOS de fecha Septiembre de 2019, en la cual se registra la ejecución  y aporta la evidencia de la gestión realizada sobre las siguientes fases:
1. Planeación
2. Producción
3. Gestión y Trámite
4. Organización
5. Transferencias Primarias
6. Disposición Final
7. Preservación a largo plazo
8. Valoración
No obstante lo anterior y teniendo en cuenta que la acción corresponde a: "Realizar la formulación, aprobación...", se recomienda documentar la gestión adelantada con relación a la ejecución de lo estableido e   indicar en el seguimiento por autocontrol a quien se hizo la presentación aportada como evidencia y a que fase de la acción corresponde. 
 __________________________________________________
08/07/2019: Seguimiento realizado por María Janneth Romero M:
Se aporta como evidencia la matriz de medicion de AG-SDM-2019, no obstante la misma hace parte de la fase inicial de la construcción de los indicadores de gestión.
Teniendo en cuenta que la acción se vence en diciembre de 2019, se recomienda gestionar su ejecución dentro de los términos establecidos, en coherencia con el indicador y la meta formulada.
Nivel de Ejecución 0%
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r>
  </si>
  <si>
    <r>
      <t>29/05/2020: Seguimiento realizado por María Janneth Romero M:
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t>
    </r>
    <r>
      <rPr>
        <i/>
        <sz val="9"/>
        <rFont val="Arial"/>
        <family val="2"/>
      </rPr>
      <t>Con el fin de dar 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t>
    </r>
    <r>
      <rPr>
        <sz val="9"/>
        <rFont val="Arial"/>
        <family val="2"/>
      </rPr>
      <t xml:space="preserve">". Conforme la evidencia aportada y la valoración realizada por la OCI se cumple al 100% este componente de la acción, con lo cual de manera integral ésta tendría el siguiente comportamiento:
Modelo de Requisitos: Cumple 100%
Banco terminológico de series y subseries: Avance del 25%
Tablas de control de acceso a los documentos: Avance 50%
Ejecución Promedio: </t>
    </r>
    <r>
      <rPr>
        <b/>
        <sz val="9"/>
        <rFont val="Arial"/>
        <family val="2"/>
      </rPr>
      <t>58,33%</t>
    </r>
    <r>
      <rPr>
        <sz val="9"/>
        <rFont val="Arial"/>
        <family val="2"/>
      </rPr>
      <t xml:space="preserve">
_______________
06/04/2020: Seguimiento realizado por María Janneth Romero M:
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
Conforme lo anterior el nivel de ejecución promedio es del  41,6%
Si bien la gestión adelantada se reporta como avance de  ejecución es importante tener en cuenta la meta formulada y el plazo de ejecución, con el fin de implementar las acciones pertinentes que permitan garantizar su cumplimiento de conformidad con lo formulado.
Se precisa que la solicitud de reprogramación fue atendida en el mes de febrero, por lo cual el Plan consolidado publicado en desde ese mes tiene ya la nueva fecha del 30/06/2020.
__________________
10/10/2019: Seguimiento realizado por María Janneth Romero M:
Se aporta como evidencia:
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
Banco terminológico de series y subseries:  De acuerdo a lo indicado por el proceso, para iniciar esta gestión se requiere contar on las TRD y el Cuadro de Clasificación Documental actualización para la definición del banco. Avance 0%
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
___________________________________________
10/10/2019: Seguimiento realizado por María Janneth Romero M:
Se aporta como evidencia los cronogramas de elaboración Tabla de Retención Documental Etapas 1, 2 y 3, no obstante la acción formulada corresponde a: "Elaborar los siguientes instrumentos archivísticos: Modelo de requisitos para la gestión de documentos electrónicos, Banco terminológico de series y subseries, Tablas de control de acceso a los documentos";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08/07/2019: Seguimiento realizado por María Janneth Romero M:
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
Nivel de Ejecución 0%
___________________________________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r>
  </si>
  <si>
    <t>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
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t>
  </si>
  <si>
    <t>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</si>
  <si>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 xml:space="preserve">23/05/2020. Seguimiento realizado por Carlos Arturo Serrano; con el enlace de la Subdirección Administrativa, ( Leydy Yisel Novoa y Leyla Jazmín Cárdenas ) conforme a lo manifestado se  aporta los  (4 informes mensuales radicados por los contratistas / 4 informes mensuales con lineamientos impartidos ) X 5 meses ; Una vez analizada la solicitud presentada se denota que la acción propuesta, está encaminada en subsanar la causa raíz establecida la cual se refiere a : aporta (4 informes mensuales radicados por los contratistas / 4 informes mensuales con lineamientos impartidos ) X 5 mese; así mismo conforme a las evidencias aportadas  se observa que dan cuenta del cumplimiento de la misma ,  Por la motivo la OCI,  procede al cierre de la acción y se excluye del PMP , conforme a las evidencias soportadas.
8/1/2020. Seguimiento realizado por Carlos Arturo Serrano . Mediante memorando No. SDM-SA 267330 la Subdirección Administrativa solicitó la  reprogramación de la acción para el 30 junio de 2020. </t>
  </si>
  <si>
    <t xml:space="preserve">23/05 /2020 seguimiento realizado por carlos arturo serrano avila , mediante memorando No. SDM-SA 267330   la Subdirección Administrativa solicitó reprogramacion para el 30 junio de 2020 
8/1/2020 seguimiento realizado por carlos arturo serrano avila , mediante memorando No. SDM-SA 267330   la Subdirección Administrativa solicitó reprogramacion para el 30 junio de 2020 </t>
  </si>
  <si>
    <t>De acuerdo con informe presentado por Control interno, manifiestan que se esta incumpliendo del requisito 3.7. literal a. Directorio de agremiaciones, asociaciones y otros grupos de interés; en el link  https://www.movilidadbogota.gov.co/web/agremiaciones, a pesar de contar listado de las principales agremiaciones o asociaciones relacionadas con la actividad propia de la entidad, no se observó la información relacionada con los sindicatos existentes de la entidad..</t>
  </si>
  <si>
    <t xml:space="preserve">Desactualización de la información relacionada con el directorio de agremiaciones, asociaciones y otros grupos de interés publicado en la pagina web  en la pestaña de la Ley de transparecia. </t>
  </si>
  <si>
    <t>Debilidades en la claridad Conceptual de que los sindicatos existentes en la entidad, son organizaciones independientes</t>
  </si>
  <si>
    <t>Actualizar  el directorio de agremiaciones,asociaciones y otros grupos de interés de manera semestral para garantizar que estén actualizadas.</t>
  </si>
  <si>
    <t>Actualización Realizada de las publicaciones en pagina web  / Actualización programada de publicaciones en pagina web(*100)</t>
  </si>
  <si>
    <t>Adriana Ruth Iza</t>
  </si>
  <si>
    <t>Realizar monitoreo trimestral de las publicaciones de manera trimestral para garantizar que estén actualizadas.</t>
  </si>
  <si>
    <t>Monitoreo Realizada de las publicaciones en pagina web  / Monitoreo programada de publicaciones en pagina web(*100)</t>
  </si>
  <si>
    <t>De acuerdo con informe presentado por Control interno, manifiestan que si bien se tiene información en el link https://www.movilidadbogota.gov.co/web/informacion-poblacion-vulnerable, correspondiente al requisito 7.5. Información para población vulnerable, ítem a. (Normas, políticas, programas y proyectos dirigidos a población vulnerable de acuerdo con su misión y la normatividad aplicable).  Esta desactualizado, toda vez que esta no hace referencia a información dirigida a madres cabeza de familia, desplazados, personas en condición de discapacidad, familias en condición de pobreza, niños, adulto mayor, etnias, reinsertados, entre otros.</t>
  </si>
  <si>
    <t xml:space="preserve">Desactualización de la información dirigida a madres cabeza de familia, desplazados, personas en condición de discapacidad, familias en condición de pobreza, niños, adulto mayor, etnias, reinsertados, entre otros,  publicado en la pagina web  en la pestaña de la Ley de transparencia. </t>
  </si>
  <si>
    <t>No haber tenido contemplado dentro del rediseño de la SDM- OGS, Información actualizada para población vulnerable.</t>
  </si>
  <si>
    <t>Realizar la actualizacion semestral de la informacion dirigida a poblacion vulnerable,</t>
  </si>
  <si>
    <t>Actualizacion realizada de la informacion dirigida a poblacion vulnerable en pagina web  / actualizacion programada de informacion dirigida a poblacion vulnerable en pagina web(*100)</t>
  </si>
  <si>
    <t>Realizar el monitoreo trimestral a la informacion dirigida a poblacion vulnerable, publicada en la pagina web de la SDM</t>
  </si>
  <si>
    <t>Monitoreo Realizado a la informacion dirigida a poblacion vulnerable, publicada en la pagina web de la SDM  / Monitoreo programado a la informacion dirigida a poblacion vulnerable, publicada en la pagina web de la SDM (*100)</t>
  </si>
  <si>
    <t>Durante el seguimiento realizado a lo establecido en la Ley de Transparencia, relacionado con la disponibilidad de la información en la página web de la entidad https://www.movilidadbogota.gov.co/web/, en el link de Transparencia y Acceso a la Información Pública  y después de verificar las categorías determinadas en la Guía Matriz de Cumplimiento V.5 de la Procuraduría General de la Nación, se evidenció incumplimiento parcial de las subcategorías, 10.9 a
Conforme a la matriz Cumplimiento PE02-PT01-F01 :   Mecanismos para presentar quejas y reclamos en relación con omisiones o acciones del sujeto obligado- a)  Información sobre los mecanismos para presentar quejas y reclamos en relación con omisiones o acciones del sujeto obligado, y la manera como un particular puede comunicar una irregularidad ante los entes que ejercen control sobre la misma.</t>
  </si>
  <si>
    <t>Falta de seguimiento para actualizar la totalidad de los enlaces de la información que se publica en la página web de la entidad.</t>
  </si>
  <si>
    <t>Realizar 2 seguimientos a la información referente a mecanismos para presentar quejas y reclamos en conformidad con lo establecido en los lineamientos legales de la información publicada.</t>
  </si>
  <si>
    <t>Accion Correctiva</t>
  </si>
  <si>
    <t>(No. de seguimientos mensuales realizados/ seguimientos programados) * 100%</t>
  </si>
  <si>
    <t>DIRECCION DE ATENCIÓN AL CIUADANO</t>
  </si>
  <si>
    <t>Ana Maria Corredor</t>
  </si>
  <si>
    <t>De acuerdo con informe presentado por Control interno, manifiestan que se esta incumpliendo el requisito 10.4 en su literal (j) y (k), esquema de publicación. j. Procedimiento participativo para la adopción y actualización del Esquema de Publicación. La entidad no cuenta con un Procedimiento participativo para la adopción y actualización del Esquema de Publicación dirigido a ciudadanos, interesados o usuarios, de conformidad con lo establecido en el Decreto 103 de 2015, articulo 43. k. Adoptado y actualizado por medio de acto administrativo o documento equivalente de acuerdo con el régimen legal al sujeto obligado, de conformidad con lo establecido por el acuerdo No. 004 de 2013 del Archivo General de la Nación.</t>
  </si>
  <si>
    <t>No hay un procedimiento participativo para la adopción y actualización del esquema de publicación como mecanismo  de consulta a los ciudadanos</t>
  </si>
  <si>
    <t>No se dio la adecuada  interpretación a la normativa, que permitiera evidenciar la necesidad de la adopción de un procedimiento  participativo.</t>
  </si>
  <si>
    <t>Realizar  2 mesas de trabajo con los procesos intervinientes de la siguiente manera : una para la definición del contendio del procedimiento y la segunda, para el  respectivo seguimiento de la implementación del procedimiento</t>
  </si>
  <si>
    <t>mesas de trabajo realizadas/ mesas de trabajo programadas</t>
  </si>
  <si>
    <t>Adriana Ruth Iza
Ana María Corredor
Andrés Contento</t>
  </si>
  <si>
    <t>Elaborar, publicar y socializar un  procedimiento participativo para la adopcióndel esquema de publicación dirigido a los ciudadanos</t>
  </si>
  <si>
    <t>elaboración ,publiacción y socialización implementada/elaboración, publicación y socialización programada</t>
  </si>
  <si>
    <t xml:space="preserve">GESTÓN SOCIAL </t>
  </si>
  <si>
    <t xml:space="preserve">GESTIÓN DE TRÁMITES Y SERVICIOS PARA LA CIUDADANÍA </t>
  </si>
  <si>
    <t xml:space="preserve">GESTIÓN SOCIAL  - GESTIÓN DE TRÁMITES Y SERVICIOS PARA LA CIUDADANÍA - COMUNICACIONES Y CULTURA PARA LA MOVILIDAD </t>
  </si>
  <si>
    <t>025-2020</t>
  </si>
  <si>
    <t>026-2020</t>
  </si>
  <si>
    <t>027-2020</t>
  </si>
  <si>
    <t>OFICINA DE GESTIÓN SOCIAL</t>
  </si>
  <si>
    <t>OFICINA DE GESTIÓN SOCIAL
DIRECCIÓN DE ATENCIÓN AL CIUDADANO
OFICINA DE COMUNICACIONES Y CULTURA</t>
  </si>
  <si>
    <t>OFICINA DE GESTIÓN SOCIAL
SUBSECRETARÍA DE SERVICIOS A LA CIUDADANÍA
OFICINA DE COMUNICACIONES Y CULTURA</t>
  </si>
  <si>
    <t xml:space="preserve">Desactualización de la matriz de cumplimiento legal de las normas vigentes que sustenta la base legal para la Oficina de Control Interno (OCI). </t>
  </si>
  <si>
    <t>Riesgo de incumplimiento legal</t>
  </si>
  <si>
    <t>Falta de socialización del procedimiento y falta de control al seguimiento y actualización de la matriz de cumplimiento.</t>
  </si>
  <si>
    <t>Socializar al equipo de trabajo de la OCI, el Instructivo Normatividad y Conceptos código  PA05-IN02.</t>
  </si>
  <si>
    <t xml:space="preserve">100% de los servidores del equipo de trabajo, con socialización recibida. </t>
  </si>
  <si>
    <t>Diego Nairo Useche rueda</t>
  </si>
  <si>
    <t xml:space="preserve">Revisar la matriz legal y actualizarla de acuerdo a los procedimientos establecidos. </t>
  </si>
  <si>
    <t>Matriz Actualizada</t>
  </si>
  <si>
    <t>Falta de documentación del seguimiento bimestral al mapa de riesgos de la OCI, con el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t>
  </si>
  <si>
    <t>Riesgo de materialización de riesgos para la OCI</t>
  </si>
  <si>
    <t xml:space="preserve">Falta documentar de manera explicita el seguimiento a la matriz de riesgo, de aquellos riesgos asociados a la OCI.  </t>
  </si>
  <si>
    <t xml:space="preserve">Documentar el seguimiento bimestral a los riesgos a cargo de la OCI, dejando explicito su monitoreo. </t>
  </si>
  <si>
    <t xml:space="preserve">Seguimientos bimestrales al mapa de riesgos de la OCI. </t>
  </si>
  <si>
    <t>CONTROL Y EVALUACIÓN DE LA GESTIÓN</t>
  </si>
  <si>
    <t xml:space="preserve">AUDITORÍA INTERNA SGC 2020
</t>
  </si>
  <si>
    <t>028-2020</t>
  </si>
  <si>
    <t>029-2020</t>
  </si>
  <si>
    <t>OFICINA DE CONTROL INTERNO</t>
  </si>
  <si>
    <t xml:space="preserve">Seguimiento realizado el 08/06/2020
Seguimiento realizado el 08/06/2020
La dependencia no apora evidencia. Se recuerda que la acción se enceuntra vencida desde el 31/03/2020 
ACCION ABIERTA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Pantallazos de tres procesos contractuales extraídos de la plataforma SECOP I.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
1. ACCIÓN. Realizar Plan de Trabajo mensual con el fin de publicar la totalidad de los informes de ejecución en Secop I”.  
INDICADOR. Plan de Trabajo de Trabajo realizado/ Plan de Trabajo Programado.
La OCI mediante memorando SDM-OCI-10570-2020, evalúa las justificaciones y considera que es viables en tal sentido la acción queda de la siguiente manera: 
ACCIÓN  Actualización plataforma Secop I de los contratos suscritos en el año 2017, según manual de supervisión e interventoría.
INDICADOR. (Plan de Trabajo realizado/ Plan de Trabajo Programado) *100 
META: 90%
FECHA DE TERMINACIÓN 31/03/2020.
CONCLUSION ACCION REFORMULADA Y REPROGRAMADA
RECOMENDACIÓN: ACCION ABIERTA. 
SEGUIMIENTO REALIZADO EL 02/01/2020
Seguimiento adelantado con la doctora Yully Otalora.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
Indicador: Plan de Trabajo realizado/ Plan de Trabajo Programado
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Recomendación: ACCION ABIERTA   Y FECHA DE VENCIMIENTO CUMPLIDA  
SEGUIMIENTO REALIZADO El  03/12/2019
La dependencia aporta evidencias de la gestión realizada, con relación a la acción pero con la misma no se puede evidenciar el total cumplimiento de la misma, ni del indicador. Se adjuntan actas de  actualización SECOP II.
ACCION ABIERTA  se encuentra vencida desde el 31 de octubre de 2019. 
SEGUIMIENTO REALIZADO El  07/11/2019
No se aporta evidencia del cumplimiento de la acción. 
ACCION ABIERTA 
La dependencia a través de los memorandos  103435-109644 de 2019 solicita reformulación y reprogramación del  hallazgo 118 y sus tres acciones,  la  primera acción solicita reformulación y de la acción dos y tres reprogramación.
Acción número 1 ( Reformulación y Reprogramación)     
Propuesta
  ACCION: Diseñar guía dirigida a los supervisores, sobre cómo realizar el cargue de documentos contractuales en la plataforma de Secop II.
INDICADOR: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</si>
  <si>
    <t xml:space="preserve">Seguimiento realizado el 08/06/2020
La dependencia no aporto evidencia.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La OCI, en ese orden de ideas, señala que se denota gestión por parte de la dependencia se requiere que la información se encuentre actualizada. por lo tanto la acción continua abierta. 
CONCLUSION: ACCION ABIERTA
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
2. ACCIÓN. Realizar plan de trabajo para revisar la totalidad de expedientes contractuales 2017-2018 con el fin de verificar la organización de los mismos.
INDICADOR. Plan de Trabajo de Trabajo realizado/ Plan de Trabajo Programado
META.  100%                                          
La OCI mediante memorando SDM-OCI-10570-2020, evalúa las justificaciones y considera que es viables en tal sentido la acción queda de la siguiente manera: 
ACCIÓN  . . Realizar plan de trabajo para revisar la totalidad de expedientes contractuales 2017-2018 con el fin de verificar la organización de los mismos.
INDICADOR. (Plan de Trabajo realizado/ Plan de Trabajo Programado) *100 
META: 80%
FECHA DE TERMINACIÓN 31/03/2020.
CONCLUSION ACCION REFORMULADA Y REPROGRAMADA
RECOMENDACIÓN: ACCION ABIERTA. 
SEGUIMIENTO REALIZADO El  02/01/2020.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06/12/2019.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07/11/2019. Asistentes DIANA PAREDES y DEICY BELTRAN.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05/09/2019
ACCION EN EJECUCIÓN 
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</si>
  <si>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 xml:space="preserve">Seguimiento realizado el 08/06/2020
La dependencia no apora evidencia. Se recuerda que la acción se enceuntra vencida desde el 31/01/2020 
ACCION ABIERTA
Seguimiento realizado el  08/05/2020
La dependencia no aporto evidencia.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CONCLUSION: Cumplimiento de la acción, falta evidenciar el total cumplimiento del indicador. 
RECOMENDACION: Acción Abierta  Vencida el 31 de enero de 2020. 
Seguimiento realizado el 02/01/2020
Acción en ejecución 
Seguimiento realizado el 03/12/2019. 
Conforme a las evidencias allegadas solo se puede demostrar el cumplimiento de uno de los ítems de la norma, relacionados con  Avisos y procesos de contratación.
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CONCLUSION: ACCION ABIERTA.  </t>
  </si>
  <si>
    <t xml:space="preserve">Seguimiento realizado el 08/06/2020
La dependencia no aporta evidencia. Se recuerda que la acción se enceuntra vencida desde el 31/01/2020 
ACCION ABIERTA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Se anexa: 1. Copia de la base de contratación 2017, 2. Copia de la base de contratación 2018, 3. Pantallazos de procesos contractuales extraídos de la plataforma SECOP I , 4. Plan de trabajo propuesto, 5. Actas de avance del plan de trabajo, 6. Resolución 3564 de 2015 
Se evidencia un avance en la consecución de la meta, los pantallazos de contratos escogidos al azar, donde consta la corrección, actualización, organización cronológica y archivo de los procesos contractuales – prestación de servicios comprendidos entre los años 2017 Y 2018.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Indicador:  N° total de informes Publicados/N° total de Contratos Secop I
Conclusión: Teniendo en cuenta que se desarrolló la acción propuesta, se evidencia un avance en la consecución del cumplimiento del respectivo indicador atacando la causa raíz del hallazgo.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Indicador: N° total de informes Publicados/N° total de Contratos Secop I
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Adicionalmente, se evidencia que la acción  115 de 2018,  hace referencia al mismo tema y que la misma fue reprogramada , se sugiere revisar a efectos de reprogramar o ubicarlas.   
Recomendación: ACCION ABIERTA   Y FECHA DE VENCIMIENTO CUMPLIDA, se sugiere reprogramación ó unificación.   
Seguimiento realizado el 02/01/2020
Acción en ejecución 
Seguimiento realizado el 06/12/2019
Acción en ejecución </t>
  </si>
  <si>
    <t xml:space="preserve">Seguimiento realizado el 08/06/2020
La dependencia no apora evidencia. Se recuerda que la acción se enceuntra vencida desde el 29/02/2020 
ACCION ABIERTA
Seguimiento realizado el  08/05/2020
La dependencia no aporto evidencia.
SEGUIMIENTO REALIZADO EL 07/04/2020
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
Se anexo: 1. Correo electrónico enviado a la firma de abogados, 2. Correo electrónico enviado al profesional especializado del área
Finalmente la dependencia solicita  reprogramación para finalizar con el cumplimiento del respectivo indicador atacando la causa raíz del hallazgo.
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
CONCLUSION: ACCIÓN ABIERTA  
SEGUIMIENTO REALIZADO EL 09/03/2020
La Dirección de Contratación remite la actualización del Manual de Contratación, pero no se pudo evidenciar el cumplimiento de la acción.
CONCLUSION : Acción abierta   </t>
  </si>
  <si>
    <t xml:space="preserve">Seguimiento realizado el 08/06/2020
Dada la coyuntura del COVID.19, la evidencia que soporta el cumplimiento de la acción, queda pendiente de revisión por parte de la OCI  en las instalaciones de la SDMA.
ACCION ABIERTA
Seguimiento realizado el 08/05/2020
Dada la coyuntura del COVID.19, la evidencia que soporta el cumplimiento de la acción, queda pendiente de revisión por parte de la OCI  en las instalaciones de la SDMA.
ACCION ABIERTA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</si>
  <si>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08/06/2020
Dada la coyuntura del COVID.19, la evidencia que soporta el cumplimiento de la acción, queda pendiente de revisión por parte de la OCI  en las instalaciones de la SDMA.
ACCION ABIERTA
Seguimiento realizado el 08/05/2020
Dada la coyuntura del COVID.19, la evidencia que soporta el cumplimiento de la acción, queda pendiente de revisión por parte de la OCI  en las instalaciones de la SDM.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</si>
  <si>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08/06/2020
Dada la coyuntura del COVID.19, la evidencia que soporta el cumplimiento de la acción, queda pendiente de revisión por parte de la OCI  en las instalaciones de la SDMA.
ACCION ABIERTA
Seguimiento realizado el 08/05/2020
Dada la coyuntura del COVID.19, la evidencia que soporta el cumplimiento de la acción, queda pendiente de revisión por parte de la OCI  en las instalaciones de la SDM.
SEGUIMIENTO REALIZADO EL 07/04/2020
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La dependencia  solicita reprogramación para finalizar con el cumplimiento del respectivo indicador atacando la causa raíz del hallazgo.
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Finalmente es importante señalarle a la dependencia que no se requiere reprogramar la acción. 
CONCLUSION: La acción continúa abierta  hasta tanto no se pueda verificar las carpetas contractuales. 
REVISAR Y ORGANIZAR LOS EXPEDIENTES CONTRACTUALES MENCIONADOS EN EL INFORME DE AUDITORIA
SEGUIMIENTO REALIZADO EL 09/03/2020
Acción en ejecución </t>
  </si>
  <si>
    <t xml:space="preserve">Seguimiento realizado el  08/06/2020
La Dirección de Contratación, en cumplimiento de la acción propuesta, envia evidencia del avance obtenido en el mes de mayo  PAA: 152 líneas, CONTRATOS: 89, remiten pantallazo. SIn embargo es importante recordar a la Dirección   que la acción se encuentra vencida deesde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08/05/2020
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La  OCI,  evidencia gestión por parte de la dependencia, es importante determinar que la acción en la actualidad se encuentra vencida por lo tanto se requiere que la misma sea reprogramada. 
CONCLUSION: Accion abierta y plazo de ejecución vencido.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</si>
  <si>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Seguimiento realizado el 08/06/2020
Acción en ejecución. 
Seguimiento realizado el  08/05/2020
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
Evidencia aportada. Lista de asistencia y acta de reunión.
Conclusión: Se evidencia avance en el cumplimiento del indicador y la acción propuesta.
ACCION ABIERTA
SEGUIMIENTO REALIZADO EL 07/04/2020
La dependencia  remite las evidencias, a través de las cuales muestra  el  avance en la ejecución de la acción,  que consiste en verificar trimestralmente en el Siproj los siguientes aspectos: a."Conciliaciones extrajudiciales, con audiencia de conciliación surtida, aún activas en el sistema",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
CONCLUSION: Acción en ejecución, se esta cumpliendo con la acción, en la actualidad están pendientes dos verificaciones, se sugiere al proceso documentarlas mediante actas .
ACCION  ABIERTA 
SEGUIMIENTO REALIZADO EL 09/03/2020
Acción en ejecución </t>
  </si>
  <si>
    <t xml:space="preserve">Seguimiento realizado el 08/06/2020
Acción en ejecución. 
Seguimiento realizado el  08/05/2020
La dependencia no aporto evidencia.
SEGUIMIENTO REALIZADO EL 07/04/2020
La dependencia  remite las evidencias, a través de las cuales muestra  el  avance en la ejecución de la acción,  que consiste   en realizar  plan de trabajo con seguimiento mensual con el fin de actualizar en el Siproj las tutelas desde 2017-2019., al respecto se pudo corroborar que se encuentra actualizado el sistema con relación a los años 2017 y 2018  de 15.239 acciones de tutelas. 
Ahora bien, la dependencia en conjunto con la Dirección Jurídica, estableció como fecha para dar cumplimiento total a la actualización módulo de Tutelas al mes de agosto de 2020.    
CONCLUSION: Acción en ejecución, se esta cumpliendo con la acción,  se sugiere al proceso documentarlas mediante actas mensuales y remitir el plan de trabajo, para poder verificar el cumplimiento del mismo..
ACCION  ABIERTA 
SEGUIMIENTO REALIZADO EL 09/03/2020
Acción en ejecución </t>
  </si>
  <si>
    <t xml:space="preserve">Seguimiento realizado el  08/06/2020
La Dirección de Representación Judicial, mediante  correo de fecha 23 de abril  de 2020, solicita  a la Subdirección Administrativa la realización de  una socialización sobre la organización de los documentos conforme a la tabla de retención documental, al equipo de archivo y al personal encargado de las actas de conciliación de la DR. 
Se evidencia  realización del día 21 de mayo de mayo de manera virtual,aportan  como evidencia del cumplimiento de la acción: correo con la solicitud, convocatoria a la socialización, listado de asistencia y presentación.
CONCLUISON: Se evidencia el cumplimiento de la acción y del indicador.
RECOMENDACION: CERRAR LA ACCION Y EXCLUIRLA DEL PMP. 
Seguimiento realizado el  08/05/2020
La dependencia no aporto evidencia.
SEGUIMIENTO REALIZADO EL 07/04/2020
Acción en ejecución. 
SEGUIMIENTO REALIZADO EL 09/03/2020
Acción en ejecución </t>
  </si>
  <si>
    <t xml:space="preserve">Seguimiento realizado el 08/06/2020
Acción en ejecución. 
Seguimiento realizado el  08/05/2020
La dependencia no aporto evidencia.
SEGUIMIENTO REALIZADO EL 07/04/2020
Acción en ejecución. 
SEGUIMIENTO REALIZADO EL 09/03/2020
Acción en ejecución </t>
  </si>
  <si>
    <t xml:space="preserve">Seguimiento realizado el 08/06/2020
Acción en ejecución. 
Acción en ejecución. 
Seguimiento realizado el  08/05/2020
La dependencia no aporto evidencia.
SEGUIMIENTO REALIZADO EL 07/04/2020
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
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
CONCLUSION : ACCION ABIERTA
SEGUIMIENTO REALIZADO EL 09/03/2020
Acción en ejecución </t>
  </si>
  <si>
    <t xml:space="preserve">Seguimiento realizado el 08/06/2020
Acción en ejecución. 
Seguimiento realizado el  08/05/2020
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
Evidencia aportada. Lista de asistencia y acta de reunión.
Conclusión: Se evidencia avance en el cumplimiento del indicador y la acción propuesta.
ACCION ABIERTA
SEGUIMIENTO REALIZADO EL 07/04/2020
La dependencia,  adjunta como evidencia de la gestión realizada   el Acta No. 002 del Comité de Conciliación y Defensa Judicial de la Entidad, de fecha 29 de enero de 2020, a través de la cual se aprobó, en el punto de Proposiciones y varios, la: "Presentación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 La evidencia se adjunta como archivo PDF, denominado No. 7
Conclusión: Se evidencia avance en el cumplimiento del indicador y la  acción propuesta.
ACCION ABIERTA
SEGUIMIENTO REALIZADO EL 09/03/2020
Acción en ejecución </t>
  </si>
  <si>
    <t xml:space="preserve">Seguimiento realizado el 08/06/2020
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
Se aporta cómo evidencia citación, acta, listado de asistencia.
Conclusión: Se evidencia avance en el cumplimiento del indicador y la acción propuesta.
ACCION ABIERTA
Seguimiento realizado el  08/05/2020
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
Conclusión: Se evidencia avance en el cumplimiento del indicador y la  acción propuesta.
ACCION ABIERTA 
SEGUIMIENTO REALIZADO EL 07/04/2020
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
Conclusión: Se evidencia avance en el cumplimiento del indicador y la  acción propuesta.
ACCION ABIERTA
SEGUIMIENTO REALIZADO EL 09/03/2020
Acción en ejecución </t>
  </si>
  <si>
    <t xml:space="preserve">Seguimiento realizado el 08/06/2020
Acción en ejecución. 
Seguimiento realizado el  08/05/2020
La dependencia no aporto evidencia.
SEGUIMIENTO REALIZADO EL 07/04/2020
Acción en ejecución. 
SEGUIMIENTO REALIZADO EL 09/03/2020
Acción en ejecución </t>
  </si>
  <si>
    <t>Aida Nelly Linares</t>
  </si>
  <si>
    <t>05-06-2020: Se realizó el seguimiento a la justificación y a los soportes allegados y verifico verificó  el cumplimiento de la acción.</t>
  </si>
  <si>
    <t>4/6/2020: La DAC remite justicicación para cierre junto con actas de reunión VIRTUAL con RUNT y actas de reunión con dos entidades operadoras. No se allega evidencia de gestiones ante la Registraduría, razón por la cual no se accede a la solicitud de cierre.
5/5/2020: La DAC no remitió información al respecto para este corte.</t>
  </si>
  <si>
    <t xml:space="preserve">Durante el seguimiento realizado por la OCI a lo establecido en la Ley de Transparencia, se evidenció incumplimiento parcial de la subcategoría 3.5. Directorio de información de servidores públicos, contratistas y empleados, en los ítems a, b, c, d, e, f y j. observando que el archivo de funcionarios publicado en el link de trasparencia y acceso a la información, se encuentra desactualizado desde octubre de 2018, así mismo el incumplimiento total en la publicación de los item g, h, i, </t>
  </si>
  <si>
    <t>Inoportunidad con la actualización y publicación de información establecida en la Ley 1712 de 2014 y la normativa aplicable</t>
  </si>
  <si>
    <t>Altos volúmenes de información susceptibles de error al momento de publicar en la página WEB</t>
  </si>
  <si>
    <t>Actualizar la información en la pagina web de la entidad de la parte " 3. Estructura Orgánica y Talento Humano" para dar cumpliento a la Ley de Transparencia y del Derecho de Acceso a la Información Pública Nacional y demás normatividad vigente relacionada</t>
  </si>
  <si>
    <t>Actualizaciones de la información realizadas en la pagina web/Actualizaciones de información en la pagina web programadas *(100)</t>
  </si>
  <si>
    <t>Mónica Adriana Florez Bonilla</t>
  </si>
  <si>
    <t>Actualizar la informacióncon corte a 31 de mayo de 2020,  de los funcionarios de planta de la Secretaria Distrital de Movilidad en el "Sistema de Información Distrital de Empleo y la Administración Púbica" - SIDEAP- con el fin de pueda ser consultada en el Link: https://www.movilidadbogota.gov.co/web/funcionarios</t>
  </si>
  <si>
    <t xml:space="preserve">No. de datos de los funcionarios actualizados /No. funcionarios vinculados </t>
  </si>
  <si>
    <t>Revisar trimestralmente la información publiada en pagina web la parte " 3. Estructura Orgánica y Talento Humano" - Sistema de Información Distrital de Empleo y la Administración Púbica" - SIDEAP- con el fin de pueda ser consultada en el Link: https://www.movilidadbogota.gov.co/web/funcionarios</t>
  </si>
  <si>
    <t>(No. de revisiones trimestralmente/No. de revisiones programadas)*100%</t>
  </si>
  <si>
    <t>030-2020</t>
  </si>
  <si>
    <t>GESTIÓN DE TALENTO HUMANO</t>
  </si>
  <si>
    <t>DIRECCIÓN DE TALENTO HUMANO</t>
  </si>
  <si>
    <t>NO CONFORMIDAD No.01
Se evidencia debilidad en los valores reportados en los últimos 5 informes de austeridad a la OCI, lo cual no permite contar con información completa y veraz, no cumpliendo con el principio de calidad establecido en la Ley 1712 de 2014. Para
este informe se presentaron diferencias en:
En el cuadro correspondiente al Consumo de Basuras en m3 – Comparativo I trimestre de 2020-2019, el valor inicialmente remitido era de 235.56 m3, una vez revisado por la OCI el valor corregido es de 233,86 m3, además el valor inicialmente remitido para la sede casa 21 fue de 0.66 m3 y el valor correcto es de 0 m3. En donde el valor para todas las sedes corregido es de 250.14 m3 , encontrando una diferencia con el valor inicialmente reportado de 250.84 m3.
Se presentó una diferencia en el reporte del número de líneas de celular con que cuenta la entidad con respecto al valor reportado ($8.561.100). En el Informe de Austeridad entregado el día 15 de Abril de 2020 la Subdirección Administrativa reportó:
Una vez realizada la revisión por parte de la OCI, omparándola con la oferta económica de la ETB, se encontró una diferencia de 4 líneas, por tal razón en la respuesta emitida el 22 de Abril de 2020 la Subdirección Administrativa mediante correo electrónico, indicó que el número líneas de celular es de 42 y no de 38.</t>
  </si>
  <si>
    <t>Reportar información desactualizada</t>
  </si>
  <si>
    <t xml:space="preserve">Falta de control en la revisión del informe </t>
  </si>
  <si>
    <t xml:space="preserve">
Realizar un seguimiento previo al envío del informe de austeridad del gasto a la oficina de control interno de los responsables de los rubros que realizaran la validación de la información reportada mediante el formato acta de reunión.
</t>
  </si>
  <si>
    <t xml:space="preserve">Realizar dos (2)  seguimientos uno en cada trimestre previo al envío del informe de Austeridad del Gasto.  
</t>
  </si>
  <si>
    <t xml:space="preserve">Paola Adriana Corona Miranda
</t>
  </si>
  <si>
    <t>AUDITORÍA INTERNA SGC 2020</t>
  </si>
  <si>
    <t>No Conformidad 01
Una vez verificada la documentación del Manual Integrado de Planeación y Gestión – MIPG Versión 3.0 del 10 de octubre de 2019 página 31, se evidencia que la entidad determina como no aplicable el numeral 8.3 porque no realiza diseño del curso ni define sus características. Sin embargo, con base en el informe de la auditoría externa realizada por ICONTEC en noviembre de 2019, el auditor citó: “En el Numeral 4.2 del Informe de la auditoria anterior, el auditor refería: Considerar identificar la no aplicabilidad del requisito 8.3 Diseño y Desarrollo de la NTC ISO 9001:2015, debido a que los cursos están enmarcados en la Resolución 3204 de 2010.  Se realizó la consulta a la UT DE ICONTEC, concluyendo la aplicabilidad del requisito 8.3 Diseño y Desarrollo.”. Lo anterior con base en el numeral 4.3. Determinación del Alcance del Sistema de Gestión de Calidad de la NTC ISO 9001:2015.</t>
  </si>
  <si>
    <t>Generación de una No Conformidad  en la auditoría de certificación por incumplimiento del requisto 4.3 Determinación del Alcance del Sistema de Gestión de Calidad de la NTC ISO 9001:2015.</t>
  </si>
  <si>
    <t>No se realizó la actualización oportuna del Manual Integrado de Planeación y Gestión – MIPG con los resultados de la auditoría externa realizada por ICONTEC en noviembre de 2019.</t>
  </si>
  <si>
    <t>Actualizar en el Manual del Modelo Integrado de Gestión el Alcance del Sistema de Gestión de la Calidad conforme al definido por la Entidad y Certificado por Icontec.</t>
  </si>
  <si>
    <t>Documento actualizado</t>
  </si>
  <si>
    <t>Implementar lineamientos en el procedimiento Control de Documentos que permita asegurar  la actualización del Manual de MIPG una vez identificados cambios en las cuestiones externas e internas</t>
  </si>
  <si>
    <t>CONTROL DISCIPLINARIO</t>
  </si>
  <si>
    <t xml:space="preserve">Observación 6.
Si bien el proceso remite el seguimiento cuatrimestral de los riesgos, es importante que  como líderes de proceso o primera línea de defensa, efectúen el seguimiento bimestral a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t>
  </si>
  <si>
    <t>No dejar evidencia del control del riesgo bimestralmente.</t>
  </si>
  <si>
    <t>Pese a que el control es permanente, no existen evidencias físicas del control al riesgo bimestralmente</t>
  </si>
  <si>
    <t>Realizar seguimientos bimestrales del seguimiento a los controles del riesgo, levantando el acta de asistencia como evidencia.</t>
  </si>
  <si>
    <t>Reuniones bimestrales con el registro de asistencias.</t>
  </si>
  <si>
    <t>OFICINA DE CONTROL DISCIPLINARIO</t>
  </si>
  <si>
    <t>Orlando Salamanca Figueroa</t>
  </si>
  <si>
    <t xml:space="preserve">Observación 2.
Se observa que el proceso no implementó acciones frente a las Oportunidades de Mejora del informe de la auditoria de primera y tercera parte en 2019, lo cual podría impactar la mejora continua del proceso, las cuales se describen a continuación:
• Apropiar más los conocimientos generales del Sistema Integrado de Gestión y MIPG al líder del proceso.
• Considerar la implementación de nuevos indicadores que reflejen el impacto logrado más allá de la realización de campañas planificadas. 
</t>
  </si>
  <si>
    <t>Múltiples ocupaciones del líder del proceso asociadas con el cumplimiento del Decreto 672 de 2018, no permiten destinar el tiempo suficiente para los procesos de fortalecimiento de conocimiento.</t>
  </si>
  <si>
    <t xml:space="preserve">Realizar jornadas de socialización frente al SGC y MIPG al lider del proceso </t>
  </si>
  <si>
    <t>jornadas de sensibilización realizada/jornadas de sensibilización programada</t>
  </si>
  <si>
    <t>Andrés Fabian Contento</t>
  </si>
  <si>
    <t>Al estar próximo el cambio del Plan Distrital de Desarrollo y por ende  la modificación de los indicadores, la auditoria externa emitió la oportunidad de mejora en noviembre de 2019, se proyectó la inclusión de nuevos indicadores de impacto de campaña en el nuevo POA de la OACCM, una vez fuera aprobado el Plan de Desarrollo de la nueva administración.</t>
  </si>
  <si>
    <t>Establecer en el POA un  indicador que refleje el impacto logrado por las campañas planificadas.</t>
  </si>
  <si>
    <t>Indicador de impacto establecido en el POA</t>
  </si>
  <si>
    <t>Observación 3.
El proceso ha remitido lineamientos de los cursos pedagógicos por infracción a las normas de tránsito, en formatos que no se encuentran ajustados al SGC (no cumple con la codificación del proceso, no tiene control de cambios y es un documento borrador), en tal sentido es importante que se evalúe la pertinencia de incluir y actualizar estos documentos dentro del proceso. En relación con el numeral 7.5 información documentada.</t>
  </si>
  <si>
    <t>Falta de verificación del formato que contiene el contenido de los lineamientos pedagógicos</t>
  </si>
  <si>
    <t>Actualizar  los lineamientos pedagógicos e incluirlos en el formato requerido para ello.</t>
  </si>
  <si>
    <t xml:space="preserve">Lineamientos pedagógicos actualizados dentro del formato idóneo para ello. </t>
  </si>
  <si>
    <t>Realizar el seguimiento a la implementación de los lineamientos pedagógicos en  cursos de pedagogía.</t>
  </si>
  <si>
    <t>Seguimiento ejecutados/seguimientos programados</t>
  </si>
  <si>
    <t>GESTIÓN DE TICS</t>
  </si>
  <si>
    <t>Oportunidad de mejora: A pesar de que la mesa de servicio realiza la evaluación de la satisfacción de los usuarios se recomienda evaluar la eficacia de este mecanismo, debido a que muchas personas no realizan la retroalimentación correspondiente diligenciando las encuestas de satisfacción.</t>
  </si>
  <si>
    <t>Debilidad Falta de Socialización de la evaluación de las encuestas de satisfacción de los usuarios.</t>
  </si>
  <si>
    <t>Socializar los beneficios al interior de la entidad frente a la evaluación de las encuestas de satisfacción de los usuarios que es administrada por el Operador Tecnológico.</t>
  </si>
  <si>
    <t>Socialización Programada / Socialización Ejecutada y Divulgada</t>
  </si>
  <si>
    <t>OFICINA DE TECNOLOGÍAS DE LA INFORMACIÓN Y LAS COMUNICACIONES</t>
  </si>
  <si>
    <t>Alexander Ricardo Andrade</t>
  </si>
  <si>
    <t>Oportunidad de mejora: Se recomienda fortalecer el conocimiento de la matriz del riesgo de gestión y corrupción del proceso de la OTICS, con el fin de considerar los riesgos y oportunidades en la calidad y prestación del servicio y puedan tener un manejo adecuado del conocimiento respecto a la identificación y tratamiento de los riesgos de su proceso.</t>
  </si>
  <si>
    <t>Debilidad en el conocimiento de la matriz del riesgo de gestión y corrupción del proceso de la OTICS</t>
  </si>
  <si>
    <t>Socializar al interior de la OTIC, el tema Matriz del riesgo de gestión y corrupción del proceso de la Oficina.</t>
  </si>
  <si>
    <t>Socialización Programada / Socialización Ejecutada</t>
  </si>
  <si>
    <t>Oportunidad de mejora: Se recomienda que los documentos elaborados para tratar la contingencia de Covid-19 se estandaricen dentro del Sistema de Gestión de la Calidad (Procedimiento para el uso del VPN).</t>
  </si>
  <si>
    <t>Debilidades frente a la Estandarización de documentos relacionados con el proceso dentro del Sistema de Gestión de la Calidad.</t>
  </si>
  <si>
    <t xml:space="preserve">Documentar, Estandarizarizar y publicar en el Sistema de Gestión de la Calidad frente a la contingencia de Covid-19 (Procedimiento para el uso del VPN , incorporando el
Formato (Recuperación ante desastre informático) Estandarizado con el Sistema de Gestión de la Calidad. 
</t>
  </si>
  <si>
    <t>1 Documento Estandarizado con el SIC</t>
  </si>
  <si>
    <t>Oportunidad de mejora: Se recomienda ejercer un mayor control y seguimiento en lo relacionado a la calidad y cargue de la información correspondiente a cursos pedagógicos en la base de datos o plataforma respectiva.</t>
  </si>
  <si>
    <t>Falta de seguimiento a las publicaciones realizadas en la Página web.</t>
  </si>
  <si>
    <t>Hacer seguimiento frente al cargue de la información cuando se realice algún cambio o actualización de algún formato correspondiente al proceso de Cursos Pedagógicos en referencia a la OTIC en la plataforma de la entidad.</t>
  </si>
  <si>
    <t>Oportunidad de mejora: Se recomienda la elaboración y socialización de un manual de recuperación ante desastre informático.</t>
  </si>
  <si>
    <t xml:space="preserve">Implementar Documento (Recuperación ante desastre informático) publicado en el Sistema de Gestión de la Calidad y socializado en la entidad.
Formato (Recuperación ante desastre informático) Estandarizado con el Sistema de Gestión de la Calidad. 
</t>
  </si>
  <si>
    <t>EVALUACIÓN AUSTERIDAD DEL GASTO I TRIMESTRE 2020</t>
  </si>
  <si>
    <t>031-2020</t>
  </si>
  <si>
    <t>032-2020</t>
  </si>
  <si>
    <t>033-2020</t>
  </si>
  <si>
    <t>034-2020</t>
  </si>
  <si>
    <t>035-2020</t>
  </si>
  <si>
    <t>036-2020</t>
  </si>
  <si>
    <t>037-2020</t>
  </si>
  <si>
    <t>038-2020</t>
  </si>
  <si>
    <t>039-2020</t>
  </si>
  <si>
    <t>040-2020</t>
  </si>
  <si>
    <t>INFORME DE SEGUIMIENTO A LA LEY DE TRANSPARENCIA  Y DEL DERECHO DE ACCESO A LA INFORMACIÓN PÚBLICA NACIONAL 2020</t>
  </si>
  <si>
    <t>OFICINA ASESORA DE COMUNICACIONES Y CULTURA PARA LA MOVILIDAD</t>
  </si>
  <si>
    <t>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t>
  </si>
  <si>
    <t xml:space="preserve">11. Incumplimiento de requisitos al ejecutar un trámite o prestar un servicio a la ciudadanía con el propósito de obtener un beneficio propio o para un tercero.
</t>
  </si>
  <si>
    <t>No se vio la necesidad de realizar la evaluación de apropiación de conocimientos, porque la temática corresponde a las labores diarias.</t>
  </si>
  <si>
    <t>Realizar y evaluar dos socializaciones en temas relacionados con los procedimientos e instructivos de la SPMT.</t>
  </si>
  <si>
    <t>Número de socializaciones realizadas y evaluadas.</t>
  </si>
  <si>
    <t>Martha Cecilia Bayona Gómez</t>
  </si>
  <si>
    <t>No se ha realizado la actualización de los procedimientos e instructivo con el cual se realiza la autorización o no de los Planes de Manejo de Tránsito en la Subdirección.</t>
  </si>
  <si>
    <t>Actualizar y Publicar los procedimientos y/o instructivos relacionados con la SPMT.</t>
  </si>
  <si>
    <t>(número de procedimientos y/o instructivos actualizados) / (Número de procedimientos y/o instructivos por actualizar) *100</t>
  </si>
  <si>
    <t>NO CONFORMIDAD No. 02: 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</si>
  <si>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 xml:space="preserve">9. Discriminación y restricción a la participación de los ciudadanos que requieren atención y respuesta por parte de la SDM.
</t>
  </si>
  <si>
    <t>Se presenta una indebida clasificación y asignación extemporánea de los PQRS a la SPMT por parte del área de correspondencia.</t>
  </si>
  <si>
    <t>Realizar mesas de trabajo para ajustar parametros en el aplicativo de correspondencia que permitan realizar una adecuada clasificación y asignación de los PMT</t>
  </si>
  <si>
    <t>(Número de mesas de trabajo realizadas)/( Número de mesas de trabajo programadas)*100</t>
  </si>
  <si>
    <t>Martha Cecilia Bayona Gómez
Paola Adriana Corona Miranda</t>
  </si>
  <si>
    <t>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</si>
  <si>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Incumplimiento en la respuesta de las peticiones asignadas a las dependencias fuera de los términos establecidos en la normatividad vigente</t>
  </si>
  <si>
    <t>Deficiencias en el aplicativo de correspondencia para realizar seguimiento a los terminos de respuesta, asi como consultar los documentos allegados en cada uno de las peticiones</t>
  </si>
  <si>
    <t xml:space="preserve">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t>
  </si>
  <si>
    <t>ACCION CORRECTIVA</t>
  </si>
  <si>
    <t>Desarrollo implementado / Desarrollo programado*100</t>
  </si>
  <si>
    <t>1. Implementación del gestor documental</t>
  </si>
  <si>
    <t>Paola Adriana Corona Miranda</t>
  </si>
  <si>
    <t>NO CONFORMIDAD No. 03: Los controles identificados en el mapa de riesgos institucional, en los cuales es responsable la SPMT (con excepción del control 1.4 del evento potencial 6); se observa que no cuentan con la respectiva valoración en su diseño tal como lo establece la Guía del DAFP, así como tampoco se identifica cual es el tratamiento prioritario que se da a los eventos potenciales 8 y 11, clasificados como riesgos de Corrupción y cuyo tratamiento después de aplicar los controles existentes es el de EVITAR EL RIESGO</t>
  </si>
  <si>
    <t>Dentro de la revisión se adoptó un control que no correspondía a los controles para la gestión del riesgo establecidos por la SPMT.</t>
  </si>
  <si>
    <t>Revisar y solicitar el ajuste en la publicación del mapa de riesgos en los temas relacionados con los controles identificados en la gestión del riesgo de la SPMT, conforme el monitoreo efectuado por la misma.</t>
  </si>
  <si>
    <t>(Número de riesgos actualizados en la matriz de riesgos donde la SPMT tiene injerencia) / (Numero de riesgos a actualizar en la matriz de riesgos donde la SPMT tiene injerencia) * 100</t>
  </si>
  <si>
    <t>AUDITORÍA SPMT 2020</t>
  </si>
  <si>
    <t>041-2020</t>
  </si>
  <si>
    <t>042-2020</t>
  </si>
  <si>
    <t>043-2020</t>
  </si>
  <si>
    <t>SUBDIRECCIÓN DE PLANES DE MANEJO DE TRÁNSITO</t>
  </si>
  <si>
    <t>29/05/2020: Seguimiento realizado por María Janneth Romero M:
De conformidad con lo indicado por el proceso a través del radicado No. SDM-SA -80213-2020 de fecha 26/05/2020: "Los indicadores de Gestión documental se formularon e implementaron a partir del mes de enero de 2020, la aprobación de ellos se llevó a cabo en la sesión del Comité Interno de Archivo celebrada el 20 de mayo del presente, se adjunta acta de la reunión y grabación de esta como evidencia", se procede a verificar la evidencia aportada donde se observa en el Acta Comité Interno de Archivo (CIA)– Sesión Ordinaria 01 de 2020;la siguiente anotación: "Seguido a ello, se somete a votación del Comité Interno de Archivo la aprobación de los Indicadores de Gestión Documental, recibiendo 6 votos a favor y ninguno en contra, en virtud de lo anterior, se aprueban los indicadores de Gestión Documental".
Teniendo en cuenta que la observación realizada por al OCI en el seguimiento llevado a cabo el 06/04/2020, hacia referencia a: "No obstante no se aporta el soporte que permita validar la acción de aprobación, la cual hace parte de lo establecida. Se mantiene la recomendación de aportar la evidencia del mecanismo a través del cual se aprobaron los indicadores."; se evidencia que los soportes aportados por el proceso permiten validar la ejecución integral de la acción formulada por lo cual se procede a realizar el cierre de la misma y excluirla del PMP.
___________________________________
20/05/2020:  Seguimiento realizado por María Janneth Romero M:
Conforme la justificación expuesta en el memorando recibido, se procede a fijar la nueva fecha de vencimiento de la acción para el 30/05/2020 en el Plan de Mejoramiento por Procesos, el cual será publicado en la segunda semana del mes de junio de 2020 por la OCI. Se recomienda al proceso fortalecer el monitoreo de las acciones formuladas en el PMP de tal manera que la gestión que considere pertinente realizar se lleve a cabo dentro de los términos establecidos; lo anterior teniendo en cuenta que la acción se venció el 30/04/2020 y la solicitud de prórroga se tramito ya cumplido este término. 
La respuesta se da a través del radicado SDM-OCI-78694-2020 de fecha 20/05/2020
_____________________________
06/04/2020: Seguimiento realizado por María Janneth Romero M:
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
Se mantiene la recomendación de aportar la evidencia del mecanismo a través del cual se aprobaron los indicadores.
Avance: 66%
Se precisa que la solicitud de reprogramación fue atendida en el mes de febrero, por lo cual el Plan consolidado publicado en desde ese mes tiene ya la nueva fecha del 30/04/2020.
_______________________
13/01/2020: Seguimiento realizado por María Janneth Romero M:
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
Avance: 33%
 _________________________________
08/01/2020: Seguimiento realizado por María Janneth Romero M:
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15/10/2019: Seguimiento realizado por María Janneth Romero M:
Se aporta  la presentación ACTIVIDADES PRELIMINARES GESTIÓN DOCUMENTAL POR PROCESOS de fecha Septiembre de 2019, en la cual se registra la ejecución  y aporta la evidencia de la gestión realizada sobre las siguientes fases:
1. Planeación
2. Producción
3. Gestión y Trámite
4. Organización
5. Transferencias Primarias
6. Disposición Final
7. Preservación a largo plazo
8. Valoración
No obstante lo anterior y teniendo en cuenta que la acción corresponde a: "Realizar la formulación, aprobación...", se recomienda documentar la gestión adelantada con relación a la ejecución de lo estableido e   indicar en el seguimiento por autocontrol a quien se hizo la presentación aportada como evidencia y a que fase de la acción corresponde. 
 __________________________________________________
08/07/2019: Seguimiento realizado por María Janneth Romero M:
Se aporta como evidencia la matriz de medicion de AG-SDM-2019, no obstante la misma hace parte de la fase inicial de la construcción de los indicadores de gestión.
Teniendo en cuenta que la acción se vence en diciembre de 2019, se recomienda gestionar su ejecución dentro de los términos establecidos, en coherencia con el indicador y la meta formulada.
Nivel de Ejecución 0%
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</si>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</sst>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dd/mm/yyyy;@"/>
  </numFmts>
  <fonts count="23" x14ac:knownFonts="1">
    <font>
      <sz val="10"/>
      <name val="Arial"/>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sz val="10"/>
      <name val="Arial"/>
    </font>
    <font>
      <i/>
      <sz val="9"/>
      <name val="Arial"/>
      <family val="2"/>
    </font>
    <font>
      <sz val="9"/>
      <color rgb="FFFF0000"/>
      <name val="Arial"/>
      <family val="2"/>
    </font>
  </fonts>
  <fills count="10">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5" fillId="0" borderId="0"/>
    <xf numFmtId="0" fontId="5" fillId="0" borderId="0"/>
    <xf numFmtId="0" fontId="9" fillId="0" borderId="0"/>
    <xf numFmtId="0" fontId="2" fillId="0" borderId="0"/>
    <xf numFmtId="9" fontId="20" fillId="0" borderId="0" applyFont="0" applyFill="0" applyBorder="0" applyAlignment="0" applyProtection="0"/>
  </cellStyleXfs>
  <cellXfs count="139">
    <xf numFmtId="0" fontId="0" fillId="0" borderId="0" xfId="0"/>
    <xf numFmtId="0" fontId="3" fillId="0" borderId="0" xfId="0" applyFont="1" applyFill="1" applyAlignment="1">
      <alignment horizontal="left"/>
    </xf>
    <xf numFmtId="0" fontId="4" fillId="0" borderId="0" xfId="0" applyFont="1" applyFill="1" applyAlignment="1">
      <alignment horizontal="left"/>
    </xf>
    <xf numFmtId="0" fontId="5" fillId="0" borderId="0" xfId="0" applyFont="1" applyFill="1" applyAlignment="1">
      <alignment horizontal="left"/>
    </xf>
    <xf numFmtId="0" fontId="12" fillId="2" borderId="0" xfId="0" applyFont="1" applyFill="1"/>
    <xf numFmtId="165" fontId="5" fillId="0" borderId="0" xfId="0" applyNumberFormat="1" applyFont="1" applyFill="1" applyAlignment="1">
      <alignment horizontal="left"/>
    </xf>
    <xf numFmtId="0" fontId="8" fillId="0" borderId="0" xfId="0" applyFont="1" applyFill="1" applyAlignment="1">
      <alignment horizontal="left"/>
    </xf>
    <xf numFmtId="164" fontId="8" fillId="0" borderId="1" xfId="0" applyNumberFormat="1" applyFont="1" applyFill="1" applyBorder="1" applyAlignment="1">
      <alignment horizontal="justify" vertical="center" wrapText="1"/>
    </xf>
    <xf numFmtId="0" fontId="8" fillId="0" borderId="1" xfId="0" applyFont="1" applyFill="1" applyBorder="1" applyAlignment="1">
      <alignment horizontal="justify" vertical="center" wrapText="1"/>
    </xf>
    <xf numFmtId="0" fontId="8" fillId="2" borderId="0" xfId="3" applyFont="1" applyFill="1" applyAlignment="1" applyProtection="1">
      <alignment horizontal="center" vertical="center" wrapText="1"/>
    </xf>
    <xf numFmtId="0" fontId="6" fillId="3" borderId="1" xfId="3" applyFont="1" applyFill="1" applyBorder="1" applyAlignment="1" applyProtection="1">
      <alignment horizontal="center" vertical="center" wrapText="1"/>
    </xf>
    <xf numFmtId="0" fontId="6" fillId="4" borderId="1" xfId="3" applyFont="1" applyFill="1" applyBorder="1" applyAlignment="1" applyProtection="1">
      <alignment horizontal="center" vertical="center" wrapText="1"/>
    </xf>
    <xf numFmtId="0" fontId="6" fillId="3" borderId="1" xfId="3" applyFont="1" applyFill="1" applyBorder="1" applyAlignment="1" applyProtection="1">
      <alignment horizontal="center" vertical="center" wrapText="1"/>
    </xf>
    <xf numFmtId="0" fontId="6" fillId="3" borderId="1" xfId="3" applyFont="1" applyFill="1" applyBorder="1" applyAlignment="1" applyProtection="1">
      <alignment horizontal="center" vertical="center" wrapText="1"/>
    </xf>
    <xf numFmtId="0" fontId="6" fillId="3" borderId="1" xfId="3" applyFont="1" applyFill="1" applyBorder="1" applyAlignment="1" applyProtection="1">
      <alignment horizontal="center" vertical="center" wrapText="1"/>
    </xf>
    <xf numFmtId="0" fontId="6" fillId="4" borderId="1" xfId="3" applyFont="1" applyFill="1" applyBorder="1" applyAlignment="1" applyProtection="1">
      <alignment horizontal="center" vertical="center" wrapText="1"/>
    </xf>
    <xf numFmtId="0" fontId="14" fillId="3" borderId="1" xfId="3" applyFont="1" applyFill="1" applyBorder="1" applyAlignment="1" applyProtection="1">
      <alignment horizontal="center" vertical="center" wrapText="1"/>
    </xf>
    <xf numFmtId="0" fontId="6" fillId="3" borderId="1" xfId="3" applyFont="1" applyFill="1" applyBorder="1" applyAlignment="1" applyProtection="1">
      <alignment horizontal="center" vertical="center" wrapText="1"/>
    </xf>
    <xf numFmtId="0" fontId="6" fillId="4" borderId="1" xfId="3" applyFont="1" applyFill="1" applyBorder="1" applyAlignment="1" applyProtection="1">
      <alignment horizontal="center" vertical="center" wrapText="1"/>
    </xf>
    <xf numFmtId="0" fontId="8" fillId="0" borderId="1" xfId="0" applyFont="1" applyFill="1" applyBorder="1" applyAlignment="1">
      <alignment horizontal="left" vertical="top"/>
    </xf>
    <xf numFmtId="0" fontId="8" fillId="0" borderId="1" xfId="0" applyFont="1" applyFill="1" applyBorder="1" applyAlignment="1">
      <alignment horizontal="center"/>
    </xf>
    <xf numFmtId="0" fontId="8" fillId="0" borderId="1" xfId="0" applyNumberFormat="1" applyFont="1" applyFill="1" applyBorder="1" applyAlignment="1">
      <alignment horizontal="center"/>
    </xf>
    <xf numFmtId="0" fontId="8" fillId="0" borderId="1" xfId="0" applyFont="1" applyFill="1" applyBorder="1"/>
    <xf numFmtId="166" fontId="8" fillId="0" borderId="1" xfId="0" applyNumberFormat="1" applyFont="1" applyFill="1" applyBorder="1"/>
    <xf numFmtId="0" fontId="8" fillId="0" borderId="1" xfId="0" applyNumberFormat="1" applyFont="1" applyFill="1" applyBorder="1"/>
    <xf numFmtId="0" fontId="8" fillId="0" borderId="1" xfId="0" applyFont="1" applyFill="1" applyBorder="1" applyAlignment="1">
      <alignment wrapText="1"/>
    </xf>
    <xf numFmtId="0" fontId="8" fillId="0" borderId="1" xfId="0" applyFont="1" applyFill="1" applyBorder="1" applyAlignment="1">
      <alignment horizontal="left"/>
    </xf>
    <xf numFmtId="165" fontId="8" fillId="0" borderId="1" xfId="0" applyNumberFormat="1" applyFont="1" applyFill="1" applyBorder="1" applyAlignment="1">
      <alignment horizontal="left"/>
    </xf>
    <xf numFmtId="164" fontId="8" fillId="0" borderId="1" xfId="0" applyNumberFormat="1" applyFont="1" applyFill="1" applyBorder="1" applyAlignment="1">
      <alignment horizontal="left"/>
    </xf>
    <xf numFmtId="0" fontId="8" fillId="0" borderId="1" xfId="0" applyFont="1" applyFill="1" applyBorder="1" applyAlignment="1">
      <alignment vertical="top" wrapText="1"/>
    </xf>
    <xf numFmtId="0" fontId="8" fillId="0" borderId="1" xfId="0" applyNumberFormat="1" applyFont="1" applyFill="1" applyBorder="1" applyAlignment="1">
      <alignment vertical="top" wrapText="1"/>
    </xf>
    <xf numFmtId="166" fontId="8" fillId="0" borderId="1" xfId="0" applyNumberFormat="1" applyFont="1" applyFill="1" applyBorder="1" applyAlignment="1"/>
    <xf numFmtId="166" fontId="8" fillId="0" borderId="1" xfId="0" applyNumberFormat="1" applyFont="1" applyFill="1" applyBorder="1" applyAlignment="1">
      <alignment wrapText="1"/>
    </xf>
    <xf numFmtId="0" fontId="15" fillId="0" borderId="0" xfId="4" applyFont="1"/>
    <xf numFmtId="0" fontId="2" fillId="0" borderId="0" xfId="4"/>
    <xf numFmtId="0" fontId="16" fillId="0" borderId="0" xfId="4" applyFont="1"/>
    <xf numFmtId="0" fontId="2" fillId="0" borderId="0" xfId="4" applyAlignment="1">
      <alignment horizontal="left"/>
    </xf>
    <xf numFmtId="0" fontId="2" fillId="0" borderId="0" xfId="4" applyNumberFormat="1"/>
    <xf numFmtId="0" fontId="2" fillId="0" borderId="0" xfId="4" applyAlignment="1">
      <alignment horizontal="left" indent="1"/>
    </xf>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8" fillId="0" borderId="1" xfId="0" applyNumberFormat="1" applyFont="1" applyFill="1" applyBorder="1" applyAlignment="1">
      <alignment horizontal="left"/>
    </xf>
    <xf numFmtId="0" fontId="8" fillId="0" borderId="1" xfId="0" applyFont="1" applyFill="1" applyBorder="1" applyAlignment="1">
      <alignment horizontal="left" wrapText="1"/>
    </xf>
    <xf numFmtId="0" fontId="3" fillId="0" borderId="0" xfId="0" applyFont="1"/>
    <xf numFmtId="0" fontId="3" fillId="0" borderId="0" xfId="0" applyFont="1" applyAlignment="1">
      <alignment horizontal="center"/>
    </xf>
    <xf numFmtId="0" fontId="18"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18"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3" fillId="0" borderId="0" xfId="0" applyFont="1" applyAlignment="1">
      <alignment wrapText="1"/>
    </xf>
    <xf numFmtId="0" fontId="3" fillId="0" borderId="0" xfId="0" applyFont="1" applyAlignment="1">
      <alignment horizontal="center" wrapText="1"/>
    </xf>
    <xf numFmtId="0" fontId="0" fillId="0" borderId="0" xfId="0" pivotButton="1" applyAlignment="1">
      <alignment wrapText="1"/>
    </xf>
    <xf numFmtId="14" fontId="6" fillId="3" borderId="1" xfId="3" applyNumberFormat="1" applyFont="1" applyFill="1" applyBorder="1" applyAlignment="1" applyProtection="1">
      <alignment horizontal="center" vertical="center" wrapText="1"/>
    </xf>
    <xf numFmtId="14" fontId="6" fillId="4" borderId="1" xfId="3" applyNumberFormat="1" applyFont="1" applyFill="1" applyBorder="1" applyAlignment="1" applyProtection="1">
      <alignment horizontal="center" vertical="center" wrapText="1"/>
    </xf>
    <xf numFmtId="14" fontId="8" fillId="0" borderId="1" xfId="0" applyNumberFormat="1" applyFont="1" applyFill="1" applyBorder="1" applyAlignment="1">
      <alignment horizontal="right" vertical="center"/>
    </xf>
    <xf numFmtId="14" fontId="8" fillId="0" borderId="1" xfId="0" applyNumberFormat="1" applyFont="1" applyFill="1" applyBorder="1" applyAlignment="1">
      <alignment horizontal="right" vertical="center" wrapText="1"/>
    </xf>
    <xf numFmtId="14" fontId="8" fillId="0" borderId="1" xfId="0" applyNumberFormat="1" applyFont="1" applyFill="1" applyBorder="1" applyAlignment="1">
      <alignment horizontal="right"/>
    </xf>
    <xf numFmtId="14" fontId="5" fillId="0" borderId="0" xfId="0" applyNumberFormat="1" applyFont="1" applyFill="1" applyAlignment="1">
      <alignment horizontal="right"/>
    </xf>
    <xf numFmtId="14" fontId="8" fillId="0" borderId="0" xfId="0" applyNumberFormat="1" applyFont="1" applyFill="1" applyAlignment="1">
      <alignment horizontal="right"/>
    </xf>
    <xf numFmtId="0" fontId="6" fillId="3" borderId="1" xfId="3" applyFont="1" applyFill="1" applyBorder="1" applyAlignment="1" applyProtection="1">
      <alignment horizontal="center" vertical="center" wrapText="1"/>
    </xf>
    <xf numFmtId="0" fontId="6" fillId="4" borderId="1" xfId="3" applyFont="1" applyFill="1" applyBorder="1" applyAlignment="1" applyProtection="1">
      <alignment horizontal="center" vertical="center" wrapText="1"/>
    </xf>
    <xf numFmtId="0" fontId="0" fillId="5" borderId="0" xfId="0" applyNumberFormat="1" applyFill="1"/>
    <xf numFmtId="0" fontId="17" fillId="0" borderId="0" xfId="0" applyFont="1"/>
    <xf numFmtId="0" fontId="18" fillId="0" borderId="0" xfId="0" applyFont="1" applyAlignment="1">
      <alignment horizontal="center"/>
    </xf>
    <xf numFmtId="0" fontId="19" fillId="0" borderId="0" xfId="0" applyFont="1"/>
    <xf numFmtId="0" fontId="8" fillId="7" borderId="1" xfId="0" applyFont="1" applyFill="1" applyBorder="1" applyAlignment="1">
      <alignment horizontal="left"/>
    </xf>
    <xf numFmtId="14" fontId="8" fillId="7" borderId="1" xfId="0" applyNumberFormat="1" applyFont="1" applyFill="1" applyBorder="1" applyAlignment="1">
      <alignment horizontal="right" vertical="center" wrapText="1"/>
    </xf>
    <xf numFmtId="0" fontId="6" fillId="3" borderId="1" xfId="3" applyFont="1" applyFill="1" applyBorder="1" applyAlignment="1" applyProtection="1">
      <alignment horizontal="center" vertical="center" wrapText="1"/>
    </xf>
    <xf numFmtId="0" fontId="6" fillId="4" borderId="1" xfId="3" applyFont="1" applyFill="1" applyBorder="1" applyAlignment="1" applyProtection="1">
      <alignment horizontal="center" vertical="center" wrapText="1"/>
    </xf>
    <xf numFmtId="164" fontId="8" fillId="0" borderId="1" xfId="0" applyNumberFormat="1" applyFont="1" applyFill="1" applyBorder="1" applyAlignment="1">
      <alignment horizontal="left" wrapText="1"/>
    </xf>
    <xf numFmtId="14" fontId="0" fillId="0" borderId="0" xfId="0" applyNumberFormat="1"/>
    <xf numFmtId="14" fontId="8" fillId="0" borderId="1" xfId="0" applyNumberFormat="1" applyFont="1" applyFill="1" applyBorder="1" applyAlignment="1">
      <alignment horizontal="left"/>
    </xf>
    <xf numFmtId="0" fontId="0" fillId="0" borderId="0" xfId="0" applyAlignment="1">
      <alignment horizontal="right"/>
    </xf>
    <xf numFmtId="14" fontId="0" fillId="0" borderId="0" xfId="0" applyNumberFormat="1" applyAlignment="1">
      <alignment horizontal="right"/>
    </xf>
    <xf numFmtId="14" fontId="6" fillId="4" borderId="1" xfId="3" applyNumberFormat="1" applyFont="1" applyFill="1" applyBorder="1" applyAlignment="1" applyProtection="1">
      <alignment horizontal="right" vertical="center" wrapText="1"/>
    </xf>
    <xf numFmtId="14" fontId="6" fillId="3" borderId="1" xfId="3" applyNumberFormat="1" applyFont="1" applyFill="1" applyBorder="1" applyAlignment="1" applyProtection="1">
      <alignment horizontal="right" vertical="center" wrapText="1"/>
    </xf>
    <xf numFmtId="0" fontId="8" fillId="8" borderId="1" xfId="0" applyFont="1" applyFill="1" applyBorder="1" applyAlignment="1">
      <alignment horizontal="left" vertical="top"/>
    </xf>
    <xf numFmtId="0" fontId="8" fillId="8" borderId="1" xfId="0" applyFont="1" applyFill="1" applyBorder="1" applyAlignment="1">
      <alignment horizontal="center"/>
    </xf>
    <xf numFmtId="0" fontId="8" fillId="8" borderId="1" xfId="0" applyNumberFormat="1" applyFont="1" applyFill="1" applyBorder="1" applyAlignment="1">
      <alignment horizontal="center"/>
    </xf>
    <xf numFmtId="0" fontId="8" fillId="8" borderId="1" xfId="0" applyFont="1" applyFill="1" applyBorder="1"/>
    <xf numFmtId="166" fontId="8" fillId="8" borderId="1" xfId="0" applyNumberFormat="1" applyFont="1" applyFill="1" applyBorder="1"/>
    <xf numFmtId="14" fontId="8" fillId="8" borderId="1" xfId="0" applyNumberFormat="1" applyFont="1" applyFill="1" applyBorder="1" applyAlignment="1">
      <alignment horizontal="right"/>
    </xf>
    <xf numFmtId="0" fontId="8" fillId="8" borderId="1" xfId="0" applyNumberFormat="1" applyFont="1" applyFill="1" applyBorder="1"/>
    <xf numFmtId="164" fontId="8" fillId="8" borderId="1" xfId="0" applyNumberFormat="1" applyFont="1" applyFill="1" applyBorder="1" applyAlignment="1">
      <alignment horizontal="justify" vertical="center" wrapText="1"/>
    </xf>
    <xf numFmtId="0" fontId="8" fillId="8" borderId="1" xfId="0" applyFont="1" applyFill="1" applyBorder="1" applyAlignment="1">
      <alignment wrapText="1"/>
    </xf>
    <xf numFmtId="0" fontId="8" fillId="8" borderId="1" xfId="0" applyFont="1" applyFill="1" applyBorder="1" applyAlignment="1">
      <alignment horizontal="left"/>
    </xf>
    <xf numFmtId="165" fontId="8" fillId="8" borderId="1" xfId="0" applyNumberFormat="1" applyFont="1" applyFill="1" applyBorder="1" applyAlignment="1">
      <alignment horizontal="left"/>
    </xf>
    <xf numFmtId="14" fontId="8" fillId="8" borderId="1" xfId="0" applyNumberFormat="1" applyFont="1" applyFill="1" applyBorder="1" applyAlignment="1">
      <alignment horizontal="right" vertical="center"/>
    </xf>
    <xf numFmtId="14" fontId="8" fillId="8" borderId="1" xfId="0" applyNumberFormat="1" applyFont="1" applyFill="1" applyBorder="1" applyAlignment="1">
      <alignment horizontal="right" vertical="center" wrapText="1"/>
    </xf>
    <xf numFmtId="0" fontId="6" fillId="4" borderId="9" xfId="3" applyFont="1" applyFill="1" applyBorder="1" applyAlignment="1" applyProtection="1">
      <alignment horizontal="center" vertical="center" wrapText="1"/>
    </xf>
    <xf numFmtId="0" fontId="8" fillId="8" borderId="10" xfId="0" applyFont="1" applyFill="1" applyBorder="1" applyAlignment="1">
      <alignment horizontal="left"/>
    </xf>
    <xf numFmtId="9" fontId="5" fillId="0" borderId="1" xfId="5" applyFont="1" applyFill="1" applyBorder="1" applyAlignment="1">
      <alignment horizontal="right"/>
    </xf>
    <xf numFmtId="14" fontId="8" fillId="8" borderId="1" xfId="0" applyNumberFormat="1" applyFont="1" applyFill="1" applyBorder="1" applyAlignment="1">
      <alignment horizontal="left"/>
    </xf>
    <xf numFmtId="9" fontId="5" fillId="8" borderId="1" xfId="5" applyFont="1" applyFill="1" applyBorder="1" applyAlignment="1">
      <alignment horizontal="right"/>
    </xf>
    <xf numFmtId="0" fontId="1" fillId="0" borderId="0" xfId="4" applyFont="1"/>
    <xf numFmtId="9" fontId="5" fillId="8" borderId="1" xfId="5" applyNumberFormat="1" applyFont="1" applyFill="1" applyBorder="1" applyAlignment="1">
      <alignment horizontal="right"/>
    </xf>
    <xf numFmtId="0" fontId="0" fillId="9" borderId="0" xfId="0" applyNumberFormat="1" applyFill="1"/>
    <xf numFmtId="0" fontId="17" fillId="0" borderId="0" xfId="0" applyNumberFormat="1" applyFont="1"/>
    <xf numFmtId="0" fontId="17" fillId="5" borderId="0" xfId="0" applyNumberFormat="1" applyFont="1" applyFill="1"/>
    <xf numFmtId="0" fontId="8" fillId="0" borderId="0" xfId="0" applyFont="1" applyAlignment="1">
      <alignment horizontal="left" wrapText="1"/>
    </xf>
    <xf numFmtId="0" fontId="22" fillId="0" borderId="0" xfId="0" applyFont="1" applyAlignment="1">
      <alignment horizontal="left" wrapText="1"/>
    </xf>
    <xf numFmtId="0" fontId="22" fillId="0" borderId="0" xfId="0" applyFont="1" applyAlignment="1">
      <alignment horizontal="left" vertical="top" wrapText="1"/>
    </xf>
    <xf numFmtId="0" fontId="22" fillId="0" borderId="0" xfId="0" applyFont="1" applyFill="1" applyAlignment="1">
      <alignment horizontal="left" wrapText="1"/>
    </xf>
    <xf numFmtId="0" fontId="17" fillId="0" borderId="0" xfId="0" applyNumberFormat="1" applyFont="1" applyFill="1"/>
    <xf numFmtId="0" fontId="17" fillId="0" borderId="0" xfId="0" applyNumberFormat="1" applyFont="1" applyAlignment="1">
      <alignment horizontal="center"/>
    </xf>
    <xf numFmtId="0" fontId="17" fillId="7" borderId="0" xfId="0" applyNumberFormat="1" applyFont="1" applyFill="1" applyAlignment="1">
      <alignment horizontal="center"/>
    </xf>
    <xf numFmtId="0" fontId="17" fillId="0" borderId="0" xfId="0" applyFont="1" applyAlignment="1">
      <alignment horizontal="center"/>
    </xf>
    <xf numFmtId="0" fontId="6" fillId="3" borderId="1" xfId="3" applyFont="1" applyFill="1" applyBorder="1" applyAlignment="1" applyProtection="1">
      <alignment horizontal="center" vertical="center" wrapText="1"/>
    </xf>
    <xf numFmtId="0" fontId="5" fillId="2" borderId="1" xfId="1" applyFont="1" applyFill="1" applyBorder="1" applyAlignment="1">
      <alignment horizontal="center"/>
    </xf>
    <xf numFmtId="0" fontId="7" fillId="2" borderId="1" xfId="1" applyFont="1" applyFill="1" applyBorder="1" applyAlignment="1">
      <alignment horizontal="center" vertical="center"/>
    </xf>
    <xf numFmtId="0" fontId="7" fillId="2" borderId="2" xfId="1" applyFont="1" applyFill="1" applyBorder="1" applyAlignment="1" applyProtection="1">
      <alignment horizontal="center" vertical="center" wrapText="1"/>
      <protection locked="0"/>
    </xf>
    <xf numFmtId="0" fontId="7" fillId="2" borderId="3" xfId="1" applyFont="1" applyFill="1" applyBorder="1" applyAlignment="1" applyProtection="1">
      <alignment horizontal="center" vertical="center"/>
      <protection locked="0"/>
    </xf>
    <xf numFmtId="0" fontId="7" fillId="2" borderId="4" xfId="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6" fillId="4" borderId="1" xfId="3" applyFont="1" applyFill="1" applyBorder="1" applyAlignment="1" applyProtection="1">
      <alignment horizontal="center" vertical="center" wrapText="1"/>
    </xf>
    <xf numFmtId="9" fontId="5" fillId="0" borderId="9" xfId="5" applyFont="1" applyFill="1" applyBorder="1" applyAlignment="1">
      <alignment horizontal="right" vertical="center"/>
    </xf>
    <xf numFmtId="9" fontId="5" fillId="0" borderId="11" xfId="5" applyFont="1" applyFill="1" applyBorder="1" applyAlignment="1">
      <alignment horizontal="right" vertical="center"/>
    </xf>
    <xf numFmtId="9" fontId="5" fillId="0" borderId="10" xfId="5" applyFont="1" applyFill="1" applyBorder="1" applyAlignment="1">
      <alignment horizontal="right" vertical="center"/>
    </xf>
    <xf numFmtId="9" fontId="5" fillId="0" borderId="9" xfId="5" applyNumberFormat="1" applyFont="1" applyFill="1" applyBorder="1" applyAlignment="1">
      <alignment horizontal="right" vertical="center"/>
    </xf>
    <xf numFmtId="9" fontId="5" fillId="0" borderId="10" xfId="5" applyNumberFormat="1" applyFont="1" applyFill="1" applyBorder="1" applyAlignment="1">
      <alignment horizontal="right" vertical="center"/>
    </xf>
    <xf numFmtId="9" fontId="0" fillId="8" borderId="1" xfId="5" applyFont="1" applyFill="1" applyBorder="1" applyAlignment="1">
      <alignment horizontal="right" vertical="center"/>
    </xf>
    <xf numFmtId="9" fontId="0" fillId="0" borderId="1" xfId="5" applyFont="1" applyBorder="1" applyAlignment="1">
      <alignment horizontal="right" vertical="center"/>
    </xf>
    <xf numFmtId="9" fontId="0" fillId="0" borderId="9" xfId="5" applyFont="1" applyBorder="1" applyAlignment="1">
      <alignment horizontal="right" vertical="center"/>
    </xf>
    <xf numFmtId="9" fontId="0" fillId="0" borderId="11" xfId="5" applyFont="1" applyBorder="1" applyAlignment="1">
      <alignment horizontal="right" vertical="center"/>
    </xf>
    <xf numFmtId="9" fontId="0" fillId="0" borderId="10" xfId="5" applyFont="1" applyBorder="1" applyAlignment="1">
      <alignment horizontal="right" vertical="center"/>
    </xf>
    <xf numFmtId="9" fontId="5" fillId="0" borderId="1" xfId="5" applyFont="1" applyFill="1" applyBorder="1" applyAlignment="1">
      <alignment horizontal="right" vertical="center"/>
    </xf>
    <xf numFmtId="9" fontId="5" fillId="8" borderId="1" xfId="0" applyNumberFormat="1" applyFont="1" applyFill="1" applyBorder="1" applyAlignment="1">
      <alignment vertical="center"/>
    </xf>
    <xf numFmtId="0" fontId="5" fillId="8" borderId="1" xfId="0" applyFont="1" applyFill="1" applyBorder="1" applyAlignment="1">
      <alignment vertical="center"/>
    </xf>
    <xf numFmtId="9" fontId="5" fillId="0" borderId="1" xfId="5" applyNumberFormat="1" applyFont="1" applyFill="1" applyBorder="1" applyAlignment="1">
      <alignment vertical="center"/>
    </xf>
  </cellXfs>
  <cellStyles count="6">
    <cellStyle name="Normal" xfId="0" builtinId="0"/>
    <cellStyle name="Normal 2" xfId="1"/>
    <cellStyle name="Normal 3" xfId="2"/>
    <cellStyle name="Normal 4" xfId="3"/>
    <cellStyle name="Normal 5" xfId="4"/>
    <cellStyle name="Porcentaje" xfId="5" builtinId="5"/>
  </cellStyles>
  <dxfs count="56">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alignment wrapText="1" readingOrder="0"/>
    </dxf>
    <dxf>
      <fill>
        <patternFill patternType="solid">
          <bgColor rgb="FFFFC000"/>
        </patternFill>
      </fill>
    </dxf>
    <dxf>
      <fill>
        <patternFill>
          <bgColor rgb="FFFF0000"/>
        </patternFill>
      </fill>
    </dxf>
    <dxf>
      <fill>
        <patternFill patternType="solid">
          <bgColor rgb="FFFFC000"/>
        </patternFill>
      </fill>
    </dxf>
    <dxf>
      <fill>
        <patternFill patternType="solid">
          <bgColor rgb="FFFF0000"/>
        </patternFill>
      </fill>
    </dxf>
    <dxf>
      <fill>
        <patternFill>
          <bgColor rgb="FFFF0000"/>
        </patternFill>
      </fill>
    </dxf>
    <dxf>
      <fill>
        <patternFill patternType="solid">
          <bgColor rgb="FFFF0000"/>
        </patternFill>
      </fill>
    </dxf>
    <dxf>
      <fill>
        <patternFill patternType="solid">
          <bgColor rgb="FFFF0000"/>
        </patternFill>
      </fill>
    </dxf>
    <dxf>
      <font>
        <color theme="1"/>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a:t>ESTADO ACCIONES ABIERTAS</a:t>
            </a:r>
          </a:p>
        </c:rich>
      </c:tx>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manualLayout>
          <c:layoutTarget val="inner"/>
          <c:xMode val="edge"/>
          <c:yMode val="edge"/>
          <c:x val="0.2973626421697288"/>
          <c:y val="0.16587468049619239"/>
          <c:w val="0.44971937882764657"/>
          <c:h val="0.67935595697833318"/>
        </c:manualLayout>
      </c:layout>
      <c:pie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430E-4AD9-8B04-3156C2C9CC48}"/>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430E-4AD9-8B04-3156C2C9CC4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15:layout/>
              </c:ext>
            </c:extLst>
          </c:dLbls>
          <c:cat>
            <c:strRef>
              <c:f>Estadisticas!$D$92:$D$93</c:f>
              <c:strCache>
                <c:ptCount val="2"/>
                <c:pt idx="0">
                  <c:v>TOTAL ACCIONES ABIERTAS EN TERMINOS</c:v>
                </c:pt>
                <c:pt idx="1">
                  <c:v>TOTAL ACCIONES VENCIDAS</c:v>
                </c:pt>
              </c:strCache>
            </c:strRef>
          </c:cat>
          <c:val>
            <c:numRef>
              <c:f>Estadisticas!$E$92:$E$93</c:f>
              <c:numCache>
                <c:formatCode>General</c:formatCode>
                <c:ptCount val="2"/>
                <c:pt idx="0">
                  <c:v>69</c:v>
                </c:pt>
                <c:pt idx="1">
                  <c:v>23</c:v>
                </c:pt>
              </c:numCache>
            </c:numRef>
          </c:val>
          <c:extLst>
            <c:ext xmlns:c16="http://schemas.microsoft.com/office/drawing/2014/chart" uri="{C3380CC4-5D6E-409C-BE32-E72D297353CC}">
              <c16:uniqueId val="{00000000-71A3-49B7-926B-11373EF6FB0A}"/>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2.0057524059492553E-2"/>
          <c:y val="0.82424977730551574"/>
          <c:w val="0.54321828521434823"/>
          <c:h val="0.1505731904916724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226219</xdr:colOff>
      <xdr:row>88</xdr:row>
      <xdr:rowOff>223837</xdr:rowOff>
    </xdr:from>
    <xdr:to>
      <xdr:col>8</xdr:col>
      <xdr:colOff>666749</xdr:colOff>
      <xdr:row>106</xdr:row>
      <xdr:rowOff>166687</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991.380923958335" createdVersion="6" refreshedVersion="6" minRefreshableVersion="3" recordCount="96">
  <cacheSource type="worksheet">
    <worksheetSource ref="A6:X102" sheet="Consolidado Mayo 2020"/>
  </cacheSource>
  <cacheFields count="24">
    <cacheField name="No. Hallazgo" numFmtId="0">
      <sharedItems/>
    </cacheField>
    <cacheField name="No. Acción" numFmtId="0">
      <sharedItems containsSemiMixedTypes="0" containsString="0" containsNumber="1" containsInteger="1" minValue="1" maxValue="7"/>
    </cacheField>
    <cacheField name="VIGENCIA" numFmtId="0">
      <sharedItems containsSemiMixedTypes="0" containsString="0" containsNumber="1" containsInteger="1" minValue="2016" maxValue="2020"/>
    </cacheField>
    <cacheField name="PROCESO" numFmtId="0">
      <sharedItems/>
    </cacheField>
    <cacheField name="ORIGEN" numFmtId="0">
      <sharedItems count="28">
        <s v="INFORME VISITA SEGUIMIENTO POR PARTE DEL ARCHIVO DE BOGOTÁ"/>
        <s v="AUDITORÍA PQRSD 2016"/>
        <s v="AUDITORÍA EXTERNA E INTERNA GESTIÓN ADMINISTRATIVA"/>
        <s v="SEGUIMIENTO DE CONTRATOS Nos. 2017-1846 Y 2017-190"/>
        <s v="INFORME VISITA SEGUIMIENTO POR PARTE DEL ARCHIVO DE BOGOTÁ, 2018"/>
        <s v="AUDITORÍA CONTRATACIÓN 2018"/>
        <s v="AUDITORIA CONTRAVENCIONAL"/>
        <s v="AUDITORIA EXCEPTUADOS 2018"/>
        <s v="VISITA DE SEGUIMIENTO SECRETARIA DISTRITAL DE AMBIENTE"/>
        <s v="AUDITORIA SEGUIMIENTO A LA LEY DE TRANSPARENCIA Y DEL DERECHO ACCESO A LA INFORMACION PUBLICA NACIONAL  MARZO 2019"/>
        <s v="INFORME ANUAL EN MATERIA DE DERECHO DE AUTOR SOBRE SOFTWARE Y HARDWARE - AÑO 2018  "/>
        <s v="EVALUACIÓN AUSTERIDAD DEL GASTO I TRIMESTRE 2019"/>
        <s v="AUDITORÍA INTERNA SGC 2019 _x000a_"/>
        <s v="VEEDURIA DISTRITAL EXPEDIENTE 201950033309900016E"/>
        <s v="AUDITORÍA EXTERNA ICONTEC 2019"/>
        <s v="AUDITORÍA PQRSD 2019"/>
        <s v="AUDITORÍA CONTRATACIÓN 2019"/>
        <s v="AUDITORÍA SIPROJWEB - COMITÉ CONCILIACIÓN"/>
        <s v="AUDITORÍA SGAS 2019"/>
        <s v="AUDITORÍA PROCESO DE SEGURIDAD VIAL PE03"/>
        <s v="ACCIONES POR AUTOCONTROL"/>
        <s v="AUDITORIA  SISTEMA ANTISOBORNO NORMA ISO 37001:2016"/>
        <s v="AUDITORÍA PROCESO DE INTELIGENCIA PARA LA MOVILIDAD 2020"/>
        <s v="INFORME DE SEGUIMIENTO A LA LEY DE TRANSPARENCIA  Y DEL DERECHO DE ACCESO A LA INFORMACIÓN PÚBLICA NACIONAL 2020"/>
        <s v="AUDITORÍA INTERNA SGC 2020_x000a_"/>
        <s v="EVALUACIÓN AUSTERIDAD DEL GASTO I TRIMESTRE 2020"/>
        <s v="AUDITORÍA INTERNA SGC 2020"/>
        <s v="AUDITORÍA SPMT 2020"/>
      </sharedItems>
    </cacheField>
    <cacheField name="FECHA DEL HALLAZGO" numFmtId="166">
      <sharedItems containsSemiMixedTypes="0" containsNonDate="0" containsDate="1" containsString="0" minDate="2015-02-10T00:00:00" maxDate="2020-05-29T00:00:00"/>
    </cacheField>
    <cacheField name="DESCRIPCIÓN DEL HALLAZGO" numFmtId="0">
      <sharedItems count="70" longText="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El Archivo Central no cuenta con inventarios documentales que permitan conocer con exactitud la documentación que se conserva en el archivo, así como facilitar su ubicación y recuperación."/>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Conforme a la Resolución 931 de 2008 artículo 2 y el concepto jurídico 107 de 2012, la entidad debe contar con los registros de su Publicidad Exterior Visual para las instalaciones que cuentan con aviso en fachada o áreas de intervención que les aplique."/>
        <s v="NO CONFORMIDAD No. 2_x000a_Se evidencia que los informes de ejecución de los Contratos 2017-1846 y 2017-1910,no se han subido en las plataformas de Secop I y Secop II."/>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s v="Es importante que la entidad complete la totalidad de los instrumentos archivísticos requeridos por norma."/>
        <s v="N° Conformidad 2 La Dirección de Asuntos Legales, no está publicando la información contractual en los medios tecnológicos cómo lo determina la normatividad vigente."/>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NC 4 Se evidencia que el archivo de gestión de la Subdirección de Contravenciones de Tránsito no da cumplimiento a lo dispuesto en las TRD para la organización del archivo de la dependencia. "/>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Conforme a la Resolución 931 de 2008 la Entidad debe contar con los registros de publicidad exterior Visual"/>
        <s v="N° conformidad 1:Desactualización de la información publicada respecto de los  requisitos: -1.3.b-; - 2.1.b; 2.5.a; - 3.2.a; 3.3 a; 3.4 a; 3.5 a, b, c, i , j ;- 3.8 a; - 4.2.a ; - 5.3.a; - 6.1.b; 6.3 a ;6.5 a; 6.6a; - 7.5 a; 7.6 a, b, c y d ;  - 8.1a;  -10.2a ; 10.4 a-f; 10.6a;  10.7a ; 10.8b.  "/>
        <s v="N° conformidad 2:Incumplimiento de los requisitos establecidos en la norma: 1.4.d; -2. 4a, 2.7a; 2.8 a; -3.4c; 3.6 a; 3.7 a; 4.2 b; 4.2 c; - 6.1. d; - 8.2 a; 8.4 b; -9.1d; - 10.2 b.  i; 10.3 b, i, l, n, o; -10.4 j, k; 10.6 b; 10.7b; -11.4 j; 11.4n; 11.4ai.     "/>
        <s v="Registro de publicaciones que contenga los documentos publicados de conformidad con la Ley 1712 de 2014."/>
        <s v="Se evidencia que existe diferencias entre la información de Software y Hardware que se administra en la entidad por los diferentes actores, tales como: Almacén –Subdirección Administrativa y el Operador Tecnológico a cargo hoy de la OTIC."/>
        <s v="Se evidencian diferencias entre la información verificada in situ de los Equipos asignados a las diferentes dependencias de la entidad, frente a la información suministrada por el Almacén – SA mediante memorando SDM-OTIC-43774-2019.   _x000a_"/>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s v="Posible violación al Derecho de Petición y a la Tranquilidad por parte de la Secretaria Distrital de Movilidad -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NC 2 Revisado el Manual de Contratación Version 1,0 de fecha 18 de febrero de 2019, se observo incumplimiento de paragrafos 2° del articulo 4.3.1.1"/>
        <s v="NC 3 Revisado el Manual de Contratación Version 1,0 de fecha 18 de febrero de 2019, y el articulo 11 de la Ley 1150 de 2017 se observo la posible perdida de competencia por parte de la SDM para liquidar los contratos, 2015-13737 y 2016/09"/>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Desactualizacion de la informacion en el sistema SIPROJWEB de conformidad con lo establecido en la Resolucion 104 de 2018, en concordancia con el Decreto 430 de 2018"/>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Incumplimiento a lo establecido en el articulo 2.2.4.3.1.2.12 del Decreto 1069 de 2015"/>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Se observa mapa de riesgos, este tiene un marco general frente a la corrupción. Es importante enfocar la tipología de soborno acorde a la norma, antisoborno."/>
        <s v="En la auditoría interna 2019 de verificación del cumplimiento de los requisitos de la norma ISO 37001:2016 del Sistema de Gestión Antisoborno, se detectó que no está claramente definida la función de cumplimiento dentro de la organización (numeral 9.4). "/>
        <s v="NC 01 Se evidencia incumplimiento parcial a lo establecido en el documento: “Lineamientos Técnicos en Seguridad Vial -Auditorias de Seguridad Vial Versión 1.0 de 21-06-2019 Numeral 6.2 Implementación” dado que la realización de auditorías internas, según el lineamento, está a cargo de la dirección de gestión de tránsito y control de tránsito y transporte y la subdirección de infraestructura, pero en respuesta a nuestros requerimientos de información y con base en los documentos analizados, la Oficina de Seguridad Vial informa que las áreas competentes para la aplicación del Lineamiento de Auditorias de seguridad vial son: Subdirección de Infraestructura y Subdirección de Gestión en Vía."/>
        <s v="NC 02 Se evidencia incumplimiento parcial a lo establecido en el documento: “Lineamientos Técnicos en Seguridad Vial -Auditorias de Seguridad Vial Versión 1.0 de 21-06-2019 Numeral 6.3 monitoreo” dado que el lineamiento establece que lo descrito en él, debe ser objeto de incorporación en el procedimiento interno de la subdirección de infraestructura y la dirección de gestión de tránsito y control de tránsito y transporte - DGTCTT. En respuesta a nuestros requerimientos de información, la DGTCTT informa que actualmente no existe procedimiento formal, situación que se pudo constatar en el desarrollo de los análisis de las evidencias allegadas en la auditoria."/>
        <s v="NC 03 Se evidencia incumplimiento parcial a lo establecido en el procedimiento PE03- PR01 &quot;Formulación y seguimiento lineamientos técnicos en materia de seguridad vial versión 2.0 del 10-07-2019 numeral 2 “Responsabilidad Generales” dado que, en respuesta a nuestros requerimientos de información, la Oficina de Seguridad Vial informa que “…algunas acciones que han sido informadas a esta Oficina y que no necesariamente coinciden con los dos primeros días de julio de 2019, octubre de 2019 y enero 2020 al ser las Auditorias de Seguridad Vial un proceso dinámico y activo”; esta situación se evidenció con las actas de seguimiento allegadas."/>
        <s v="Se evidencia que los procedimientos de Estudios de Tránsito EDAU y Estudios de Tránsito IDU publicados en la intranet, tiene una codificación del proceso errónea."/>
        <s v="Falta de apropiación del Modelo Integrado de Planeación y Gestión (MIPG) de los servidores del proceso de Planeación de Transporte e Infraestructura."/>
        <s v="Falta de conocimiento por parte los servidores en el avance de los proyectos estratégicos "/>
        <s v="No se evidencia criterios para llevar un registro de firmas para identificar claramente quienes aprueban los documentos"/>
        <s v="NC 01: Se evidenció incumplimiento parcial de las actividades descritas en los procedimientos PE04-PR01., PE04-PR02 y PE04-PR03; pertenecientes al Proceso de Inteligencia para la Movilidad PE04, de acuerdo a las evidencias descritas en las páginas 4 al 9 de este documento y 2 al 9 del memorando SDMOCI- 66808 de 2020._x000a_Lo anterior en concordancia con lo establecido en el literal “l” del artículo 4° de la Ley 87 de 1993 que dice “toda entidad bajo la responsabilidad de sus directivos debe por lo menos implementar los siguientes aspectos que deben orientar la aplicación del control interno: l - “Simplificación y actualización de normas y procedimientos” (Subrayado fuera de texto)"/>
        <s v="NC 02: Se evidenció incumplimiento parcial de las Políticas específicas de seguridad y privacidad de la Información, dado que las bases de datos suministradas por la DIM, no permiten contar en su integralidad, (entendida como la exactitud de la información); toda vez que no son un punto de control efectivo que pueda determinar, en primer lugar, la trazabilidad de la información, así como parámetros claros que adviertan una información veraz._x000a__x000a_Lo anterior en concordancia con la norma ISO/IEC 27000 referente a la seguridad de la información: Preservación de la confidencialidad, integralidad, y disponibilidad de la información."/>
        <s v="NC 03: Se evidenció incumplimiento parcial del Circular número 017 del 06 de noviembre de 2019, en cuanto a la reunión celebrada el 04 de febrero 2020, toda vez que la misma no contó con la asistencia de los funcionarios que deberían formar parte de la mesa técnica de BIG DATA e INNOVACIÓN, de conformidad con lo establecido en la mencionada circular. "/>
        <s v="NC 04: Se evidenció cumplimiento parcial de la Ley 1755 de 2015, con relación a los tiempos de respuesta de algunos requerimientos, efectuados en el período comprendido del 14 de febrero de 2019 al 30 de enero de 2020 y que de conformidad con el Decreto 672 de 2018. son competencia de la dependencia, de acuerdo con lo descrito en las páginas 17 al 20 del presenten informe en concordancia con lo señalado en las páginas 12 y 13 del memorando SDM-OCI66808 de 2020."/>
        <s v="NC 05: Se evidenció incumplimiento parcial de la Ley 594 de 2000 en concordancia con el Acuerdo 42 de 2002 Archivo General de la Nación, toda vez que la organización de los archivos de gestión no está conforme a lo estipulado por la ley. "/>
        <s v="De acuerdo con informe presentado por Control interno, manifiestan que se esta incumpliendo del requisito 3.7. literal a. Directorio de agremiaciones, asociaciones y otros grupos de interés; en el link  https://www.movilidadbogota.gov.co/web/agremiaciones, a pesar de contar listado de las principales agremiaciones o asociaciones relacionadas con la actividad propia de la entidad, no se observó la información relacionada con los sindicatos existentes de la entidad.."/>
        <s v="De acuerdo con informe presentado por Control interno, manifiestan que si bien se tiene información en el link https://www.movilidadbogota.gov.co/web/informacion-poblacion-vulnerable, correspondiente al requisito 7.5. Información para población vulnerable, ítem a. (Normas, políticas, programas y proyectos dirigidos a población vulnerable de acuerdo con su misión y la normatividad aplicable).  Esta desactualizado, toda vez que esta no hace referencia a información dirigida a madres cabeza de familia, desplazados, personas en condición de discapacidad, familias en condición de pobreza, niños, adulto mayor, etnias, reinsertados, entre otros."/>
        <s v="Durante el seguimiento realizado a lo establecido en la Ley de Transparencia, relacionado con la disponibilidad de la información en la página web de la entidad https://www.movilidadbogota.gov.co/web/, en el link de Transparencia y Acceso a la Información Pública  y después de verificar las categorías determinadas en la Guía Matriz de Cumplimiento V.5 de la Procuraduría General de la Nación, se evidenció incumplimiento parcial de las subcategorías, 10.9 a_x000a_Conforme a la matriz Cumplimiento PE02-PT01-F01 :   Mecanismos para presentar quejas y reclamos en relación con omisiones o acciones del sujeto obligado- a)  Información sobre los mecanismos para presentar quejas y reclamos en relación con omisiones o acciones del sujeto obligado, y la manera como un particular puede comunicar una irregularidad ante los entes que ejercen control sobre la misma."/>
        <s v="De acuerdo con informe presentado por Control interno, manifiestan que se esta incumpliendo el requisito 10.4 en su literal (j) y (k), esquema de publicación. j. Procedimiento participativo para la adopción y actualización del Esquema de Publicación. La entidad no cuenta con un Procedimiento participativo para la adopción y actualización del Esquema de Publicación dirigido a ciudadanos, interesados o usuarios, de conformidad con lo establecido en el Decreto 103 de 2015, articulo 43. k. Adoptado y actualizado por medio de acto administrativo o documento equivalente de acuerdo con el régimen legal al sujeto obligado, de conformidad con lo establecido por el acuerdo No. 004 de 2013 del Archivo General de la Nación."/>
        <s v="Desactualización de la matriz de cumplimiento legal de las normas vigentes que sustenta la base legal para la Oficina de Control Interno (OCI). "/>
        <s v="Falta de documentación del seguimiento bimestral al mapa de riesgos de la OCI, con el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s v="Durante el seguimiento realizado por la OCI a lo establecido en la Ley de Transparencia, se evidenció incumplimiento parcial de la subcategoría 3.5. Directorio de información de servidores públicos, contratistas y empleados, en los ítems a, b, c, d, e, f y j. observando que el archivo de funcionarios publicado en el link de trasparencia y acceso a la información, se encuentra desactualizado desde octubre de 2018, así mismo el incumplimiento total en la publicación de los item g, h, i, "/>
        <s v="NO CONFORMIDAD No.01_x000a_Se evidencia debilidad en los valores reportados en los últimos 5 informes de austeridad a la OCI, lo cual no permite contar con información completa y veraz, no cumpliendo con el principio de calidad establecido en la Ley 1712 de 2014. Para_x000a_este informe se presentaron diferencias en:_x000a__x000a_En el cuadro correspondiente al Consumo de Basuras en m3 – Comparativo I trimestre de 2020-2019, el valor inicialmente remitido era de 235.56 m3, una vez revisado por la OCI el valor corregido es de 233,86 m3, además el valor inicialmente remitido para la sede casa 21 fue de 0.66 m3 y el valor correcto es de 0 m3. En donde el valor para todas las sedes corregido es de 250.14 m3 , encontrando una diferencia con el valor inicialmente reportado de 250.84 m3._x000a__x000a_Se presentó una diferencia en el reporte del número de líneas de celular con que cuenta la entidad con respecto al valor reportado ($8.561.100). En el Informe de Austeridad entregado el día 15 de Abril de 2020 la Subdirección Administrativa reportó:_x000a__x000a_Una vez realizada la revisión por parte de la OCI, omparándola con la oferta económica de la ETB, se encontró una diferencia de 4 líneas, por tal razón en la respuesta emitida el 22 de Abril de 2020 la Subdirección Administrativa mediante correo electrónico, indicó que el número líneas de celular es de 42 y no de 38."/>
        <s v="No Conformidad 01_x000a_Una vez verificada la documentación del Manual Integrado de Planeación y Gestión – MIPG Versión 3.0 del 10 de octubre de 2019 página 31, se evidencia que la entidad determina como no aplicable el numeral 8.3 porque no realiza diseño del curso ni define sus características. Sin embargo, con base en el informe de la auditoría externa realizada por ICONTEC en noviembre de 2019, el auditor citó: “En el Numeral 4.2 del Informe de la auditoria anterior, el auditor refería: Considerar identificar la no aplicabilidad del requisito 8.3 Diseño y Desarrollo de la NTC ISO 9001:2015, debido a que los cursos están enmarcados en la Resolución 3204 de 2010.  Se realizó la consulta a la UT DE ICONTEC, concluyendo la aplicabilidad del requisito 8.3 Diseño y Desarrollo.”. Lo anterior con base en el numeral 4.3. Determinación del Alcance del Sistema de Gestión de Calidad de la NTC ISO 9001:2015."/>
        <s v="Observación 6._x000a_Si bien el proceso remite el seguimiento cuatrimestral de los riesgos, es importante que  como líderes de proceso o primera línea de defensa, efectúen el seguimiento bimestral a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
        <s v="Observación 2._x000a_Se observa que el proceso no implementó acciones frente a las Oportunidades de Mejora del informe de la auditoria de primera y tercera parte en 2019, lo cual podría impactar la mejora continua del proceso, las cuales se describen a continuación:_x000a_• Apropiar más los conocimientos generales del Sistema Integrado de Gestión y MIPG al líder del proceso._x000a_• Considerar la implementación de nuevos indicadores que reflejen el impacto logrado más allá de la realización de campañas planificadas. _x000a_"/>
        <s v="Observación 3._x000a_El proceso ha remitido lineamientos de los cursos pedagógicos por infracción a las normas de tránsito, en formatos que no se encuentran ajustados al SGC (no cumple con la codificación del proceso, no tiene control de cambios y es un documento borrador), en tal sentido es importante que se evalúe la pertinencia de incluir y actualizar estos documentos dentro del proceso. En relación con el numeral 7.5 información documentada."/>
        <s v="Oportunidad de mejora: A pesar de que la mesa de servicio realiza la evaluación de la satisfacción de los usuarios se recomienda evaluar la eficacia de este mecanismo, debido a que muchas personas no realizan la retroalimentación correspondiente diligenciando las encuestas de satisfacción."/>
        <s v="Oportunidad de mejora: Se recomienda fortalecer el conocimiento de la matriz del riesgo de gestión y corrupción del proceso de la OTICS, con el fin de considerar los riesgos y oportunidades en la calidad y prestación del servicio y puedan tener un manejo adecuado del conocimiento respecto a la identificación y tratamiento de los riesgos de su proceso."/>
        <s v="Oportunidad de mejora: Se recomienda que los documentos elaborados para tratar la contingencia de Covid-19 se estandaricen dentro del Sistema de Gestión de la Calidad (Procedimiento para el uso del VPN)."/>
        <s v="Oportunidad de mejora: Se recomienda ejercer un mayor control y seguimiento en lo relacionado a la calidad y cargue de la información correspondiente a cursos pedagógicos en la base de datos o plataforma respectiva."/>
        <s v="Oportunidad de mejora: Se recomienda la elaboración y socialización de un manual de recuperación ante desastre informático."/>
        <s v="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
        <s v="NO CONFORMIDAD No. 02: 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
        <s v="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
        <s v="NO CONFORMIDAD No. 03: Los controles identificados en el mapa de riesgos institucional, en los cuales es responsable la SPMT (con excepción del control 1.4 del evento potencial 6); se observa que no cuentan con la respectiva valoración en su diseño tal como lo establece la Guía del DAFP, así como tampoco se identifica cual es el tratamiento prioritario que se da a los eventos potenciales 8 y 11, clasificados como riesgos de Corrupción y cuyo tratamiento después de aplicar los controles existentes es el de EVITAR EL RIESGO"/>
      </sharedItems>
    </cacheField>
    <cacheField name="RIESGO" numFmtId="0">
      <sharedItems containsBlank="1" longText="1"/>
    </cacheField>
    <cacheField name="CAUSA" numFmtId="0">
      <sharedItems longText="1"/>
    </cacheField>
    <cacheField name="ACCIÓN" numFmtId="0">
      <sharedItems longText="1"/>
    </cacheField>
    <cacheField name="TIPO DE ACCIÓN" numFmtId="0">
      <sharedItems/>
    </cacheField>
    <cacheField name="INDICADOR" numFmtId="0">
      <sharedItems longText="1"/>
    </cacheField>
    <cacheField name="META" numFmtId="0">
      <sharedItems containsMixedTypes="1" containsNumber="1" minValue="0.6" maxValue="6"/>
    </cacheField>
    <cacheField name="SUBSECRETARÍA RESPONSABLE" numFmtId="0">
      <sharedItems count="17">
        <s v="SUBSECRETARÍA DE GESTIÓN CORPORATIVA"/>
        <s v="SUBSECRETARÍA DE GESTIÓN CORPORATIVA - DESPACHO - SUBSECRETARÍA DE SERVICIOS A LA CIUDADANÍA"/>
        <s v="SUBSECRETARÍA DE GESTIÓN JURÍDICA"/>
        <s v="SUBSECRETARÍA DE GESTIÓN DE LA MOVILIDAD"/>
        <s v="SUBSECRETARÍA DE SERVICIOS A LA CIUDADANÍA"/>
        <s v="OFICINA ASESORA DE COMUNICACIONES Y CULTURA PARA LA MOVILIDAD - SUBSECRETARÍA CORPORATIVA"/>
        <s v="SUBSECRETARÍA DE GESTIÓN CORPORATIVA - OTIC"/>
        <s v="OFICINA ASESORA DE PLANEACIÓN INSTITUCIONAL"/>
        <s v="DESPACHO"/>
        <s v="OFICINA DE SEGURIDAD VIAL"/>
        <s v="SUBSECRETARÍA DE POLÍTICA DE LA MOVILIDAD"/>
        <s v="OFICINA DE GESTIÓN SOCIAL"/>
        <s v="OFICINA DE GESTIÓN SOCIAL_x000a_SUBSECRETARÍA DE SERVICIOS A LA CIUDADANÍA_x000a_OFICINA DE COMUNICACIONES Y CULTURA"/>
        <s v="OFICINA DE CONTROL INTERNO"/>
        <s v="OFICINA DE CONTROL DISCIPLINARIO"/>
        <s v="OFICINA ASESORA DE COMUNICACIONES Y CULTURA PARA LA MOVILIDAD"/>
        <s v="OFICINA DE TECNOLOGÍAS DE LA INFORMACIÓN Y LAS COMUNICACIONES"/>
      </sharedItems>
    </cacheField>
    <cacheField name="ÁREA RESPONSABLE" numFmtId="0">
      <sharedItems count="26">
        <s v="SUBDIRECCIÓN ADMINISTRATIVA"/>
        <s v="SUBDIRECCION ADMINISTRATIVA - OFICINA DE TECNOLOGÍAS DE LA INFORMACIÓN Y LAS COMUNICACIONES - DIRECCIÓN DE ATENCIÓN AL CIUDADANO"/>
        <s v="DIRECCIÓN DE CONTRATACIÓN"/>
        <s v="SUBSECRETARÍA DE GESTIÓN DE LA MOVILIDAD"/>
        <s v="SUBSECRETARÍA DE SERVICIOS A LA CIUDADANÍA"/>
        <s v="SUBDIRECCIÓN DE CONTRAVENCIONES "/>
        <s v="DIRECCIÓN DE ATENCIÓN AL CIUDADANO"/>
        <s v="OFICINA ASESORA DE COMUNICACIONES Y CULTURA PARA LA MOVILIDAD - GESTIÓN DOCUMENTAL"/>
        <s v="SUBDIRECCIÓN ADMINISTRATIVA - OFICINA TECNOLOGÍA DE LA INFORMACIÓN Y LAS COMUNICACIONES (OTIC)"/>
        <s v="DIRECCIÓN DE INGENIERÍA DE TRANSITO"/>
        <s v="OFICINA ASESORA DE PLANEACIÓN INSTITUCIONAL"/>
        <s v="DIRECCION DE REPRESENTACION JUDICIAL"/>
        <s v="DESPACHO"/>
        <s v="DIRECCIÓN DE GESTIÓN DE TRÁNSITO Y CONTROL DE TRÁNSITO Y TRANSPORTES"/>
        <s v="OFICINA DE SEGURIDAD VIAL"/>
        <s v="DIRECCIÓN DE PLANEACION DE LA MOVILIDAD_x000a_SUBDIRECCIÓN DE INFRAESTRUCTURA_x000a_"/>
        <s v="DIRECCIÓN DE INTELIGENCIA PARA LA MOVILIDAD"/>
        <s v="OFICINA DE GESTIÓN SOCIAL"/>
        <s v="DIRECCION DE ATENCIÓN AL CIUADANO"/>
        <s v="OFICINA DE GESTIÓN SOCIAL_x000a_DIRECCIÓN DE ATENCIÓN AL CIUDADANO_x000a_OFICINA DE COMUNICACIONES Y CULTURA"/>
        <s v="OFICINA DE CONTROL INTERNO"/>
        <s v="DIRECCIÓN DE TALENTO HUMANO"/>
        <s v="OFICINA DE CONTROL DISCIPLINARIO"/>
        <s v="OFICINA ASESORA DE COMUNICACIONES Y CULTURA PARA LA MOVILIDAD"/>
        <s v="OFICINA DE TECNOLOGÍAS DE LA INFORMACIÓN Y LAS COMUNICACIONES"/>
        <s v="SUBDIRECCIÓN DE PLANES DE MANEJO DE TRÁNSITO"/>
      </sharedItems>
    </cacheField>
    <cacheField name="RESPONSABLE DE LA EJECUCIÓN" numFmtId="0">
      <sharedItems/>
    </cacheField>
    <cacheField name="FECHA DE INICIO" numFmtId="14">
      <sharedItems containsSemiMixedTypes="0" containsNonDate="0" containsDate="1" containsString="0" minDate="2016-05-02T00:00:00" maxDate="2020-12-16T00:00:00"/>
    </cacheField>
    <cacheField name="FECHA DE TERMINACIÓN" numFmtId="14">
      <sharedItems containsNonDate="0" containsDate="1" containsMixedTypes="1" minDate="2019-11-30T00:00:00" maxDate="2021-06-08T00:00:00" count="30">
        <d v="2020-12-15T00:00:00"/>
        <d v="2020-08-30T00:00:00"/>
        <d v="2020-09-30T00:00:00"/>
        <d v="2020-06-30T00:00:00"/>
        <d v="2020-03-31T00:00:00"/>
        <d v="2020-05-30T00:00:00"/>
        <d v="2019-11-30T00:00:00"/>
        <d v="2020-01-31T00:00:00"/>
        <d v="2020-05-14T00:00:00"/>
        <d v="2019-12-15T00:00:00"/>
        <d v="2020-05-27T00:00:00"/>
        <d v="2020-07-30T00:00:00"/>
        <d v="2020-02-29T00:00:00"/>
        <d v="2020-12-31T00:00:00"/>
        <d v="2020-07-31T00:00:00"/>
        <d v="2020-09-01T00:00:00"/>
        <d v="2020-05-29T00:00:00"/>
        <d v="2020-12-30T00:00:00"/>
        <d v="2020-05-15T00:00:00"/>
        <d v="2020-12-02T00:00:00"/>
        <d v="2020-12-04T00:00:00"/>
        <d v="2020-11-01T00:00:00"/>
        <d v="2021-01-15T00:00:00"/>
        <d v="2020-11-30T00:00:00"/>
        <d v="2020-11-03T00:00:00"/>
        <d v="2020-09-15T00:00:00"/>
        <d v="2021-05-31T00:00:00"/>
        <d v="2020-12-11T00:00:00"/>
        <d v="2021-06-07T00:00:00"/>
        <s v="31/11/2020" u="1"/>
      </sharedItems>
    </cacheField>
    <cacheField name="FECHA DE REVISIÓN" numFmtId="14">
      <sharedItems containsNonDate="0" containsDate="1" containsString="0" containsBlank="1" minDate="2020-01-09T00:00:00" maxDate="2020-06-09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3">
        <s v="ABIERTA"/>
        <s v="CERRADA"/>
        <s v="CERRADA " u="1"/>
      </sharedItems>
    </cacheField>
    <cacheField name="# Reprog." numFmtId="0">
      <sharedItems containsSemiMixedTypes="0" containsString="0" containsNumber="1" containsInteger="1" minValue="0" maxValue="6"/>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3991.380926157406" createdVersion="6" refreshedVersion="6" minRefreshableVersion="3" recordCount="47">
  <cacheSource type="worksheet">
    <worksheetSource ref="A6:X53" sheet="Consolidado Mayo 2020"/>
  </cacheSource>
  <cacheFields count="24">
    <cacheField name="No. Hallazgo" numFmtId="0">
      <sharedItems/>
    </cacheField>
    <cacheField name="No. Acción" numFmtId="0">
      <sharedItems containsSemiMixedTypes="0" containsString="0" containsNumber="1" containsInteger="1" minValue="1" maxValue="7"/>
    </cacheField>
    <cacheField name="VIGENCIA" numFmtId="0">
      <sharedItems containsSemiMixedTypes="0" containsString="0" containsNumber="1" containsInteger="1" minValue="2016" maxValue="2020" count="5">
        <n v="2016"/>
        <n v="2017"/>
        <n v="2018"/>
        <n v="2019"/>
        <n v="2020"/>
      </sharedItems>
    </cacheField>
    <cacheField name="PROCESO" numFmtId="0">
      <sharedItems/>
    </cacheField>
    <cacheField name="ORIGEN" numFmtId="0">
      <sharedItems count="24">
        <s v="INFORME VISITA SEGUIMIENTO POR PARTE DEL ARCHIVO DE BOGOTÁ"/>
        <s v="AUDITORÍA PQRSD 2016"/>
        <s v="AUDITORÍA EXTERNA E INTERNA GESTIÓN ADMINISTRATIVA"/>
        <s v="SEGUIMIENTO DE CONTRATOS Nos. 2017-1846 Y 2017-190"/>
        <s v="INFORME VISITA SEGUIMIENTO POR PARTE DEL ARCHIVO DE BOGOTÁ, 2018"/>
        <s v="AUDITORÍA CONTRATACIÓN 2018"/>
        <s v="AUDITORIA CONTRAVENCIONAL"/>
        <s v="AUDITORIA EXCEPTUADOS 2018"/>
        <s v="VISITA DE SEGUIMIENTO SECRETARIA DISTRITAL DE AMBIENTE"/>
        <s v="AUDITORIA SEGUIMIENTO A LA LEY DE TRANSPARENCIA Y DEL DERECHO ACCESO A LA INFORMACION PUBLICA NACIONAL  MARZO 2019"/>
        <s v="INFORME ANUAL EN MATERIA DE DERECHO DE AUTOR SOBRE SOFTWARE Y HARDWARE - AÑO 2018  "/>
        <s v="EVALUACIÓN AUSTERIDAD DEL GASTO I TRIMESTRE 2019"/>
        <s v="AUDITORÍA INTERNA SGC 2019 _x000a_"/>
        <s v="VEEDURIA DISTRITAL EXPEDIENTE 201950033309900016E"/>
        <s v="AUDITORÍA EXTERNA ICONTEC 2019"/>
        <s v="AUDITORÍA PQRSD 2019"/>
        <s v="AUDITORÍA CONTRATACIÓN 2019"/>
        <s v="AUDITORÍA SIPROJWEB - COMITÉ CONCILIACIÓN"/>
        <s v="ACCIONES POR AUTOCONTROL" u="1"/>
        <s v="AUDITORIA INTERNA SIG 2018" u="1"/>
        <s v="EVALUACIÓN AUSTERIDAD DEL GASTO II TRIMESTRE 2016" u="1"/>
        <s v="EVALUACION AUSTERIDAD DEL GASTO II TRIMESTRE 2017" u="1"/>
        <s v="AUDITORIA PQRSD 2017 " u="1"/>
        <s v="PMA- PLAN DE MEJORAMIENTO POR AUTOCONTROL POR COMUNICADO DEL MINISTERIO MT 20194210138001" u="1"/>
      </sharedItems>
    </cacheField>
    <cacheField name="FECHA DEL HALLAZGO" numFmtId="166">
      <sharedItems containsSemiMixedTypes="0" containsNonDate="0" containsDate="1" containsString="0" minDate="2015-02-10T00:00:00" maxDate="2019-12-14T00:00:00"/>
    </cacheField>
    <cacheField name="DESCRIPCIÓN DEL HALLAZGO" numFmtId="0">
      <sharedItems count="55" longText="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El Archivo Central no cuenta con inventarios documentales que permitan conocer con exactitud la documentación que se conserva en el archivo, así como facilitar su ubicación y recuperación."/>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Conforme a la Resolución 931 de 2008 artículo 2 y el concepto jurídico 107 de 2012, la entidad debe contar con los registros de su Publicidad Exterior Visual para las instalaciones que cuentan con aviso en fachada o áreas de intervención que les aplique."/>
        <s v="NO CONFORMIDAD No. 2_x000a_Se evidencia que los informes de ejecución de los Contratos 2017-1846 y 2017-1910,no se han subido en las plataformas de Secop I y Secop II."/>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s v="Es importante que la entidad complete la totalidad de los instrumentos archivísticos requeridos por norma."/>
        <s v="N° Conformidad 2 La Dirección de Asuntos Legales, no está publicando la información contractual en los medios tecnológicos cómo lo determina la normatividad vigente."/>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NC 4 Se evidencia que el archivo de gestión de la Subdirección de Contravenciones de Tránsito no da cumplimiento a lo dispuesto en las TRD para la organización del archivo de la dependencia. "/>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Conforme a la Resolución 931 de 2008 la Entidad debe contar con los registros de publicidad exterior Visual"/>
        <s v="N° conformidad 1:Desactualización de la información publicada respecto de los  requisitos: -1.3.b-; - 2.1.b; 2.5.a; - 3.2.a; 3.3 a; 3.4 a; 3.5 a, b, c, i , j ;- 3.8 a; - 4.2.a ; - 5.3.a; - 6.1.b; 6.3 a ;6.5 a; 6.6a; - 7.5 a; 7.6 a, b, c y d ;  - 8.1a;  -10.2a ; 10.4 a-f; 10.6a;  10.7a ; 10.8b.  "/>
        <s v="N° conformidad 2:Incumplimiento de los requisitos establecidos en la norma: 1.4.d; -2. 4a, 2.7a; 2.8 a; -3.4c; 3.6 a; 3.7 a; 4.2 b; 4.2 c; - 6.1. d; - 8.2 a; 8.4 b; -9.1d; - 10.2 b.  i; 10.3 b, i, l, n, o; -10.4 j, k; 10.6 b; 10.7b; -11.4 j; 11.4n; 11.4ai.     "/>
        <s v="Registro de publicaciones que contenga los documentos publicados de conformidad con la Ley 1712 de 2014."/>
        <s v="Se evidencia que existe diferencias entre la información de Software y Hardware que se administra en la entidad por los diferentes actores, tales como: Almacén –Subdirección Administrativa y el Operador Tecnológico a cargo hoy de la OTIC."/>
        <s v="Se evidencian diferencias entre la información verificada in situ de los Equipos asignados a las diferentes dependencias de la entidad, frente a la información suministrada por el Almacén – SA mediante memorando SDM-OTIC-43774-2019.   _x000a_"/>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s v="Posible violación al Derecho de Petición y a la Tranquilidad por parte de la Secretaria Distrital de Movilidad -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NC 2 Revisado el Manual de Contratación Version 1,0 de fecha 18 de febrero de 2019, se observo incumplimiento de paragrafos 2° del articulo 4.3.1.1"/>
        <s v="NC 3 Revisado el Manual de Contratación Version 1,0 de fecha 18 de febrero de 2019, y el articulo 11 de la Ley 1150 de 2017 se observo la posible perdida de competencia por parte de la SDM para liquidar los contratos, 2015-13737 y 2016/09"/>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Desactualizacion de la informacion en el sistema SIPROJWEB de conformidad con lo establecido en la Resolucion 104 de 2018, en concordancia con el Decreto 430 de 2018"/>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Incumplimiento a lo establecido en el articulo 2.2.4.3.1.2.12 del Decreto 1069 de 2015"/>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NC 1 De la verificación de la normatividad relacionada con el objeto de la auditoria, no se evidencio el cumplimiento integral de los requisitos establecidos en: _x000a_Resolución 011 de 2018 articulo 4 y 7._x000a__x000a_"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Incumplimiento del requisito normativo numeral 10.2.1. No Conformidad y Acción Correctiva de la norma NTC-ISO 9001:2015" u="1"/>
        <s v="No se cuenta con Plan Estratégico de Seguridad Vial" u="1"/>
        <s v="NC 2 Las dependencias auditadas no responden oportunamente los PQRSD que ingresaron por el Aplicativo de Correspondencia o por el SDQS" u="1"/>
        <s v="Incumplimiento parcial de los requisitos normativos de la Resolución 3204 de 2010 Ministerio de Transporte artículo 8 y el numeral 7,3, literal c de la norma NTC-ISO 9001:2015"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1 De la verificación de la normtividad relacionada con el objeto de la auditoria, no se evidencio el cumplimiento integral de los requisitos establecidos en: _x000a_Resolución 011 de 2018 articulo  4 y 7_x000a_Resolución 4575 de 2013, articulo 3 numeral 4_x000a_"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Cierre de puntos de atención  en red CADE y Paloquemao  para cursos pedagógicos  por infracción a las normas de tránsito por incumplimiento de Resolución 3204 de 2011" u="1"/>
        <s v="N° conformidad 4 No se Evidencia requerimiento efecuado por parte de los supervisores a los contratistas a los contratos, para que modificaran las garantias presentadas para la legalización de contratos"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haredItems>
    </cacheField>
    <cacheField name="RIESGO" numFmtId="0">
      <sharedItems containsBlank="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6" maxValue="6"/>
    </cacheField>
    <cacheField name="SUBSECRETARÍA RESPONSABLE" numFmtId="0">
      <sharedItems/>
    </cacheField>
    <cacheField name="ÁREA RESPONSABLE" numFmtId="0">
      <sharedItems/>
    </cacheField>
    <cacheField name="RESPONSABLE DE LA EJECUCIÓN" numFmtId="0">
      <sharedItems/>
    </cacheField>
    <cacheField name="FECHA DE INICIO" numFmtId="14">
      <sharedItems containsSemiMixedTypes="0" containsNonDate="0" containsDate="1" containsString="0" minDate="2016-05-02T00:00:00" maxDate="2020-02-11T00:00:00"/>
    </cacheField>
    <cacheField name="FECHA DE TERMINACIÓN" numFmtId="14">
      <sharedItems containsSemiMixedTypes="0" containsNonDate="0" containsDate="1" containsString="0" minDate="2019-11-30T00:00:00" maxDate="2021-01-01T00:00:00"/>
    </cacheField>
    <cacheField name="FECHA DE REVISIÓN" numFmtId="14">
      <sharedItems containsNonDate="0" containsDate="1" containsString="0" containsBlank="1" minDate="2020-01-09T00:00:00" maxDate="2020-06-09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acheField>
    <cacheField name="# Reprog." numFmtId="0">
      <sharedItems containsSemiMixedTypes="0" containsString="0" containsNumber="1" containsInteger="1" minValue="0" maxValue="6"/>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6">
  <r>
    <s v="31-2016"/>
    <n v="3"/>
    <n v="2016"/>
    <s v="GESTIÓN ADMINISTRATIVA"/>
    <x v="0"/>
    <d v="2015-02-10T00:00:00"/>
    <x v="0"/>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Correctiva"/>
    <s v="TVD elaboradas, aprobadas y presentadas al Consejo Distrital de Archivos."/>
    <s v="TVD elaboradas, aprobadas y presentadas al Consejo Distrital de Archivos."/>
    <x v="0"/>
    <x v="0"/>
    <s v="Sonia Mireya Alfonso Muñoz"/>
    <d v="2016-09-01T00:00:00"/>
    <x v="0"/>
    <d v="2020-04-06T00:00:00"/>
    <s v="María Janneth Romero M"/>
    <s v="06/04/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_x000a_4. Elaboración de la Tabla de Valoración Documental (Valoración). Pendiente hasta la culminación de las etapas anteriores. Nivel de ejecución 0%_x000a__x000a_Avance de ejecución 73%: _x000a__x000a_Se aporta como evidencia las actas de las mesas tecnicas con el Archivo de Bogotá, documento excel evolutivos FDA SDM 17 03 2020 y archivos de reseñas DATT, FONDATT, STT entre otros._x000a__x000a__________________x000a_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x v="0"/>
    <n v="5"/>
    <n v="1"/>
  </r>
  <r>
    <s v="39-2016"/>
    <n v="1"/>
    <n v="2016"/>
    <s v="GESTIÓN ADMINISTRATIVA"/>
    <x v="0"/>
    <d v="2015-02-12T00:00:00"/>
    <x v="1"/>
    <s v="Organización archivo "/>
    <s v="Posible desconocimiento de normas, en particular, el Decreto 2609 de 2012 _x000a__x000a_Posibles deficiencias en la Planeación de la Gestión Documental."/>
    <s v="Levantamiento del inventario documental en  estado natural del Fondo Documental Acumulado (FDA) de la SDM."/>
    <s v="Correctiva"/>
    <s v="Archivos del FDA con inventario / Total de archivos del FDA"/>
    <s v="100% del Fondo Documental Acumulado de la SDM con inventario en estado natural."/>
    <x v="0"/>
    <x v="0"/>
    <s v="Sonia Mireya Alfonso Muñoz"/>
    <d v="2016-05-02T00:00:00"/>
    <x v="1"/>
    <d v="2020-05-20T00:00:00"/>
    <s v="María Janneth Romero M"/>
    <s v="20/05/2020:  Seguimiento realizado por María Janneth Romero M:_x000a__x000a_Conforme la justificación expuesta en el memorando recibido (SDM-SA-74425-2020 D,del 08/05/2020) se procede a fijar la nueva fecha de vencimiento de la acción para el 30/08/2020 en el Plan de Mejoramiento por Procesos, el cual será publicado en la segunda semana del mes de Junio de 2020 por la OCI._x000a__x000a_Teniendo en cuenta que esta reprogramación corresponde a la 6ª. realizada desde la formulación de la acción (2016) y que se realiza una vez vencido el plazo de ejecución, se recomienda al proceso adelantar de manera prioritaria la gestión que permita garantizar su ejecución dentro del nuevo plazo establecido. De igual forma y si bien la solicitud de reprogramación corresponde a una situación ajena a la entidad, se recomienda para futuras ocasiones tener en cuenta los lineamientos establecidos en el Procedimiento para la Formulación y Seguimiento de Planes de Mejoramiento (Código: PV01- PR01 Versión: 2.0) cuando se trate de reprogramaciones por más de 2 ocasiones._x000a_La respuesta se da a través del radicado SDM-OCI-78694-2020 de fecha 20/05/2020_x000a____________________________________________x000a_06/04/2020: Seguimiento realizado por María Janneth Romero M:_x000a__x000a_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_x000a__x000a_De conformidad con el documento referenciado, el total de cajas con levantamiento de inventario del FDA corresponde a 41.601 del total de las 45,000 equivalente a un nivel de ejecución del 92%._x000a__x000a______________________x000a_13/01/2020: Seguimiento realizado por María Janneth Romero M_x000a__x000a_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_x000a__x000a_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_x000a___________________________________________________________________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_x000a_____________________________________________x000a_10/10/2019: Seguimiento realizado por María Janneth Romero M_x000a__x000a_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_x000a_30/12/2019 en todos sus componentes.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_________x000a_08/07/2019: Seguimiento realizado por María Janneth Romero M_x000a__x000a_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x000a_15/04/2019: Seguimiento realizado por María Janneth Romero M_x000a__x000a_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_x000a_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_____________________x000a_09/01/2019: Seguimiento realizado por María Janneth Romero M_x000a__x000a_Se aporta como evidencia informe presentado Informe de avance ELABORACIÓN DE LAS TABLAS DE VALORACIÓN DOCUMENTAL DE LA SECRETARIA DISTRITAL DE MOVILIDAD - ETAPA 1, el avance en la gestión corresponde a 12,000 cajas de las 43,000 establecidas como meta._x000a_Avance de ejecución: De acuerdo a lo informado por el responsable del PMA, el universo de cajas corresponde a 43,000 por cual de acuerdo a la meta  propuesta 100% del Fondo Documental Acumulado de la SDM con inventario en estado natural; el nivel de avance es del 27,9%_x000a_En consideración a la solicitud del proceso y a los argumentos expuestos, se reprograma la acción al 30/12/2019_x000a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30 de diciembre de 2019, argumentando: &quot; Cómo se señala en la justificación de la ampliación realizada para el hallazgo 31 de 2016, esta actividad que hace parte del proceso de elaboración de TVD y la más extensa por la magnitud de volumen del FDA (43000) cajas de archivo.&quot; .  Una vez revisado el requerimiento el Jefe de la OCI, aprueba la modificación de la fecha, quedando reprogramado su cumplimiento para el 30 de diciembre de 2019._x000a______________________________________________________x000a_11/10/2018: Seguimiento realizado por Luz Yamile Aya Corba_x000a_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5%_x000a_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Se aporta como evidencia archivo en Excel Formato de Inventario FUID consolidado al 06/06/2018 con 15,557 registros; los informes presentados por las archivistas y el historiador  relacionan la gestión desarrollada en 4,104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0%_x000a_ _x000a_Teniendo en cuenta que la acción se vence el 30/12/2018 se recomienda adelantar la gestión que permita dar cumplimiento en el tiempo establecido._x000a___________________________________________________________________x000a__x000a_10/04/2018: Seguimiento realizado por María Janneth Romero_x000a__x000a_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_x000a__x000a_Avance de ejecución: De acuerdo a lo informado por el responsable del PMA, el universo de cajas corresponde a 40,000 por cual de acuerdo a la meta  propuesta 100% del Fondo Documental Acumulado de la SDM con inventario en estado natural; el nivel de avance es del 3%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Recomendación: Así las cosas, se recomienda al proceso reprogramar la acción de mejora en concordancia con el Plan Institucional de Archivos PINAR. _x000a__x000a_Conclusión: Dar celeridad al cumplimiento de las actividades previstas. _x000a__x000a________________________________________________x000a_04/10/2017, Seguimiento realizado por Viviana Duran auditor de la OCI y atendido por el profesional Gustavo Casallas de la S.A._x000a__x000a_El proceso informa que de conformidad con el seguimiento realizado en el mes de febrero de 2017, esta actividad se encuentra proyectada para ejecutar a partir del mes de octubre de la presente vigencia.  _x000a_Conclusión: Verificar el cumplimiento de la acción una vez se haya cumplido la fecha de terminación estimada. _x000a__________________________________________________x000a_22/02/2017. Seguimiento realizado por Pablo Parra, profesional de la OCI, atendido por Alexander Colmenares de la Subdirección Administrativa._x000a_Al verificar las actividades adelantadas por el proceso se pudo determinar que esta acción no presenta avance desde la fecha de seguimiento anterior (28 de noviembre de 2016), situación que se justifica en los siguientes términos: &quot;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_x000a_Para culminar la acción el proceso ha definido un periodo que va del 2 de octubre de 2017 al 30 de abril de 2018, al término del cual se espera resolver de fondo la problemática identificada por el Archivo de Bogotá._x000a______________x000a_28-11-2016 Seguimiento realizado por Viviana Duran de la OCI y atendido por Carlos Bonilla y Alexander Colmenares de la Subdirección Administrativa_x000a_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
    <x v="0"/>
    <n v="6"/>
    <n v="1"/>
  </r>
  <r>
    <s v="29-2017"/>
    <n v="1"/>
    <n v="2016"/>
    <s v="GESTIÓN ADMINISTRATIVA"/>
    <x v="1"/>
    <d v="2016-12-20T00:00:00"/>
    <x v="2"/>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Correctiva"/>
    <s v="Requerimientos a las Dependencias involucradas"/>
    <s v="Solución Tecnológica"/>
    <x v="1"/>
    <x v="1"/>
    <s v="Sonia Mireya Alfonso Muñoz - Edgar Romero Bohorquez - "/>
    <d v="2017-02-15T00:00:00"/>
    <x v="2"/>
    <d v="2020-05-23T00:00:00"/>
    <s v="Carlos Arturo Serrano Avila "/>
    <s v="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_x000a_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x v="0"/>
    <n v="4"/>
    <n v="0"/>
  </r>
  <r>
    <s v="68-2017"/>
    <n v="1"/>
    <n v="2017"/>
    <s v="GESTIÓN ADMINISTRATIVA"/>
    <x v="2"/>
    <d v="2016-10-03T00:00:00"/>
    <x v="3"/>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Correctiva"/>
    <s v="Número de avisos de publicidad exterior visual registrados / Número total de avisos de publicidad exterior visual "/>
    <s v="Tramitar con las diferentes dependencias internas y externas el Registro de avisos de publicidad exterior visual"/>
    <x v="0"/>
    <x v="0"/>
    <s v="Sonia Mireya Alfonso Muñoz"/>
    <d v="2017-04-25T00:00:00"/>
    <x v="3"/>
    <d v="2020-04-01T00:00:00"/>
    <s v="Carlos Arturo Serrano Avila "/>
    <s v="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4"/>
    <n v="1"/>
  </r>
  <r>
    <s v="115-2018"/>
    <n v="2"/>
    <n v="2018"/>
    <s v="GESTIÓN DE TRÁNSITO"/>
    <x v="3"/>
    <d v="2018-09-21T00:00:00"/>
    <x v="4"/>
    <s v="Incumplimiento de condiciones establecidas contractualmente  en el Procedimiento o Manual de Contratación y Supervisión "/>
    <s v="Debilidad en la apropiación de las funciones  por parte del supervisor y el profesional referente al procedimiento según lo señalado en el Manual de Supervisión y Contratación."/>
    <s v="Actualización plataforma Secop I de los contratos suscritos en el año 2017, según manual de supervisión e interventoría."/>
    <s v="Correctiva"/>
    <s v="(Plan de Trabajo realizado/ Plan de Trabajo Programado) *100"/>
    <n v="0.9"/>
    <x v="2"/>
    <x v="2"/>
    <s v="Angélica María Ramírez"/>
    <d v="2018-10-15T00:00:00"/>
    <x v="4"/>
    <d v="2020-06-08T00:00:00"/>
    <s v="Deicy Astrid Beltrán"/>
    <s v="Seguimiento realizado el 08/06/2020_x000a_Seguimiento realizado el 08/06/2020_x000a_La dependencia no apora evidencia. Se recuerda que la acción se enceuntra vencida desde el 31/03/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Pantallazos de tres procesos contractuales extraídos de la plataforma SECOP I._x000a_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_x000a_1. ACCIÓN. Realizar Plan de Trabajo mensual con el fin de publicar la totalidad de los informes de ejecución en Secop I”.  _x000a_INDICADOR. Plan de Trabajo de Trabajo realizado/ Plan de Trabajo Programado._x000a_La OCI mediante memorando SDM-OCI-10570-2020, evalúa las justificaciones y considera que es viables en tal sentido la acción queda de la siguiente manera: _x000a_ACCIÓN  Actualización plataforma Secop I de los contratos suscritos en el año 2017, según manual de supervisión e interventoría._x000a_INDICADOR. (Plan de Trabajo realizado/ Plan de Trabajo Programado) *100 _x000a_META: 90%_x000a_FECHA DE TERMINACIÓN 31/03/2020._x000a_CONCLUSION ACCION REFORMULADA Y REPROGRAMADA_x000a_RECOMENDACIÓN: ACCION ABIERTA. _x000a__x000a__x000a_SEGUIMIENTO REALIZADO EL 02/01/2020_x000a_Seguimiento adelantado con la doctora Yully Otalora.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_x000a_Indicador: Plan de Trabajo realizado/ Plan de Trabajo Programado_x000a__x000a_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_x000a_Recomendación: ACCION ABIERTA   Y FECHA DE VENCIMIENTO CUMPLIDA  _x000a__x000a_SEGUIMIENTO REALIZADO El  03/12/2019_x000a_La dependencia aporta evidencias de la gestión realizada, con relación a la acción pero con la misma no se puede evidenciar el total cumplimiento de la misma, ni del indicador. Se adjuntan actas de  actualización SECOP II._x000a_ACCION ABIERTA  se encuentra vencida desde el 31 de octubre de 2019. _x000a__x000a_SEGUIMIENTO REALIZADO El  07/11/2019_x000a_No se aporta evidencia del cumplimiento de la acción. _x000a_ACCION ABIERTA _x000a_La dependencia a través de los memorandos  103435-109644 de 2019 solicita reformulación y reprogramación del  hallazgo 118 y sus tres acciones,  la  primera acción solicita reformulación y de la acción dos y tres reprogramación._x000a_Acción número 1 ( Reformulación y Reprogra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x v="0"/>
    <n v="1"/>
    <n v="1"/>
  </r>
  <r>
    <s v="126-2018"/>
    <n v="1"/>
    <n v="2018"/>
    <s v="GESTIÓN ADMINISTRATIVA"/>
    <x v="4"/>
    <d v="2018-10-22T00:00:00"/>
    <x v="5"/>
    <s v="21. Implementación de planes de gestión documental deficientes e ineficaces."/>
    <s v="No se realizó la formulación y construcción de indicadores frente a todas las operaciones de la gestión documental."/>
    <s v="Realizar la formulación, aprobación e implementación de los indicadores para todas las operaciones de la gestión documental de la Secretaría (planeación, producción, gestión y trámite, organización, transferencias, disposición final, preservacióna a largo plazo, valoración)."/>
    <s v="Correctiva"/>
    <s v="Indicadores de gestión documental implementados/ indicadores aprobados.* 100"/>
    <s v="100% de Indicadores de gestión documental implementados."/>
    <x v="0"/>
    <x v="0"/>
    <s v="Sonia Mireya Alfonso Muñoz"/>
    <d v="2019-02-01T00:00:00"/>
    <x v="5"/>
    <d v="2020-05-29T00:00:00"/>
    <s v="María Janneth Romero M"/>
    <s v="29/05/2020: Seguimiento realizado por María Janneth Romero M:_x000a__x000a_De conformidad con lo indicado por el proceso a través del radicado No. SDM-SA -80213-2020 de fecha 26/05/2020: &quot;Los indicadores de Gestión documental se formularon e implementaron a partir del mes de enero de 2020, la aprobación de ellos se llevó a cabo en la sesión del Comité Interno de Archivo celebrada el 20 de mayo del presente, se adjunta acta de la reunión y grabación de esta como evidencia&quot;, se procede a verificar la evidencia aportada donde se observa en el Acta Comité Interno de Archivo (CIA)– Sesión Ordinaria 01 de 2020;la siguiente anotación: &quot;Seguido a ello, se somete a votación del Comité Interno de Archivo la aprobación de los Indicadores de Gestión Documental, recibiendo 6 votos a favor y ninguno en contra, en virtud de lo anterior, se aprueban los indicadores de Gestión Documental&quot;._x000a__x000a_Teniendo en cuenta que la observación realizada por al OCI en el seguimiento llevado a cabo el 06/04/2020, hacia referencia a: &quot;No obstante no se aporta el soporte que permita validar la acción de aprobación, la cual hace parte de lo establecida. Se mantiene la recomendación de aportar la evidencia del mecanismo a través del cual se aprobaron los indicadores.&quot;; se evidencia que los soportes aportados por el proceso permiten validar la ejecución integral de la acción formulada por lo cual se procede a realizar el cierre de la misma y excluirla del PMP._x000a_____________________________________x000a_20/05/2020:  Seguimiento realizado por María Janneth Romero M:_x000a_Conforme la justificación expuesta en el memorando recibido, se procede a fijar la nueva fecha de vencimiento de la acción para el 30/05/2020 en el Plan de Mejoramiento por Procesos, el cual será publicado en la segunda semana del mes de junio de 2020 por la OCI. Se recomienda al proceso fortalecer el monitoreo de las acciones formuladas en el PMP de tal manera que la gestión que considere pertinente realizar se lleve a cabo dentro de los términos establecidos; lo anterior teniendo en cuenta que la acción se venció el 30/04/2020 y la solicitud de prórroga se tramito ya cumplido este término. _x000a_La respuesta se da a través del radicado SDM-OCI-78694-2020 de fecha 20/05/2020_x000a_______________________________x000a_06/04/2020: Seguimiento realizado por María Janneth Romero M:_x000a__x000a_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_x000a__x000a_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_x000a__x000a_Se mantiene la recomendación de aportar la evidencia del mecanismo a través del cual se aprobaron los indicadores._x000a__x000a_Avance: 66%_x000a__x000a_Se precisa que la solicitud de reprogramación fue atendida en el mes de febrero, por lo cual el Plan consolidado publicado en desde ese mes tiene ya la nueva fecha del 30/04/2020._x000a_________________________x000a_13/01/2020: Seguimiento realizado por María Janneth Romero M:_x000a__x000a_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_x000a__x000a_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_x000a__x000a_Avance: 33%_x000a_ __________________________________x000a_08/01/2020: Seguimiento realizado por María Janneth Romero M:_x000a__x000a_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15/10/2019: Seguimiento realizado por María Janneth Romero M:_x000a__x000a_Se aporta  la presentación ACTIVIDADES PRELIMINARES GESTIÓN DOCUMENTAL POR PROCESOS de fecha Septiembre de 2019, en la cual se registra la ejecución  y aporta la evidencia de la gestión realizada sobre las siguientes fases:_x000a__x000a_1. Planeación_x000a_2. Producción_x000a_3. Gestión y Trámite_x000a_4. Organización_x000a_5. Transferencias Primarias_x000a_6. Disposición Final_x000a_7. Preservación a largo plazo_x000a_8. Valoración_x000a__x000a_No obstante lo anterior y teniendo en cuenta que la acción corresponde a: &quot;Realizar la formulación, aprobación...&quot;, se recomienda documentar la gestión adelantada con relación a la ejecución de lo estableido e   indicar en el seguimiento por autocontrol a quien se hizo la presentación aportada como evidencia y a que fase de la acción corresponde. _x000a_ ___________________________________________________x000a_08/07/2019: Seguimiento realizado por María Janneth Romero M:_x000a__x000a_Se aporta como evidencia la matriz de medicion de AG-SDM-2019, no obstante la misma hace parte de la fase inicial de la construcción de los indicadores de gestión._x000a__x000a_Teniendo en cuenta que la acción se vence en diciembre de 2019, se recomienda gestionar su ejecución dentro de los términos establecidos, en coherencia con el indicador y la meta formulada._x000a__x000a_Nivel de Ejecución 0%_x000a___________________________________x000a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1"/>
    <n v="2"/>
    <n v="0"/>
  </r>
  <r>
    <s v="130-2018"/>
    <n v="1"/>
    <n v="2018"/>
    <s v="GESTIÓN ADMINISTRATIVA"/>
    <x v="4"/>
    <d v="2018-10-22T00:00:00"/>
    <x v="6"/>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s v="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x v="0"/>
    <x v="0"/>
    <s v="Sonia Mireya Alfonso Muñoz"/>
    <d v="2019-02-01T00:00:00"/>
    <x v="3"/>
    <d v="2020-05-29T00:00:00"/>
    <s v="María Janneth Romero M"/>
    <s v="29/05/2020: Seguimiento realizado por María Janneth Romero M:_x000a__x000a_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quot;Con el fin de dar 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quot;. Conforme la evidencia aportada y la valoración realizada por la OCI se cumple al 100% este componente de la acción, con lo cual de manera integral ésta tendría el siguiente comportamiento:_x000a__x000a_Modelo de Requisitos: Cumple 100%_x000a_Banco terminológico de series y subseries: Avance del 25%_x000a_Tablas de control de acceso a los documentos: Avance 50%_x000a_ _x000a_Ejecución Promedio: 58,33%_x000a_________________x000a_06/04/2020: Seguimiento realizado por María Janneth Romero M:_x000a__x000a_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_x000a_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_x000a_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_x000a__x000a_Conforme lo anterior el nivel de ejecución promedio es del  41,6%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x000a_Se precisa que la solicitud de reprogramación fue atendida en el mes de febrero, por lo cual el Plan consolidado publicado en desde ese mes tiene ya la nueva fecha del 30/06/2020._x000a__x000a____________________x000a_10/10/2019: Seguimiento realizado por María Janneth Romero M:_x000a__x000a_Se aporta como evidencia:_x000a_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_x000a_Banco terminológico de series y subseries:  De acuerdo a lo indicado por el proceso, para iniciar esta gestión se requiere contar on las TRD y el Cuadro de Clasificación Documental actualización para la definición del banco. Avance 0%_x000a_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_x000a_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_x000a_____________________________________________x000a_10/10/2019: Seguimiento realizado por María Janneth Romero M:_x000a__x000a_Se aporta como evidencia los cronogramas de elaboración Tabla de Retención Documental Etapas 1, 2 y 3, no obstante la acción formulada corresponde a: &quot;Elaborar los siguientes instrumentos archivísticos: Modelo de requisitos para la gestión de documentos electrónicos, Banco terminológico de series y subseries, Tablas de control de acceso a los documentos&quot;;  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7/2019: Seguimiento realizado por María Janneth Romero M:_x000a__x000a_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_x000a__x000a_Nivel de Ejecución 0%_x000a___________________________________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0"/>
    <n v="1"/>
    <n v="0"/>
  </r>
  <r>
    <s v="132-2018"/>
    <n v="4"/>
    <n v="2018"/>
    <s v="GESTIÓN LEGAL Y CONTRACTUAL"/>
    <x v="5"/>
    <d v="2018-11-14T00:00:00"/>
    <x v="7"/>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x v="3"/>
    <x v="3"/>
    <s v="Jonny Leonardo Vasquez"/>
    <d v="2019-01-01T00:00:00"/>
    <x v="6"/>
    <d v="2020-05-04T00:00:00"/>
    <s v="María Janneth Romero M"/>
    <s v="04/05/2020: No se aporta evidencia que permita evaluar el cumplimiento de la acción establecida._x000a__x000a_Nuevamente y teniendo en cuenta que la acción se venció en el mes de noviembre de 2019, se exhorta al proceso a priorizar su gestión conforme lo formulado y aportar las evidencias a la OCI de manera urgente._x000a__________________________________x000a__x000a_02/04/2020: No se aporta evidencia que permita evaluar el cumplimiento de la acción establecida._x000a_Teniendo en cuenta que la acción se venció en el mes de noviembre de 2019, se exhorta al proceso a priorizar su gestión conforme lo formulado y aportar las evidencias a la OCI de manera urgente._x000a__________________________________x000a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la meta definida_x000a_d. Dar prioridad alta a la ejecución de la acción_x000a________________________________________x000a__x000a_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x v="0"/>
    <n v="1"/>
    <n v="0"/>
  </r>
  <r>
    <s v="132-2018"/>
    <n v="5"/>
    <n v="2018"/>
    <s v="GESTIÓN LEGAL Y CONTRACTUAL"/>
    <x v="5"/>
    <d v="2018-11-14T00:00:00"/>
    <x v="7"/>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x v="4"/>
    <x v="4"/>
    <s v="Diana Lucia Vidal Caicedo"/>
    <d v="2019-01-01T00:00:00"/>
    <x v="6"/>
    <d v="2020-01-21T00:00:00"/>
    <s v="Vieinery Piza Olarte"/>
    <s v="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x v="0"/>
    <n v="1"/>
    <n v="0"/>
  </r>
  <r>
    <s v="132-2018"/>
    <n v="6"/>
    <n v="2018"/>
    <s v="GESTIÓN LEGAL Y CONTRACTUAL"/>
    <x v="5"/>
    <d v="2018-11-14T00:00:00"/>
    <x v="7"/>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x v="3"/>
    <x v="3"/>
    <s v="Jonny Leonardo Vasquez"/>
    <d v="2019-01-01T00:00:00"/>
    <x v="6"/>
    <d v="2020-05-04T00:00:00"/>
    <s v="María Janneth Romero M"/>
    <s v="04/05/2020: No se aporta evidencia que permita evaluar el cumplimiento de la acción establecida._x000a__x000a_Nuevamente y teniendo en cuenta que la acción se venció en el mes de noviembre de 2019, se exhorta al proceso a priorizar su gestión conforme lo formulado y aportar las evidencias a la OCI de manera urgente._x000a__________________________________x000a__x000a_02/04/2020: No se aporta evidencia que permita evaluar el cumplimiento de la acción establecida._x000a__x000a_Teniendo en cuenta que la acción se venció en el mes de noviembre de 2019, se exhorta al proceso a priorizar su gestión conforme lo formulado y aportar las evidencias a la OCI de manera urgente._x000a_______________________________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de las responsabilidades de la SGM_x000a_d. Dar prioridad alta a la ejecución de la acción_x000a________________________________________x000a_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x v="0"/>
    <n v="1"/>
    <n v="0"/>
  </r>
  <r>
    <s v="132-2018"/>
    <n v="7"/>
    <n v="2018"/>
    <s v="GESTIÓN LEGAL Y CONTRACTUAL"/>
    <x v="5"/>
    <d v="2018-11-14T00:00:00"/>
    <x v="7"/>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x v="4"/>
    <x v="4"/>
    <s v="Diana Lucia Vidal Caicedo"/>
    <d v="2019-01-01T00:00:00"/>
    <x v="6"/>
    <d v="2020-01-09T00:00:00"/>
    <s v="Vieinery Piza Olarte"/>
    <s v="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_x000a_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x v="0"/>
    <n v="1"/>
    <n v="0"/>
  </r>
  <r>
    <s v="138-2018"/>
    <n v="1"/>
    <n v="2018"/>
    <s v="GESTIÓN LEGAL Y CONTRACTUAL"/>
    <x v="5"/>
    <d v="2018-11-14T00:00:00"/>
    <x v="8"/>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Correctiva"/>
    <s v="Plan de trabajo Realizado/Plan de Trabajo Programado."/>
    <n v="0.8"/>
    <x v="2"/>
    <x v="2"/>
    <s v="Angélica María Ramírez"/>
    <d v="2019-01-01T00:00:00"/>
    <x v="4"/>
    <d v="2020-06-08T00:00:00"/>
    <s v="Deicy Astrid Beltrán"/>
    <s v="Seguimiento realizado el 08/06/2020_x000a_La dependencia no aporto evidenci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_x000a_La OCI, en ese orden de ideas, señala que se denota gestión por parte de la dependencia se requiere que la información se encuentre actualizada. por lo tanto la acción continua abierta. _x000a_CONCLUSION: ACCION ABIERTA_x000a__x000a_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úa las justificaciones y considera que es viables en tal senti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_x000a__x000a__x000a__x000a_SEGUIMIENTO REALIZADO EL 05/09/2019_x000a_ACCION EN EJECUCIÓN _x000a_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x v="0"/>
    <n v="1"/>
    <n v="0"/>
  </r>
  <r>
    <s v="005-2019"/>
    <n v="2"/>
    <n v="2019"/>
    <s v="REGULACIÓN Y CONTROL"/>
    <x v="6"/>
    <d v="2018-11-30T00:00:00"/>
    <x v="9"/>
    <s v="Ejecución de un trámite o servicio a la ciudadanía, incumpliendo los requisitos, con el propósito de obtener un beneficio propio o para un tercero."/>
    <s v="Insuficiencia de espacio físico para infraestructura y personal de archivo"/>
    <s v="Elaborar la Hoja de Control para incorporar en los expedientes que por TRD hayan cerrado su tiempo de retención de la vigencia 2017 al 2018, que se encuentran en el archivo de Calle 13, el cual fue revisado en la Auditoria Interna"/>
    <s v="Corrección"/>
    <s v="Total de expedientes con Hoja de Control"/>
    <n v="0.95"/>
    <x v="4"/>
    <x v="5"/>
    <s v="Pablo Cesar Garcia Camacho"/>
    <d v="2019-01-14T00:00:00"/>
    <x v="3"/>
    <d v="2020-05-05T00:00:00"/>
    <s v="Omar Alfredo Sánchez"/>
    <s v="5/5/2020: Para este corte la dependencia no reportó evidencias de la gestión ya que se encuentra en tiempo para su cumplimiento._x000a_30/03/2020: Mediante memorando SDM-OCI –62216-2020 del 30/03/2020, se atendió solicitud de reprogramación hasta el 30/06/2020._x000a_25/10/2019: Se responde a solicitud de reprogramación. Se concede solo hasta el 30/12/2019"/>
    <x v="0"/>
    <n v="2"/>
    <n v="0"/>
  </r>
  <r>
    <s v="005-2019"/>
    <n v="4"/>
    <n v="2019"/>
    <s v="REGULACIÓN Y CONTROL"/>
    <x v="6"/>
    <d v="2018-11-30T00:00:00"/>
    <x v="9"/>
    <s v="Ejecución de un trámite o servicio a la ciudadanía, incumpliendo los requisitos, con el propósito de obtener un beneficio propio o para un tercero."/>
    <s v="Insuficiencia de espacio físico para infraestructura y personal de archivo"/>
    <s v="Archivar los documentos de entrega de vehículos inmovilizados  "/>
    <s v="Corrección"/>
    <s v="Archivo de los documentos de entrega de vehículos inmovilizados que se encontraban a septiembre de 2018."/>
    <n v="0.7"/>
    <x v="4"/>
    <x v="5"/>
    <s v="Pablo Cesar Garcia Camacho"/>
    <d v="2019-01-14T00:00:00"/>
    <x v="3"/>
    <d v="2020-05-05T00:00:00"/>
    <s v="Omar Alfredo Sánchez"/>
    <s v="5/5/2020: Para este corte la dependencia no reportó evidencias de la gestión ya que se encuentra en tiempo para su cumplimiento._x000a_30/03/2020: Mediante memorando SDM-OCI –62216-2020 del 30/03/2020, se atendió solicitud de reprogramación hasta el 30/06/2020._x000a_25/10/2019: Se responde a solicitud de reprogramación. Se concede solo hasta el 30/12/2019"/>
    <x v="0"/>
    <n v="2"/>
    <n v="0"/>
  </r>
  <r>
    <s v="014-2019"/>
    <n v="1"/>
    <n v="2019"/>
    <s v="SERVICIO AL CIUDADANO"/>
    <x v="7"/>
    <d v="2018-11-14T00:00:00"/>
    <x v="10"/>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s v="Acción Correctiva"/>
    <s v="(contestados/recibidos)*100"/>
    <n v="1"/>
    <x v="4"/>
    <x v="6"/>
    <s v=" "/>
    <d v="2019-01-23T00:00:00"/>
    <x v="3"/>
    <d v="2020-05-05T00:00:00"/>
    <s v="Omar Alfredo Sánchez"/>
    <s v="5/5/2020: Para este corte la dependencia no reportó evidencias de la gestión ya que se encuentra en tiempo para su cumplimiento._x000a_27/02/2020: la DAC allegó justificación mediante Memorando 34102, la OCI reprograma esta acción hasta el 30/06/2020._x000a__x000a_31/01/2020: Sobre esta acción la DAC solicitó reformulación; se está a la espera de la justificación que soporte adecuadamente la solicitud._x000a_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_x000a__x000a_"/>
    <x v="0"/>
    <n v="1"/>
    <n v="0"/>
  </r>
  <r>
    <s v="015-2019"/>
    <n v="1"/>
    <n v="2019"/>
    <s v="SERVICIO AL CIUDADANO"/>
    <x v="7"/>
    <d v="2018-11-14T00:00:00"/>
    <x v="11"/>
    <s v="Ejecución de un trámite o servicio a la ciudadanía, incumpliendo los requisitos, con el propósito de obtener un beneficio propio o para un tercero"/>
    <s v="No hay lineamientos establecidos para este trámite"/>
    <s v="1. Identificar las salidas no conformes y su tratamiento "/>
    <s v="Corrección"/>
    <s v="(No de tratamientos de salidas no conformes/No. de salidas no conformes identificadas)*100"/>
    <n v="1"/>
    <x v="4"/>
    <x v="6"/>
    <s v=" "/>
    <d v="2019-01-23T00:00:00"/>
    <x v="3"/>
    <d v="2020-05-05T00:00:00"/>
    <s v="Omar Alfredo Sánchez"/>
    <s v="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x v="0"/>
    <n v="1"/>
    <n v="0"/>
  </r>
  <r>
    <s v="015-2019"/>
    <n v="4"/>
    <n v="2019"/>
    <s v="SERVICIO AL CIUDADANO"/>
    <x v="7"/>
    <d v="2018-11-14T00:00:00"/>
    <x v="11"/>
    <s v="Ejecución de un trámite o servicio a la ciudadanía, incumpliendo los requisitos, con el propósito de obtener un beneficio propio o para un tercero"/>
    <s v="No hay lineamientos establecidos para este trámite"/>
    <s v="4. Realizar la medición de la satisfacción de usuarios"/>
    <s v="Corrección"/>
    <s v="Implementar un mecanismo de medición de la satisfacción de usuarios del tramite de exceptuados"/>
    <n v="1"/>
    <x v="4"/>
    <x v="6"/>
    <s v=" "/>
    <d v="2019-01-23T00:00:00"/>
    <x v="3"/>
    <d v="2020-05-05T00:00:00"/>
    <s v="Omar Alfredo Sánchez"/>
    <s v="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x v="0"/>
    <n v="1"/>
    <n v="0"/>
  </r>
  <r>
    <s v="022-2019"/>
    <n v="1"/>
    <n v="2019"/>
    <s v="GESTIÓN ADMINISTRATIVA"/>
    <x v="8"/>
    <d v="2018-11-14T00:00:00"/>
    <x v="12"/>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Correctiva"/>
    <s v="Un (1) registro de publicidad exterior"/>
    <s v="Mantener actualizado el registro y/o desmonte de la publicidad exterior visual de las sedes de la entidad que lo requieran"/>
    <x v="0"/>
    <x v="0"/>
    <s v="Sonia Mireya Alfonso Muñoz"/>
    <d v="2019-02-01T00:00:00"/>
    <x v="3"/>
    <d v="2020-04-01T00:00:00"/>
    <s v="Carlos Arturo Serrano Avila "/>
    <s v="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x v="0"/>
    <n v="2"/>
    <n v="1"/>
  </r>
  <r>
    <s v="029-2019"/>
    <n v="3"/>
    <n v="2019"/>
    <s v="GESTIÓN JURÍDICA"/>
    <x v="9"/>
    <d v="2019-03-04T00:00:00"/>
    <x v="13"/>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Corrección"/>
    <s v="Información Remitida mensual / Información publicada "/>
    <n v="1"/>
    <x v="2"/>
    <x v="2"/>
    <s v="Angélica María Ramírez"/>
    <d v="2019-04-30T00:00:00"/>
    <x v="7"/>
    <d v="2020-06-08T00:00:00"/>
    <s v="Deicy Astrid Beltrán"/>
    <s v="Seguimiento realizado el 08/06/2020_x000a_La dependencia no apora evidencia. Se recuerda que la acción se enceu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x v="0"/>
    <n v="0"/>
    <n v="0"/>
  </r>
  <r>
    <s v="030-2019"/>
    <n v="5"/>
    <n v="2019"/>
    <s v="GESTIÓN JURÍDICA"/>
    <x v="9"/>
    <d v="2019-03-04T00:00:00"/>
    <x v="14"/>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0.6"/>
    <x v="2"/>
    <x v="2"/>
    <s v="Angélica María Ramírez"/>
    <d v="2019-04-30T00:00:00"/>
    <x v="7"/>
    <d v="2020-06-08T00:00:00"/>
    <s v="Deicy Astrid Beltrán"/>
    <s v="Seguimiento realizado el 08/06/2020_x000a_La dependencia no aporta evidencia. Se recuerda que la acción se enceuntra vencida desde el 31/01/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Se anexa: 1. Copia de la base de contratación 2017, 2. Copia de la base de contratación 2018, 3. Pantallazos de procesos contractuales extraídos de la plataforma SECOP I , 4. Plan de trabajo propuesto, 5. Actas de avance del plan de trabajo, 6. Resolución 3564 de 2015 _x000a__x000a_Se evidencia un avance en la consecución de la meta, los pantallazos de contratos escogidos al azar, donde consta la corrección, actualización, organización cronológica y archivo de los procesos contractuales – prestación de servicios comprendidos entre los años 2017 Y 2018.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Indicador:  N° total de informes Publicados/N° total de Contratos Secop I_x000a__x000a__x000a__x000a_Conclusión: Teniendo en cuenta que se desarrolló la acción propuesta, se evidencia un avance en la consecución del cumplimiento del respectivo indicador atacando la causa raíz del hallazgo.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_x000a_Indicador: N° total de informes Publicados/N° total de Contratos Secop I_x000a_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bicarlas.   _x000a_Recomendación: ACCION ABIERTA   Y FECHA DE VENCIMIENTO CUMPLIDA, se sugiere reprogramación ó unificación.   _x000a__x000a_Seguimiento realizado el 02/01/2020_x000a_Acción en ejecución _x000a_Seguimiento realizado el 06/12/2019_x000a_Acción en ejecución "/>
    <x v="0"/>
    <n v="0"/>
    <n v="0"/>
  </r>
  <r>
    <s v="035-2019"/>
    <n v="1"/>
    <n v="2019"/>
    <s v="COMUNICACIONES Y CULTURA PARA LA MOVILIDAD"/>
    <x v="9"/>
    <d v="2019-03-04T00:00:00"/>
    <x v="15"/>
    <s v="Incumplimiento a la normatividad. "/>
    <s v="Falta de seguimiento a las publicaciones realizadas en la página web."/>
    <s v="Actualizar y publicar en la página web de la entidad el Registro de Activos de Información (RAI) de acuerdo con los procedimientos, lineamientos, valoración y tiempos definidos en su programa de Gestión Documental."/>
    <s v="Corrección"/>
    <s v="(actualización realizada/actualización programada)"/>
    <s v="1 actualización y publicación"/>
    <x v="5"/>
    <x v="7"/>
    <s v="Andrés Fabian Contento Muñoz"/>
    <d v="2019-04-01T00:00:00"/>
    <x v="3"/>
    <d v="2020-04-06T00:00:00"/>
    <s v="Vieinery Piza Olarte"/>
    <s v="06/04/2020: El proceso mediante el memorando SDM-OACCM-64216-2020, solicitó la reprogramación de la acción, con fecha de terminación 30/06/2020, debido a que la Subdirección Administrativa argumenta que las Tablas de Retención Documental que corresponden al Rediseño estarán finalizadas el 30 de abril 2020, y a su vez requiere pasar  a aprobación del Comité Interno de Archivo y posterior convalidación del Consejo Distrital de Archivos._x000a_De acuerdo a las evidencias aportadas por el proceso, NO ES VIABLE el cierre de la acción._x000a_______________________x000a_12/09/2019. El proceso aporta el link https://www.movilidadbogota.gov.co/web/informacion-clasificada-reservada, sin embargo, la información registrada como clasificada y reservada se encuentra desactualizada, el nombre de los procesos no corresponde con el Decreto 672 de 2018 &quot;Por medio del cual se modifica la estructura organizacional de la Secretaría Distrital, de Movilidad y se dictan otras disposiciones&quot;._x000a_El inventario de activos se encuentra desactualizado. El archivo de Información Clasificada Reservada no se encuentra actualizado, de acuerdo con los nombres de las nuevas dependencias después del rediseño._x000a_El Registro de Activos de Información de Documentos no se encuentra actualizado, de acuerdo con los nombres de las nuevas dependencias después del rediseño._x000a_De acuerdo a las evidencias aportadas por el proceso, NO ES VIABLE el cierre de la acción._x000a_"/>
    <x v="0"/>
    <n v="1"/>
    <n v="0"/>
  </r>
  <r>
    <s v="039-2019"/>
    <n v="1"/>
    <n v="2019"/>
    <s v="GESTION ADMINISTRATIVA - GESTIÓN DE TICS"/>
    <x v="10"/>
    <d v="2019-03-04T00:00:00"/>
    <x v="16"/>
    <s v="15. Implementación de la política de seguridad de la información deficiente e ineficaz, para las características y condiciones de la entidad. "/>
    <s v="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
    <s v="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
    <s v="Corrección"/>
    <s v="Acciones plan de trabajo ejecutadas / Acciones plan de trabajo Formulado "/>
    <n v="1"/>
    <x v="6"/>
    <x v="8"/>
    <s v="SONIA MYREYA  ALFONSO MUÑOZ / ALEJANDRO FORERO GUZMAN"/>
    <d v="2019-05-15T00:00:00"/>
    <x v="8"/>
    <d v="2020-05-23T00:00:00"/>
    <s v="Carlos Arturo Serrano Avila "/>
    <s v="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x v="0"/>
    <n v="0"/>
    <n v="0"/>
  </r>
  <r>
    <s v="039-2019"/>
    <n v="2"/>
    <n v="2019"/>
    <s v="GESTION ADMINISTRATIVA - GESTIÓN DE TICS"/>
    <x v="10"/>
    <d v="2019-03-04T00:00:00"/>
    <x v="16"/>
    <s v="15. Implementación de la política de seguridad de la información deficiente e ineficaz, para las características y condiciones de la entidad. "/>
    <s v="Debilidad en la diferencia velocidad de rotación del inventario de activos fijos frente a la línea base del operador lo que genera una diferencia en la actualización del inventario de la Entidad. "/>
    <s v="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
    <s v="Correctiva"/>
    <s v="Segumientos realizados / Seguimientos programados "/>
    <n v="1"/>
    <x v="6"/>
    <x v="8"/>
    <s v="SONIA MYREYA  ALFONSO MUÑOZ / ALEJANDRO FORERO GUZMAN"/>
    <d v="2019-05-15T00:00:00"/>
    <x v="8"/>
    <d v="2020-05-23T00:00:00"/>
    <s v="Carlos Arturo Serrano Avila "/>
    <s v="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x v="0"/>
    <n v="0"/>
    <n v="0"/>
  </r>
  <r>
    <s v="040-2019"/>
    <n v="1"/>
    <n v="2019"/>
    <s v="GESTION ADMINISTRATIVA - GESTIÓN DE TICS"/>
    <x v="10"/>
    <d v="2019-03-04T00:00:00"/>
    <x v="17"/>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Actualizar y hacer seguimientos  trimestrales a los eventos de ingeso, movimientos, bajas y salidas  de los de los componentes de hardware y software  registrados  en el sistema de informacion SICAPITAL en el modulo de SAE en cabeza de la Subdireccion Administratvia."/>
    <s v="Corrección"/>
    <s v="Segumientos realizados / Seguimientos programados "/>
    <n v="1"/>
    <x v="6"/>
    <x v="8"/>
    <s v="SONIA MYREYA  ALFONSO MUÑOZ / ALEJANDRO FORERO GUZMAN"/>
    <d v="2019-05-15T00:00:00"/>
    <x v="8"/>
    <d v="2020-05-23T00:00:00"/>
    <s v="Carlos Arturo Serrano Avila "/>
    <s v="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x v="0"/>
    <n v="0"/>
    <n v="0"/>
  </r>
  <r>
    <s v="040-2019"/>
    <n v="2"/>
    <n v="2019"/>
    <s v="GESTION ADMINISTRATIVA - GESTIÓN DE TICS"/>
    <x v="10"/>
    <d v="2019-03-04T00:00:00"/>
    <x v="17"/>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
    <s v="Correctiva"/>
    <s v="socializaciones  divulgadas  y evaluadas  / socializaciones  programadas "/>
    <n v="1"/>
    <x v="6"/>
    <x v="8"/>
    <s v="SONIA MYREYA  ALFONSO MUÑOZ / ALEJANDRO FORERO GUZMAN"/>
    <d v="2019-05-15T00:00:00"/>
    <x v="8"/>
    <d v="2020-05-23T00:00:00"/>
    <s v="Carlos Arturo Serrano Avila "/>
    <s v="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x v="0"/>
    <n v="0"/>
    <n v="0"/>
  </r>
  <r>
    <s v="042-2019"/>
    <n v="2"/>
    <n v="2019"/>
    <s v="GESTIÓN ADMINISTRATIVA"/>
    <x v="11"/>
    <d v="2019-05-01T00:00:00"/>
    <x v="18"/>
    <s v="Debilidades en el seguimiento de actividades al interior del proceso"/>
    <s v="Carencia de lineamientos relacionados con los temas de auteridad en el gasto"/>
    <s v="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
    <s v="Correctiva"/>
    <s v="(4 informes mensuales radicados por los contratistas / 4 informes mensuales con lineamientos impartidos ) X 5 meses"/>
    <s v="20 informes"/>
    <x v="0"/>
    <x v="0"/>
    <s v="Sonia Mireya Alfonso"/>
    <d v="2019-06-10T00:00:00"/>
    <x v="3"/>
    <d v="2020-05-23T00:00:00"/>
    <s v="Carlos Arturo Serrano Avila "/>
    <s v="23/05/2020. Seguimiento realizado por Carlos Arturo Serrano; con el enlace de la Subdirección Administrativa, ( Leydy Yisel Novoa y Leyla Jazmín Cárdenas ) conforme a lo manifestado se  aporta los  (4 informes mensuales radicados por los contratistas / 4 informes mensuales con lineamientos impartidos ) X 5 meses ; Una vez analizada la solicitud presentada se denota que la acción propuesta, está encaminada en subsanar la causa raíz establecida la cual se refiere a : aporta (4 informes mensuales radicados por los contratistas / 4 informes mensuales con lineamientos impartidos ) X 5 mese; así mismo conforme a las evidencias aportadas  se observa que dan cuenta del cumplimiento de la misma ,  Por la motivo la OCI,  procede al cierre de la acción y se excluye del PMP , conforme a las evidencias soportadas._x000a__x000a_8/1/2020. Seguimiento realizado por Carlos Arturo Serrano . Mediante memorando No. SDM-SA 267330 la Subdirección Administrativa solicitó la  reprogramación de la acción para el 30 junio de 2020. "/>
    <x v="1"/>
    <n v="0"/>
    <n v="0"/>
  </r>
  <r>
    <s v="061-2019"/>
    <n v="1"/>
    <n v="2019"/>
    <s v="GESTIÓN ADMINISTRATIVA"/>
    <x v="12"/>
    <d v="2019-07-11T00:00:00"/>
    <x v="19"/>
    <m/>
    <s v="Modificación de estructura organico funcional de la entidad como resultado del proceso de Rediseño Institucional a partir del 18 de febrero de 2019 - Decreto 672 de 2018"/>
    <s v="Documento de actualización del instrumento TRD de la SDM"/>
    <s v="Corrección"/>
    <s v="Documento  de actualización del instrumento TRD de la SDM avalado por el CIA"/>
    <s v="Formulación y presentación al Comité Interno de Archivo del documento de actualización del instrumento TRD de la SDM de confomidad con el Decreto 672 de 2018"/>
    <x v="0"/>
    <x v="0"/>
    <s v="Subdirectora Administrativa"/>
    <d v="2019-07-18T00:00:00"/>
    <x v="3"/>
    <d v="2020-05-23T00:00:00"/>
    <s v="Carlos Arturo Serrano Avila "/>
    <s v="23/05 /2020 seguimiento realizado por carlos arturo serrano avila , mediante memorando No. SDM-SA 267330   la Subdirección Administrativa solicitó reprogramacion para el 30 junio de 2020 _x000a_8/1/2020 seguimiento realizado por carlos arturo serrano avila , mediante memorando No. SDM-SA 267330   la Subdirección Administrativa solicitó reprogramacion para el 30 junio de 2020 "/>
    <x v="0"/>
    <n v="1"/>
    <n v="0"/>
  </r>
  <r>
    <s v="063-2019"/>
    <n v="1"/>
    <n v="2019"/>
    <s v="GESTIÓN DE TRÁMITES Y SERVICIOS PARA LA CIUDADANÍA"/>
    <x v="12"/>
    <d v="2019-06-25T00:00:00"/>
    <x v="20"/>
    <s v="Riesgo 2: Formulación e implementación de acciones que no fomenten la cultura ciudadana y el respeto ente todos los usuarios de todas las formas de transporte"/>
    <s v="Insuficiencias en el componente tecnológico para dar continuidad al proceso y/o convenios con la Registraduría y los terceros que intervengan."/>
    <s v="Accion 1: Concertar  reuniones con la Registraduria Y RUNT, para dar continuidad a lo adelantado por la Direccion de Atención al ciudadano "/>
    <s v="Correctiva"/>
    <s v="Total reuniones realizadas de trabajo / Total reuniones proyectadas de trabajo."/>
    <n v="1"/>
    <x v="4"/>
    <x v="6"/>
    <s v="Director (a) de Atención al Ciudadano"/>
    <d v="2019-08-05T00:00:00"/>
    <x v="9"/>
    <d v="2020-06-04T00:00:00"/>
    <s v="Omar Alfredo Sánchez"/>
    <s v="4/6/2020: La DAC remite justicicación para cierre junto con actas de reunión VIRTUAL con RUNT y actas de reunión con dos entidades operadoras. No se allega evidencia de gestiones ante la Registraduría, razón por la cual no se accede a la solicitud de cierre._x000a_5/5/2020: La DAC no remitió información al respecto para este corte."/>
    <x v="0"/>
    <n v="0"/>
    <n v="0"/>
  </r>
  <r>
    <s v="083-2019"/>
    <n v="1"/>
    <n v="2019"/>
    <s v="GESTIÓN INGENIERÍA DE TRÁNSITO"/>
    <x v="13"/>
    <d v="2019-11-27T00:00:00"/>
    <x v="21"/>
    <s v="Respuestas fuera de terminos de ley de PQRS (Señalización)"/>
    <s v="Porque no se tiene control especifico sobre quejas relacionados con estoperoles. _x000a__x000a_Recomendación de la Veeduría: 1. 1. Tomar medidas correctivas frente a las peticiones, quejas y reclamos, con el fin de que se dé respuesta oportuna y clara a la ciudadanía dentro de los tiempos determinados por la ley 1755 de 2015. _x000a__x000a__x000a_"/>
    <s v="Llevar control previo para que las peticiones se atiendan en los términos previstos."/>
    <s v="Correctiva"/>
    <s v="(# total de controles realizados / # total de controles programados )*100 "/>
    <s v="Control semanal de las respuestas resueltas y pendientes por contestar; y plan de acción con el personal que tiene los pendientes para dar respuestas dentro de los términos de ley"/>
    <x v="3"/>
    <x v="9"/>
    <s v="Martha Marlene Rincón, Liseth Lorena Díaz y Angélica María Contreras "/>
    <d v="2019-12-27T00:00:00"/>
    <x v="10"/>
    <d v="2020-05-20T00:00:00"/>
    <s v="María Janneth Romero M"/>
    <s v="20/05/2020: Se aporta como evidencia los seguimientos semanales realizados por la Dirección de Ingenieria de Tránsito correspondiente a la segunda, tercera y cuarta semana del mes de abril, de conformidad con lo formulado._x000a__x000a_De acuerdo con el plazo establecido para la ejecutar la acción, si bien se observa que se viene dando cumplimiento a la acción, el cierre de la misma se efectuará una vez se aporte la gestión adelantada por elproceso en el mes de mayo._x000a__________________________________x000a_04/05/2020: No se aporta evdiencia de la gestión realizada en el periodo evaluado._x000a________________________________x000a_02/04/2020: El proceso aporta como evidencia la gestión realizada de seguimiento semanal de marzo de las peticiones y detalla de manera especifica lo relacionado con estoperoles para los meses de enero, febrero y marzo._x000a__x000a_De igual manera el proceso señala: &quot;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quot;_x000a__x000a_Conforme lo anterior y de acuerdo a la acción, indicador y meta formulado se viene ejecutando conforme lo establecido; no obstante teniendo en cuenta que el plazo de ejecución es hasta el mes de mayo, el cierre se evaluara en forma definitiva en el seguimiento al corte de ese mes._x000a____________________________________x000a_06/03/2020: Se aporta como evidencia las matrices implementadas en el proceso, en el cual se registra los seguimientos llevados a cabo de manera semanal correspondiente a enero y febrero, asi como los correos a través de los cuales se socializan los resultados de estos seguimientos._x000a__x000a_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_x000a__x000a_Teniendo en cuenta que la acción tiene plazo de vencimiento en mayo de 2020, la misma continua en estado ABIERTA. _x000a__x000a_"/>
    <x v="0"/>
    <n v="0"/>
    <n v="0"/>
  </r>
  <r>
    <s v="083-2019"/>
    <n v="2"/>
    <n v="2019"/>
    <s v="GESTIÓN INGENIERÍA DE TRÁNSITO"/>
    <x v="13"/>
    <d v="2019-11-27T00:00:00"/>
    <x v="21"/>
    <s v="Respuestas fuera de terminos de ley de PQRS (Señalización)"/>
    <s v="Porque no se cuenta con un análisis del comportamiento de las quejas relacionada con la instalación de estoperoles._x000a__x000a_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
    <s v="Análisis por la parte técnica de diseño al planeamiento de la implementación de dispositivos alternos a los estoperoles para disminuir la velocidad en los futuros diseños a implementar.  "/>
    <s v="Correctiva"/>
    <s v="(# diseños a implementar/ # alternativas analizadas)*100"/>
    <s v="Reporte mensual"/>
    <x v="3"/>
    <x v="9"/>
    <s v="Miguel Andrés Forero y John Alexander Torres (Diseño);  Liseth Lorena Díaz y Angélica María Contreras (Sustanciación)"/>
    <d v="2019-12-27T00:00:00"/>
    <x v="10"/>
    <d v="2020-05-20T00:00:00"/>
    <s v="María Janneth Romero M"/>
    <s v="20/05/2020: Se aporta como evidencia las peticiones con temas vinculados a estoperoles correspondiente a abril, asi como el correspondiente análisis realizado por la Subdirección de Señalización, en el cual se detalla por cada una de las peticiones recibidas los argumentos y justificaciones correspondientes._x000a__x000a_Conforme lo anterior se evidencia que se viene dando cumplimiento a lo formulado, no obstante teniendo en cuenta que el plazo de ejecución de la acción es en mayo se mantiene en estado abierta, hasta tanto se aporte la evidencia de la gestion realizada en ese mes. _x000a________________________________________x000a__x000a_04/05/2020:  Se aporta como evidencia las peticiones con temas vinculados a estoperoles correspondiente a marzo, asi como el correspondiente análisis realizado por la Subdirección de Señalización, en el cual se detalla por cada una de las peticiones recibidas los argumentos y justificaciones correspondientes._x000a__x000a_Conforme lo anterior se evidencia que se viene dando cumplimiento a lo formulado, no obstante teniendo en cuenta que el plazo de ejecución de la acción es en mayo se mantiene en estado abierta. Es importante precisar  que no se incluyo en el presente reporte la gestión del abril, la cual no fue aportada para el presente seguimiento_x000a________________________________________x000a__x000a_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_x000a__x000a_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_x000a________________________________________x000a_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quot;Analizar el comportamiento de quejas y de ubicación de estoperoles en toda la ciudad, con el fin de determinar sí existe una alternativa que si bien reduzca la accidentalidad, no perturbe la tranquilidad y descanso de los vecinos del sector donde se instalen&quot;, lo anterior aunado que no se identifica de manera clara si existe una alternativa que cumpla los requisitos establecidos en la misma. _x000a__x000a_Teniendo en cuenta que la acción se vence en el mes de mayo se recomienda fortalecer las evidencias aportadas de tal manera que estas se articulen con lo formulado en el PM"/>
    <x v="0"/>
    <n v="0"/>
    <n v="0"/>
  </r>
  <r>
    <s v="084-2019"/>
    <n v="4"/>
    <n v="2019"/>
    <s v="DIRECCIONAMIENTO ESTRATÉGICO"/>
    <x v="14"/>
    <d v="2019-11-08T00:00:00"/>
    <x v="22"/>
    <s v="No asegurar la mejora continua del procedimiento certificado con ISO 9001"/>
    <s v="Deficiente entendimiento de la metodología aplicable para priorizar las oportunidades que aseguran que se aumentan los efectos deseables. "/>
    <s v="Hacer seguimiento a la aplicación eficaz de la metodología a través de la auditoria interna"/>
    <s v="Correctiva"/>
    <s v="Indice de cumplimiento de las actividades programadas_x000a_"/>
    <s v="Informe de auditoría interna en relaicón con la matriz de oportunidades"/>
    <x v="7"/>
    <x v="10"/>
    <s v="Julieth Rojas Betancour"/>
    <d v="2019-12-01T00:00:00"/>
    <x v="11"/>
    <m/>
    <m/>
    <m/>
    <x v="0"/>
    <n v="0"/>
    <n v="0"/>
  </r>
  <r>
    <s v="085-2019"/>
    <n v="2"/>
    <n v="2019"/>
    <s v="GESTIÓN DE TRÁMITES Y SERVICIOS PARA LA CIUDADANÍA"/>
    <x v="15"/>
    <d v="2019-12-13T00:00:00"/>
    <x v="23"/>
    <s v="9. Discriminación y restricción a la participación de los ciudadanos que requieren atención y respuesta por parte de la SDM."/>
    <s v="• El seguimiento realizado le falta eficacia en razón a recordar la aplicación la Ley 1755 de 2015 y del artículo 3, inciso 1° el decreto 371 de 2010, en cada uno de los requerimientos de PQRSD atendidos._x000a__x000a_"/>
    <s v="Enviar un (1) memorando  bimensual a las áreas de la entidad, recordando  la importacia del cumplimiento de la oportunidad de las respuestas, de conformidad con lo términos  de la Ley 1755 de 2015 y del artículo 3, inciso 1° el decreto 371 de 2010."/>
    <s v="Correctiva"/>
    <s v="Un (1) Memorando bimestral_x000a_"/>
    <n v="1"/>
    <x v="4"/>
    <x v="6"/>
    <s v="Equipo PQRS de la DAC"/>
    <d v="2020-01-01T00:00:00"/>
    <x v="3"/>
    <d v="2020-05-05T00:00:00"/>
    <s v="Omar Alfredo Sánchez"/>
    <s v="5/5/2020: Para este corte la dependencia no reportó evidencias de la gestión ya que se encuentra en tiempo para su cumplimiento."/>
    <x v="0"/>
    <n v="0"/>
    <n v="0"/>
  </r>
  <r>
    <s v="086-2019"/>
    <n v="1"/>
    <n v="2019"/>
    <s v="GESTIÓN DE TRÁMITES Y SERVICIOS PARA LA CIUDADANÍA"/>
    <x v="15"/>
    <d v="2019-12-13T00:00:00"/>
    <x v="24"/>
    <s v="9. Discriminación y restricción a la participación de los ciudadanos que requieren atención y respuesta por parte de la SDM."/>
    <s v="•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
    <s v="Realizar reuniones trimestrales con los equipos operativos de las dependencias,  para revisar el estado de gestion de los PQRS vencidos."/>
    <s v="Correctiva"/>
    <s v="Actas de reunión trimestral"/>
    <n v="1"/>
    <x v="4"/>
    <x v="6"/>
    <s v="Equipo PQRS de la DAC con el acompañamiento del Equipo Técnico"/>
    <d v="2020-01-01T00:00:00"/>
    <x v="3"/>
    <d v="2020-05-05T00:00:00"/>
    <s v="Omar Alfredo Sánchez"/>
    <s v="5/5/2020: Para este corte la dependencia no reportó evidencias de la gestión ya que se encuentra en tiempo para su cumplimiento."/>
    <x v="0"/>
    <n v="0"/>
    <n v="0"/>
  </r>
  <r>
    <s v="001-2020"/>
    <n v="1"/>
    <n v="2020"/>
    <s v="GESTIÓN JURÍDICA"/>
    <x v="16"/>
    <d v="2019-10-03T00:00:00"/>
    <x v="25"/>
    <s v="Formulacion de planes, programas o proyectos de movilidad de la ciudad, que no  porpendan por la sostenibilidad ambiental, económica y social"/>
    <s v="Falta de precisión en la redacción del paragrafo 2° del articulo 4.3.1.1. y al numeral 3.6.2. del Manual de Contratación."/>
    <s v="ACTUALIZAR EL MANUAL DE CONTRATACION (PARAGRAFO 2, ARTICULO 4.3.1.1.)"/>
    <s v="Correctiva"/>
    <s v="MANUAL DE CONTRATACION ACTUALIZADO, PUBLICADO Y SOCIALIZADO."/>
    <n v="1"/>
    <x v="2"/>
    <x v="2"/>
    <s v="ANGELICA MARIA RAMIREZ GARZA"/>
    <d v="2019-12-30T00:00:00"/>
    <x v="12"/>
    <d v="2020-06-08T00:00:00"/>
    <s v="Deicy Astrid Beltrán"/>
    <s v="Seguimiento realizado el 08/06/2020_x000a_La dependencia no apora evidencia. Se recuerda que la acción se enceuntra vencida desde el 29/02/2020 _x000a_ACCION ABIERTA_x000a_Seguimiento realizado el  08/05/2020_x000a_La dependencia no aporto evidencia._x000a__x000a_SEGUIMIENTO REALIZADO EL 07/04/2020_x000a_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_x000a_Se anexo: 1. Correo electrónico enviado a la firma de abogados, 2. Correo electrónico enviado al profesional especializado del área_x000a_Finalmente la dependencia solicita  reprogramación para finalizar con el cumplimiento del respectivo indicador atacando la causa raíz del hallazgo._x000a__x000a_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_x000a_CONCLUSION: ACCIÓN ABIERTA  _x000a__x000a_SEGUIMIENTO REALIZADO EL 09/03/2020_x000a_La Dirección de Contratación remite la actualización del Manual de Contratación, pero no se pudo evidenciar el cumplimiento de la acción._x000a_CONCLUSION : Acción abierta   "/>
    <x v="0"/>
    <n v="0"/>
    <n v="0"/>
  </r>
  <r>
    <s v="002-2020"/>
    <n v="1"/>
    <n v="2020"/>
    <s v="GESTIÓN JURÍDICA"/>
    <x v="16"/>
    <d v="2019-10-03T00:00:00"/>
    <x v="26"/>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x v="2"/>
    <x v="2"/>
    <s v="ANGELICA MARIA RAMIREZ GARZA"/>
    <d v="2019-12-30T00:00:00"/>
    <x v="4"/>
    <d v="2020-06-08T00:00:00"/>
    <s v="Deicy Astrid Beltrán"/>
    <s v="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A._x000a_ACCION ABIERTA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_x000a__x000a__x000a__x000a__x000a__x000a_SEGUIMIENTO REALIZADO EL 09/03/2020_x000a_Acción en ejecución "/>
    <x v="0"/>
    <n v="0"/>
    <n v="0"/>
  </r>
  <r>
    <s v="003-2020"/>
    <n v="1"/>
    <n v="2020"/>
    <s v="GESTIÓN JURÍDICA"/>
    <x v="16"/>
    <d v="2019-10-03T00:00:00"/>
    <x v="27"/>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x v="2"/>
    <x v="2"/>
    <s v="ANGELICA MARIA RAMIREZ GARZA"/>
    <d v="2019-12-30T00:00:00"/>
    <x v="4"/>
    <d v="2020-06-08T00:00:00"/>
    <s v="Deicy Astrid Beltrán"/>
    <s v="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SEGUIMIENTO REALIZADO EL 09/03/2020_x000a_Acción en ejecución "/>
    <x v="0"/>
    <n v="0"/>
    <n v="0"/>
  </r>
  <r>
    <s v="004-2020"/>
    <n v="1"/>
    <n v="2020"/>
    <s v="GESTIÓN JURÍDICA"/>
    <x v="16"/>
    <d v="2019-10-03T00:00:00"/>
    <x v="28"/>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Correctiva"/>
    <s v="(NUMERO DE EXPEDIENTES REVISADOS Y ORGANIZADOS / NUMERO DE EXPEDIENTES IDENTIFICADOS EN EL HALLAZGO) * 100"/>
    <n v="1"/>
    <x v="2"/>
    <x v="2"/>
    <s v="ANGELICA MARIA RAMIREZ GARZA"/>
    <d v="2019-12-30T00:00:00"/>
    <x v="4"/>
    <d v="2020-06-08T00:00:00"/>
    <s v="Deicy Astrid Beltrán"/>
    <s v="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SEGUIMIENTO REALIZADO EL 07/04/2020_x000a_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_x000a_La dependencia  solicita reprogramación para finalizar con el cumplimiento del respectivo indicador atacando la causa raíz del hallazgo._x000a_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_x000a_Finalmente es importante señalarle a la dependencia que no se requiere reprogramar la acción. _x000a_CONCLUSION: La acción continúa abierta  hasta tanto no se pueda verificar las carpetas contractuales. _x000a__x000a__x000a_REVISAR Y ORGANIZAR LOS EXPEDIENTES CONTRACTUALES MENCIONADOS EN EL INFORME DE AUDITORIA_x000a_SEGUIMIENTO REALIZADO EL 09/03/2020_x000a_Acción en ejecución "/>
    <x v="0"/>
    <n v="0"/>
    <n v="0"/>
  </r>
  <r>
    <s v="005-2020"/>
    <n v="2"/>
    <n v="2020"/>
    <s v="GESTIÓN JURÍDICA"/>
    <x v="16"/>
    <d v="2019-10-03T00:00:00"/>
    <x v="29"/>
    <s v="Inadecuada gestión contractual, incluida la celebración indebida de contratos, para favorecimiento propio o de terceros."/>
    <s v="Falta de control de la informacion contenida en la pagina web de la entidad"/>
    <s v="ACTUALIZACIÓN DE LINK DE LA PAGINA WEB"/>
    <s v="Correctiva"/>
    <s v="link actualizado de la pagina web"/>
    <n v="0.8"/>
    <x v="2"/>
    <x v="2"/>
    <s v="ANGELICA MARIA RAMIREZ GARZA"/>
    <d v="2019-12-30T00:00:00"/>
    <x v="4"/>
    <d v="2020-06-08T00:00:00"/>
    <s v="Deicy Astrid Beltrán"/>
    <s v="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_x000a_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x v="0"/>
    <n v="0"/>
    <n v="0"/>
  </r>
  <r>
    <s v="006-2020"/>
    <n v="1"/>
    <n v="2020"/>
    <s v="GESTIÓN JURÍDICA"/>
    <x v="17"/>
    <d v="2019-11-13T00:00:00"/>
    <x v="30"/>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Verificar trimestralmente en el Siproj los aspectos evidenciados en la no conformidad No 1 de la presente auditoria   2017-2019 de acuerdo a los lineamientos establecidos en el instructivo de representacion Judicial."/>
    <s v="Correctiva"/>
    <s v="Verificaciones realizadas/ Verificaciones programadas"/>
    <s v="3 Verificaciones "/>
    <x v="2"/>
    <x v="11"/>
    <s v="GIOVANNY ANDRES GARCIA RODRIGUEZ"/>
    <d v="2020-02-10T00:00:00"/>
    <x v="13"/>
    <d v="2020-06-08T00:00:00"/>
    <s v="Deicy Astrid Beltrán"/>
    <s v="Seguimiento realizado el 08/06/2020_x000a_Acción en ejecución. _x000a__x000a_Seguimiento realizado el  08/05/2020_x000a_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_x000a_Evidencia aportada. Lista de asistencia y acta de reunión._x000a_Conclusión: Se evidencia avance en el cumplimiento del indicador y la acción propuesta._x000a_ACCION ABIERTA_x000a__x000a__x000a_SEGUIMIENTO REALIZADO EL 07/04/2020_x000a_La dependencia  remite las evidencias, a través de las cuales muestra  el  avance en la ejecución de la acción,  que consiste en verificar trimestralmente en el Siproj los siguientes aspectos: a.&quot;Conciliaciones extrajudiciales, con audiencia de conciliación surtida, aún activas en el sistema&quot;,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_x000a_CONCLUSION: Acción en ejecución, se esta cumpliendo con la acción, en la actualidad están pendientes dos verificaciones, se sugiere al proceso documentarlas mediante actas ._x000a_ACCION  ABIERTA _x000a__x000a__x000a_SEGUIMIENTO REALIZADO EL 09/03/2020_x000a_Acción en ejecución "/>
    <x v="0"/>
    <n v="0"/>
    <n v="0"/>
  </r>
  <r>
    <s v="006-2020"/>
    <n v="2"/>
    <n v="2020"/>
    <s v="GESTIÓN JURÍDICA"/>
    <x v="17"/>
    <d v="2019-11-13T00:00:00"/>
    <x v="30"/>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Realizar  plan de trabajo con seguimiento mensual con el fin de actualizar en el Siproj las tutelas desde 2017-2019."/>
    <s v="Correctiva"/>
    <s v="Plan de Trabajo realizado/ Plan de Trabajo Programado "/>
    <s v="1 Plan de Trabajo"/>
    <x v="2"/>
    <x v="11"/>
    <s v="GIOVANNY ANDRES GARCIA RODRIGUEZ"/>
    <d v="2020-02-10T00:00:00"/>
    <x v="13"/>
    <d v="2020-06-08T00:00:00"/>
    <s v="Deicy Astrid Beltrán"/>
    <s v="Seguimiento realizado el 08/06/2020_x000a_Acción en ejecución. _x000a__x000a_Seguimiento realizado el  08/05/2020_x000a_La dependencia no aporto evidencia._x000a__x000a_SEGUIMIENTO REALIZADO EL 07/04/2020_x000a_La dependencia  remite las evidencias, a través de las cuales muestra  el  avance en la ejecución de la acción,  que consiste   en realizar  plan de trabajo con seguimiento mensual con el fin de actualizar en el Siproj las tutelas desde 2017-2019., al respecto se pudo corroborar que se encuentra actualizado el sistema con relación a los años 2017 y 2018  de 15.239 acciones de tutelas. _x000a_Ahora bien, la dependencia en conjunto con la Dirección Jurídica, estableció como fecha para dar cumplimiento total a la actualización módulo de Tutelas al mes de agosto de 2020.    _x000a_CONCLUSION: Acción en ejecución, se esta cumpliendo con la acción,  se sugiere al proceso documentarlas mediante actas mensuales y remitir el plan de trabajo, para poder verificar el cumplimiento del mismo.._x000a_ACCION  ABIERTA _x000a__x000a_SEGUIMIENTO REALIZADO EL 09/03/2020_x000a_Acción en ejecución "/>
    <x v="0"/>
    <n v="0"/>
    <n v="0"/>
  </r>
  <r>
    <s v="007-2020"/>
    <n v="1"/>
    <n v="2020"/>
    <s v="GESTIÓN JURÍDICA"/>
    <x v="17"/>
    <d v="2019-11-13T00:00:00"/>
    <x v="31"/>
    <s v="Desviación en el uso de los bienes y servicios de la entidad con la intención de favorecer intereses propios o de terceros"/>
    <s v="Falta control en la apropiación y aplicación del procedimiento de gestión documetal para la organizacion de los expedientes"/>
    <s v="Socializacion al personal encargado de la organización de las actas del comité de conciliacion,la organizacion de los documentos conforme a la tabla de retención documental. "/>
    <s v="Correctiva"/>
    <s v="Socialización "/>
    <n v="1"/>
    <x v="2"/>
    <x v="11"/>
    <s v="GIOVANNY ANDRES GARCIA RODRIGUEZ"/>
    <d v="2020-02-10T00:00:00"/>
    <x v="14"/>
    <d v="2020-06-08T00:00:00"/>
    <s v="Deicy Astrid Beltrán"/>
    <s v="Seguimiento realizado el  08/06/2020_x000a_La Dirección de Representación Judicial, mediante  correo de fecha 23 de abril  de 2020, solicita  a la Subdirección Administrativa la realización de  una socialización sobre la organización de los documentos conforme a la tabla de retención documental, al equipo de archivo y al personal encargado de las actas de conciliación de la DR. _x000a_Se evidencia  realización del día 21 de mayo de mayo de manera virtual,aportan  como evidencia del cumplimiento de la acción: correo con la solicitud, convocatoria a la socialización, listado de asistencia y presentación._x000a_CONCLUISON: Se evidencia el cumplimiento de la acción y del indicador._x000a_RECOMENDACION: CERRAR LA ACCION Y EXCLUIRLA DEL PMP. _x000a__x000a_Seguimiento realizado el  08/05/2020_x000a_La dependencia no aporto evidencia._x000a__x000a_SEGUIMIENTO REALIZADO EL 07/04/2020_x000a_Acción en ejecución. _x000a__x000a_SEGUIMIENTO REALIZADO EL 09/03/2020_x000a_Acción en ejecución "/>
    <x v="1"/>
    <n v="0"/>
    <n v="0"/>
  </r>
  <r>
    <s v="007-2020"/>
    <n v="2"/>
    <n v="2020"/>
    <s v="GESTIÓN JURÍDICA"/>
    <x v="17"/>
    <d v="2019-11-13T00:00:00"/>
    <x v="31"/>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x v="2"/>
    <x v="11"/>
    <s v="GIOVANNY ANDRES GARCIA RODRIGUEZ"/>
    <d v="2020-02-10T00:00:00"/>
    <x v="14"/>
    <d v="2020-06-08T00:00:00"/>
    <s v="Deicy Astrid Beltrán"/>
    <s v="Seguimiento realizado el 08/06/2020_x000a_Acción en ejecución. _x000a__x000a_Seguimiento realizado el  08/05/2020_x000a_La dependencia no aporto evidencia._x000a__x000a_SEGUIMIENTO REALIZADO EL 07/04/2020_x000a_Acción en ejecución. _x000a__x000a__x000a_SEGUIMIENTO REALIZADO EL 09/03/2020_x000a_Acción en ejecución "/>
    <x v="0"/>
    <n v="0"/>
    <n v="0"/>
  </r>
  <r>
    <s v="008-2020"/>
    <n v="1"/>
    <n v="2020"/>
    <s v="GESTIÓN JURÍDICA"/>
    <x v="17"/>
    <d v="2019-11-13T00:00:00"/>
    <x v="32"/>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Correctiva"/>
    <s v="DOCUMENTOS REVISADOS,ACTUALIZADOS Y PUBLICADOS EN EL SISTEMA INTEGRADO DE GESTION DISTRITAL"/>
    <n v="1"/>
    <x v="2"/>
    <x v="11"/>
    <s v="GIOVANNY ANDRES GARCIA RODRIGUEZ"/>
    <d v="2020-02-10T00:00:00"/>
    <x v="14"/>
    <d v="2020-06-08T00:00:00"/>
    <s v="Deicy Astrid Beltrán"/>
    <s v="Seguimiento realizado el 08/06/2020_x000a_Acción en ejecución. _x000a_Acción en ejecución. _x000a__x000a_Seguimiento realizado el  08/05/2020_x000a_La dependencia no aporto evidencia._x000a__x000a_SEGUIMIENTO REALIZADO EL 07/04/2020_x000a_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_x000a_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_x000a_CONCLUSION : ACCION ABIERTA_x000a__x000a__x000a_SEGUIMIENTO REALIZADO EL 09/03/2020_x000a_Acción en ejecución "/>
    <x v="0"/>
    <n v="0"/>
    <n v="0"/>
  </r>
  <r>
    <s v="008-2020"/>
    <n v="2"/>
    <n v="2020"/>
    <s v="GESTIÓN JURÍDICA"/>
    <x v="17"/>
    <d v="2019-11-13T00:00:00"/>
    <x v="32"/>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Correctiva"/>
    <s v="Seguimientos realizados/ Seguimientos Programados "/>
    <n v="2"/>
    <x v="2"/>
    <x v="11"/>
    <s v="GIOVANNY ANDRES GARCIA RODRIGUEZ"/>
    <d v="2020-02-10T00:00:00"/>
    <x v="13"/>
    <d v="2020-06-08T00:00:00"/>
    <s v="Deicy Astrid Beltrán"/>
    <s v="Seguimiento realizado el 08/06/2020_x000a_Acción en ejecución. _x000a__x000a_Seguimiento realizado el  08/05/2020_x000a_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_x000a_Evidencia aportada. Lista de asistencia y acta de reunión._x000a_Conclusión: Se evidencia avance en el cumplimiento del indicador y la acción propuesta._x000a_ACCION ABIERTA_x000a__x000a_SEGUIMIENTO REALIZADO EL 07/04/2020_x000a_La dependencia,  adjunta como evidencia de la gestión realizada   el Acta No. 002 del Comité de Conciliación y Defensa Judicial de la Entidad, de fecha 29 de enero de 2020, a través de la cual se aprobó, en el punto de Proposiciones y varios, la: &quot;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quot;. La evidencia se adjunta como archivo PDF, denominado No. 7_x000a_Conclusión: Se evidencia avance en el cumplimiento del indicador y la  acción propuesta._x000a_ACCION ABIERTA_x000a__x000a_SEGUIMIENTO REALIZADO EL 09/03/2020_x000a_Acción en ejecución "/>
    <x v="0"/>
    <n v="0"/>
    <n v="0"/>
  </r>
  <r>
    <s v="009-2020"/>
    <n v="1"/>
    <n v="2020"/>
    <s v="GESTIÓN JURÍDICA"/>
    <x v="17"/>
    <d v="2019-11-13T00:00:00"/>
    <x v="33"/>
    <s v="Desviación en el uso de los bienes y servicios de la entidad con la intención de favorecer intereses propios o de terceros"/>
    <s v="Falta de control frente a la procedibilidad de las acciones de repeticion"/>
    <s v="Seguimiento cada 60 dias  de los pagos de sentencias  realizados a fin de poder establecer La viabilidad de presentar acciones de repeticion ante el comité de conciliación.    "/>
    <s v="Correctiva"/>
    <s v="Seguimientos realizados/ Seguimientos Programados "/>
    <n v="6"/>
    <x v="2"/>
    <x v="11"/>
    <s v="GIOVANNY ANDRES GARCIA RODRIGUEZ"/>
    <d v="2020-02-10T00:00:00"/>
    <x v="15"/>
    <d v="2020-06-08T00:00:00"/>
    <s v="Deicy Astrid Beltrán"/>
    <s v="Seguimiento realizado el 08/06/2020_x000a_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_x000a_Se aporta cómo evidencia citación, acta, listado de asistencia._x000a_Conclusión: Se evidencia avance en el cumplimiento del indicador y la acción propuesta._x000a_ACCION ABIERTA_x000a__x000a_Seguimiento realizado el  08/05/2020_x000a_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_x000a_Conclusión: Se evidencia avance en el cumplimiento del indicador y la  acción propuesta._x000a_ACCION ABIERTA _x000a_SEGUIMIENTO REALIZADO EL 07/04/2020_x000a_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_x000a_Conclusión: Se evidencia avance en el cumplimiento del indicador y la  acción propuesta._x000a_ACCION ABIERTA_x000a__x000a__x000a__x000a_SEGUIMIENTO REALIZADO EL 09/03/2020_x000a_Acción en ejecución "/>
    <x v="0"/>
    <n v="0"/>
    <n v="0"/>
  </r>
  <r>
    <s v="010-2020"/>
    <n v="1"/>
    <n v="2020"/>
    <s v="GESTIÓN JURÍDICA"/>
    <x v="17"/>
    <d v="2019-11-13T00:00:00"/>
    <x v="34"/>
    <s v="Desviación en el uso de los bienes y servicios de la entidad con la intención de favorecer intereses propios o de terceros"/>
    <s v="Falta de control en la documentacion publicada en el Sistema Integrado de Gestion Distrital"/>
    <s v="Actualización y publicacion Matriz de cumplimiento Legal en la Intranet cada vez que se requiera _x000a_"/>
    <s v="Corrección"/>
    <s v="Matriz Actualizada y publicada"/>
    <n v="1"/>
    <x v="2"/>
    <x v="11"/>
    <s v="GIOVANNY ANDRES GARCIA RODRIGUEZ"/>
    <d v="2020-02-10T00:00:00"/>
    <x v="13"/>
    <d v="2020-06-08T00:00:00"/>
    <s v="Deicy Astrid Beltrán"/>
    <s v="Seguimiento realizado el 08/06/2020_x000a_Acción en ejecución. _x000a__x000a_Seguimiento realizado el  08/05/2020_x000a_La dependencia no aporto evidencia._x000a__x000a_SEGUIMIENTO REALIZADO EL 07/04/2020_x000a_Acción en ejecución. _x000a__x000a_SEGUIMIENTO REALIZADO EL 09/03/2020_x000a_Acción en ejecución "/>
    <x v="0"/>
    <n v="0"/>
    <n v="0"/>
  </r>
  <r>
    <s v="010-2020"/>
    <n v="2"/>
    <n v="2020"/>
    <s v="GESTIÓN JURÍDICA"/>
    <x v="17"/>
    <d v="2019-11-13T00:00:00"/>
    <x v="34"/>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Correctiva"/>
    <s v="Mesas de trabajo realizadas/mesas de trabajo programadas"/>
    <n v="4"/>
    <x v="2"/>
    <x v="11"/>
    <s v="GIOVANNY ANDRES GARCIA RODRIGUEZ"/>
    <d v="2020-02-10T00:00:00"/>
    <x v="13"/>
    <d v="2020-06-08T00:00:00"/>
    <s v="Deicy Astrid Beltrán"/>
    <s v="Seguimiento realizado el 08/06/2020_x000a_Acción en ejecución. _x000a__x000a_Seguimiento realizado el  08/05/2020_x000a_La dependencia no aporto evidencia._x000a__x000a_SEGUIMIENTO REALIZADO EL 07/04/2020_x000a_Acción en ejecución. _x000a__x000a_SEGUIMIENTO REALIZADO EL 09/03/2020_x000a_Acción en ejecución "/>
    <x v="0"/>
    <n v="0"/>
    <n v="0"/>
  </r>
  <r>
    <s v="011-2020"/>
    <n v="3"/>
    <n v="2020"/>
    <s v="DIRECCIONAMIENTO ESTRÁTEGICO"/>
    <x v="18"/>
    <d v="2019-12-23T00:00:00"/>
    <x v="35"/>
    <s v="Incumplimiento del requisito 4.2  de la NTC ISO 37001:2016 "/>
    <s v="Falta incluir los fundamentos de la metodología de prevención de riesgo de soborno con la metodología actual de gestión del riesgo aplicada en la entidad"/>
    <s v="Realizar seguimiento  a la implementación de la metodología actualizada."/>
    <s v="Acción Correctiva"/>
    <s v="Seguimientos realizados"/>
    <n v="1"/>
    <x v="7"/>
    <x v="10"/>
    <s v="Julieth Rojas Betancour"/>
    <d v="2020-05-01T00:00:00"/>
    <x v="1"/>
    <m/>
    <m/>
    <m/>
    <x v="0"/>
    <n v="0"/>
    <n v="0"/>
  </r>
  <r>
    <s v="012-2020"/>
    <n v="1"/>
    <n v="2020"/>
    <s v="DIRECCIONAMIENTO ESTRÁTEGICO"/>
    <x v="18"/>
    <d v="2019-12-23T00:00:00"/>
    <x v="36"/>
    <s v="Incumplimiento del requisito 9.4 de la NTC ISO 37001:2016 "/>
    <s v="Reformulada: Cambios organizacionales en la entidad y toma de decisiones de nueva administración._x000a_-------------------_x000a_Inicial: Las responsabilidades hasta el momento definidas para la función del cumplimiento son muy generales y no permiten definir quién es el líder de proceso indicado para asumir este rol."/>
    <s v="Reformulda: Actualizar la asignación de roles y responsabilidad de la Gestión Antisoborno, emitiendo nuevo Acto Administrativo donde se definan los roles y responsabilidades dentro de la Gestión Antisoborno de la Secretaría Distrital de Movilidad._x000a_--------------------------_x000a_Inicial: Designar el líder de proceso para asumir el rol de la función de cumplimiento del Sistema de Gestión Antisoborno de acuerdo con la responsabilidad y autoridad específicas definidas en el manual de MIPG, sujeto a la decisión de certificar o no a la SDM en el año 2020"/>
    <s v="Acción Correctiva"/>
    <s v="Reformulada: Nuevo Acto Administrativo donde se definen los roles y responsabilidades dentro de la Gestión Antisoborno de la Secretaría Distrital de Movilidad._x000a_--------------------_x000a_Inicial: Acto Administrativo mediante el cual se designe el líder de proceso para asumir el rol de la función de cumplimiento del Sistema de Gestión Antisoborno "/>
    <n v="1"/>
    <x v="8"/>
    <x v="12"/>
    <s v="Secretario Distrital de Movilidad"/>
    <d v="2020-01-02T00:00:00"/>
    <x v="11"/>
    <d v="2020-03-03T00:00:00"/>
    <s v="Vieinery Piza Olarte"/>
    <s v="03/03/2020. El proceso realiza mediante el memorando SDM- OAPI-61669-2020,  la solicitud de reformulación de la causa, acción, indicador y fecha de terminación,  teniendo en cuenta que la función de cumplimiento se encontraba establecida mediante Resolución 465 de diciembre de 2019  “por medio de la cual se modifica el manual específico de funciones y competencias laborales de los empleos públicos de la planta de personal de la Secretaría Distrital de Movilidad”, incluyendo dentro de las funciones del Jefe de la Oficina de Control Disciplinario “Liderar e implementar el Sistema de Gestión Antisoborno”, sin embargo en el momento de la auditoría no se informó que se encontraba asignada esta función, por lo cual se genera la No Conformidad y se remite a la OCI la acción de mejora propuesta por la OAPI el 31 de Diciembre de 2019. Adicionalmente, la implementación de la acción se deja a decisión de la nueva Administración, la cual decide realizar el cambio de las funciones del Sistema de Gestión Antisoborno del Jefe de Control Disciplinario (establecidas en la Resolución 465 de diciembre de 2019)  y asignarlas a la Subsecretaría de Gestión Corporativa, emitiendo un nuevo acto administrativo, por medio del cual se definen roles y responsabilidades dentro de la Gestión Antisoborno de la Secretaría Distrital de Movilidad. _x000a_De acuerdo a las evidencias aportadas por el proceso, NO ES VIABLE el cierre de la acción."/>
    <x v="0"/>
    <n v="1"/>
    <n v="1"/>
  </r>
  <r>
    <s v="013-2020"/>
    <n v="1"/>
    <n v="2020"/>
    <s v="GESTIÓN DE TRÁNSITO Y CONTROL DE TRÁNSITO Y TRANSPORTE"/>
    <x v="19"/>
    <d v="2020-03-11T00:00:00"/>
    <x v="37"/>
    <s v="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_x000a_"/>
    <s v="No se ha definido el procedimiento con responsables de diferentes dependencias para el desarrollo de las auditorías en seguridad vial."/>
    <s v="Formular, publicar y socializar el procedimiento para el desarrollo de las auditorias de seguridad vial, conforme a lo establecido en el lineamiento técnico de seguridad vial"/>
    <s v="Acción Correctiva"/>
    <s v="Procedimiento actualizado y socializado"/>
    <n v="1"/>
    <x v="3"/>
    <x v="13"/>
    <s v="Rafael Alberto Gonzalez Rodríguez"/>
    <d v="2020-03-18T00:00:00"/>
    <x v="16"/>
    <d v="2020-05-04T00:00:00"/>
    <s v="María Janneth Romero M"/>
    <s v="04/05/2020: No se aporta evidencia del avance en la ejecución de esta accion, por lo que se recomienda documentar de manera integral la gestión realizada en cumplimiento de lo formulado; lo anterior teniendo en cuenta que el plazo de terminación es en mayo."/>
    <x v="0"/>
    <n v="0"/>
    <n v="0"/>
  </r>
  <r>
    <s v="014-2020"/>
    <n v="1"/>
    <n v="2020"/>
    <s v="GESTIÓN DE TRÁNSITO Y CONTROL DE TRÁNSITO Y TRANSPORTE"/>
    <x v="19"/>
    <d v="2020-03-11T00:00:00"/>
    <x v="38"/>
    <s v="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_x000a_"/>
    <s v="No se definió procedimiento conforme a los requerimientos establecidos por el Lineamientos Técnicos en Seguridad Vial -Auditorias de Seguridad Vial Versión 1.0 de 21-06-2019 Numeral 6.3 monitooreo."/>
    <s v="Formular, publicar y socializar el procedimiento para el desarrollo de las auditorias de seguridad vial, conforme a lo establecido en el lineamiento técnico de seguridad vial"/>
    <s v="Acción Correctiva"/>
    <s v="Procedimiento actualizado y socializado"/>
    <n v="1"/>
    <x v="3"/>
    <x v="13"/>
    <s v="Rafael Alberto Gonzalez Rodríguez"/>
    <d v="2020-03-18T00:00:00"/>
    <x v="16"/>
    <d v="2020-05-04T00:00:00"/>
    <s v="María Janneth Romero M"/>
    <s v="04/05/2020: No se aporta evidencia del avance en la ejecución de esta accion, por lo que se recomienda documentar de manera integral la gestión realizada en cumplimiento de lo formulado; lo anterior teniendo en cuenta que el plazo de terminación es en mayo."/>
    <x v="0"/>
    <n v="0"/>
    <n v="0"/>
  </r>
  <r>
    <s v="015-2020"/>
    <n v="1"/>
    <n v="2020"/>
    <s v="SEGURIDAD VIAL"/>
    <x v="19"/>
    <d v="2020-03-11T00:00:00"/>
    <x v="39"/>
    <s v="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s v="Falta de ajuste del procedimiento, una vez realizados los primeros seguimientos a los lineamientos de Seguridad Vial en las diferentes áreas. "/>
    <s v="Revisar y actualizar el procedimiento  PE03- PR01 &quot;Formulación y seguimiento lineamientos técnicos en materia de Seguridad Vial&quot;"/>
    <s v="Acción Correctiva "/>
    <s v="Procedimiento actualizado y socializado"/>
    <n v="1"/>
    <x v="9"/>
    <x v="14"/>
    <s v="Jefe Oficina Seguridad Vial"/>
    <d v="2020-03-13T00:00:00"/>
    <x v="3"/>
    <m/>
    <m/>
    <m/>
    <x v="0"/>
    <n v="0"/>
    <n v="0"/>
  </r>
  <r>
    <s v="016-2020"/>
    <n v="1"/>
    <n v="2020"/>
    <s v="PLANEACIÓN DE TRANSPORTE E INFRAESTRUCTURA"/>
    <x v="20"/>
    <d v="2020-03-31T00:00:00"/>
    <x v="40"/>
    <s v="Aplicación de los documentos desactualizados._x000a_ "/>
    <s v="Por desconocimiento no se estableció la adecuada codificación del proceso en los procedimientos mencionados en la descripción del hallazgo"/>
    <s v="Corregir la codificación correspondiente de  los siguientes procedimientos PM01-PR02 Revisión de Estudios de Tránsito (ET) del Instituto de Desarrollo Urbano (IDU)  y PM01-PR03 Revisión y aprobación de estudios de tránsito (ET), de demanda y de atención de usuarios (EDAU)"/>
    <s v="Corrección"/>
    <s v="Número de procedimientos actualizados / Total de procedimientos programados a actualizar_x000a__x000a__x000a_Actualizar 2 procedimientos "/>
    <n v="1"/>
    <x v="10"/>
    <x v="15"/>
    <s v="_x000a_Sebastián Velásquez Gallón_x000a_John Alexander González Mendoza_x000a__x000a_Equipo Técnico"/>
    <d v="2020-03-27T00:00:00"/>
    <x v="1"/>
    <m/>
    <m/>
    <m/>
    <x v="0"/>
    <n v="0"/>
    <n v="0"/>
  </r>
  <r>
    <s v="017-2020"/>
    <n v="1"/>
    <n v="2020"/>
    <s v="PLANEACIÓN DE TRANSPORTE E INFRAESTRUCTURA"/>
    <x v="20"/>
    <d v="2020-03-31T00:00:00"/>
    <x v="41"/>
    <s v="inadecuada gestión en el desarrollo del proceso para el cumplimiento de los objetivos y metas propuestas."/>
    <s v="Debilidad en el conocimiento en el MIPG"/>
    <s v="Socialización del Modelo Integrado de Planeación y Gestión (MIPG) y sus dimensiones a los servidores de la Dirección de Planeación de la Movilidad y sus subdirecciones que la componen"/>
    <s v="Acción Correctiva"/>
    <s v="Número de funcionarios socializados del procesos/ Total de funcionarios programados"/>
    <n v="0.9"/>
    <x v="10"/>
    <x v="15"/>
    <s v="Sebastián Velásquez Gallón_x000a_Claudia Janneth Mercado Velandia_x000a_Ana Milena Gómez Guzmán_x000a_Deyanira Ávila Moreno _x000a_John Alexander González Mendoza_x000a__x000a__x000a_Equipo Técnico"/>
    <d v="2020-03-27T00:00:00"/>
    <x v="2"/>
    <m/>
    <m/>
    <m/>
    <x v="0"/>
    <n v="0"/>
    <n v="0"/>
  </r>
  <r>
    <s v="018-2020"/>
    <n v="1"/>
    <n v="2020"/>
    <s v="PLANEACIÓN DE TRANSPORTE E INFRAESTRUCTURA"/>
    <x v="20"/>
    <d v="2020-03-31T00:00:00"/>
    <x v="42"/>
    <s v="Indebida información del avance de los proyectos estratégicos "/>
    <s v="Falta de  conocimiento de los proyectos estratégicos "/>
    <s v="Realizar 2 socializaciones a los funcionarios y contratistas sobre el avance de los proyectos estratégicos que le competen a las Dirección de Planeación de la Movilidad y sus subdirecciones"/>
    <s v="Acción Correctiva"/>
    <s v="Número de socializaciones realizadas sobre el avance de los proyectos estratégicos"/>
    <n v="1"/>
    <x v="10"/>
    <x v="15"/>
    <s v="Sebastián Velásquez Gallón_x000a_Claudia Janneth Mercado Velandia_x000a_Ana Milena Gómez Guzmán_x000a_Deyanira Ávila Moreno _x000a_John Alexander González Mendoza_x000a__x000a__x000a_Equipo Técnico"/>
    <d v="2020-03-27T00:00:00"/>
    <x v="17"/>
    <m/>
    <m/>
    <m/>
    <x v="0"/>
    <n v="0"/>
    <n v="0"/>
  </r>
  <r>
    <s v="019-2020"/>
    <n v="1"/>
    <n v="2020"/>
    <s v="PLANEACIÓN DE TRANSPORTE E INFRAESTRUCTURA"/>
    <x v="21"/>
    <d v="2020-03-31T00:00:00"/>
    <x v="43"/>
    <s v="Falta de control en el registro de las firmas de los funcionarios que aprueban los respectivos conceptos e informes de las dependencias "/>
    <s v="Falta de conocimiento para llevar un registro de firmas  "/>
    <s v="Implementar un formato con la Firma y Visto Bueno de cada funcionario que aprueba, revisa y proyecta los documentos realizados en el proceso de Planeación de Transporte e Infraestructura "/>
    <s v="Acción Correctiva"/>
    <s v="Formato con el registro de firmas de los funcionarios implementado"/>
    <n v="1"/>
    <x v="10"/>
    <x v="15"/>
    <s v="Sebastián Velásquez Gallón_x000a_Claudia Janneth Mercado Velandia_x000a_Ana Milena Gómez Guzmán_x000a_Deyanira Ávila Moreno _x000a_John Alexander González Mendoza_x000a__x000a__x000a_Equipo Técnico"/>
    <d v="2020-03-27T00:00:00"/>
    <x v="2"/>
    <m/>
    <m/>
    <m/>
    <x v="0"/>
    <n v="0"/>
    <n v="0"/>
  </r>
  <r>
    <s v="020-2020"/>
    <n v="1"/>
    <n v="2020"/>
    <s v="INTELIGENCIA PARA LA MOVILIDAD"/>
    <x v="22"/>
    <d v="2020-04-13T00:00:00"/>
    <x v="44"/>
    <s v="6: Manipulación de información pública que favorezca intereses particulares  o beneficie a terceros"/>
    <s v="Deficiencia en la revisión y actualización periódica de los Procedimientos de la DIM, frente al desarrollo de las actividades que se adelantan en tiempo real en la Dirección._x000a__x000a_"/>
    <s v="Revisar, actualizar y socializar (Incluyendo tips en comunicación interna) los procedimientos de la DIM PE04-PR01, PE04-PR02 y PE04-PR03."/>
    <s v="Acción Correctiva"/>
    <s v="Procedimientos (PE04-PR01, PE04-PR02 y PE04-PR03) de la DIM revisados, actualizados y socializados /Procedimientos evaluados a la DIM"/>
    <n v="1"/>
    <x v="10"/>
    <x v="16"/>
    <s v="Lina Marcela Quiñones"/>
    <d v="2020-05-04T00:00:00"/>
    <x v="2"/>
    <m/>
    <m/>
    <m/>
    <x v="0"/>
    <n v="0"/>
    <n v="0"/>
  </r>
  <r>
    <s v="020-2020"/>
    <n v="2"/>
    <n v="2020"/>
    <s v="INTELIGENCIA PARA LA MOVILIDAD"/>
    <x v="22"/>
    <d v="2020-04-13T00:00:00"/>
    <x v="44"/>
    <s v="6: Manipulación de información pública que favorezca intereses particulares  o beneficie a terceros"/>
    <s v="Deficiencia en la revisión y actualización periódica de los Procedimientos de la DIM, frente al desarrollo de las actividades que se adelantan en tiempo real en la Dirección._x000a__x000a_"/>
    <s v="Revisión trimestral de los procedimientos de la DIM, frente al desarrollo de las actividades que se adelantan en tiempo real en la Dirección."/>
    <s v="Acción Correctiva"/>
    <s v="Seguimiento a los procedimientos (PE04-PR01, PE04-PR02 y PE04-PR03) de la DIM efectuados/ Seguimiento a los procedimientos (PE04-PR01, PE04-PR02 y PE04-PR03) de la DIM programados"/>
    <n v="1"/>
    <x v="10"/>
    <x v="16"/>
    <s v="Lina Marcela Quiñones"/>
    <d v="2020-12-15T00:00:00"/>
    <x v="13"/>
    <m/>
    <m/>
    <m/>
    <x v="0"/>
    <n v="0"/>
    <n v="0"/>
  </r>
  <r>
    <s v="021-2020"/>
    <n v="1"/>
    <n v="2020"/>
    <s v="INTELIGENCIA PARA LA MOVILIDAD"/>
    <x v="22"/>
    <d v="2020-04-13T00:00:00"/>
    <x v="45"/>
    <s v="6: Manipulación de información pública que favorezca intereses particulares  o beneficie a terceros"/>
    <s v="Deficiencia en la revisión y actualización periódica de la información de las bases de datos que genera la DIM en el desarrollo de sus productos. "/>
    <s v="Revisión y unificación de la información de las bases de datos de estudios y modelos la DIM."/>
    <s v="Corección "/>
    <s v="Bases de datos revisadas y unificadas/bases de datos evaluadas a la DIM"/>
    <n v="1"/>
    <x v="10"/>
    <x v="16"/>
    <s v="Lina Marcela Quiñones"/>
    <d v="2020-05-04T00:00:00"/>
    <x v="3"/>
    <m/>
    <m/>
    <m/>
    <x v="0"/>
    <n v="0"/>
    <n v="0"/>
  </r>
  <r>
    <s v="021-2020"/>
    <n v="2"/>
    <n v="2020"/>
    <s v="INTELIGENCIA PARA LA MOVILIDAD"/>
    <x v="22"/>
    <d v="2020-04-13T00:00:00"/>
    <x v="45"/>
    <s v="6: Manipulación de información pública que favorezca intereses particulares  o beneficie a terceros"/>
    <s v="Deficiencia en la revisión y actualización periódica de la información de las bases de datos que genera la DIM en el desarrollo de sus productos. "/>
    <s v="Revisión trimestral de las bases de datos que genera la DIM en el desarrollo de sus productos. "/>
    <s v="Acción Correctiva"/>
    <s v="Seguimiento a las bases de datos de Estudios y Modelos de la DIM efectuados/ Seguimiento a las bases de datos de la DIM programados"/>
    <n v="2"/>
    <x v="10"/>
    <x v="16"/>
    <s v="Lina Marcela Quiñones"/>
    <d v="2020-09-30T00:00:00"/>
    <x v="13"/>
    <m/>
    <m/>
    <m/>
    <x v="0"/>
    <n v="0"/>
    <n v="0"/>
  </r>
  <r>
    <s v="022-2020"/>
    <n v="1"/>
    <n v="2020"/>
    <s v="INTELIGENCIA PARA LA MOVILIDAD"/>
    <x v="22"/>
    <d v="2020-04-13T00:00:00"/>
    <x v="46"/>
    <s v="6: Manipulación de información pública que favorezca intereses particulares  o beneficie a terceros"/>
    <s v="Desconocimiento de la circular por parte de los integrantes de la mesa técnica de BIGDATA e Innovación, específicamente relacionado con los integrantes de la misma. "/>
    <s v="Socialización del contenido de la circular No. 017 de 2019 a todos los integrantes de la mesa de BIGDATA e Innovación."/>
    <s v="Acción Correctiva"/>
    <s v="No. De integrantes de la mesa técnica socializados/No. De integrantes de la mesa técnica"/>
    <n v="1"/>
    <x v="10"/>
    <x v="16"/>
    <s v="Lina Marcela Quiñones"/>
    <d v="2020-05-04T00:00:00"/>
    <x v="16"/>
    <m/>
    <m/>
    <m/>
    <x v="0"/>
    <n v="0"/>
    <n v="0"/>
  </r>
  <r>
    <s v="023-2020"/>
    <n v="1"/>
    <n v="2020"/>
    <s v="INTELIGENCIA PARA LA MOVILIDAD"/>
    <x v="22"/>
    <d v="2020-04-13T00:00:00"/>
    <x v="47"/>
    <s v="6: Manipulación de información pública que favorezca intereses particulares  o beneficie a terceros"/>
    <s v="Deficiencia en la revisión y seguimiento a la respuesta oportuna de los PQRSD de la DIM.  "/>
    <s v="Responder (Cuando aplique) y Gestionar los PQRSD sin respuesta asignados a la DIM."/>
    <s v="Corección "/>
    <s v="No. De PQRSD gestionados/No. De PQRSD sin respuesta"/>
    <n v="1"/>
    <x v="10"/>
    <x v="16"/>
    <s v="Lina Marcela Quiñones"/>
    <d v="2020-05-04T00:00:00"/>
    <x v="3"/>
    <m/>
    <m/>
    <m/>
    <x v="0"/>
    <n v="0"/>
    <n v="0"/>
  </r>
  <r>
    <s v="023-2020"/>
    <n v="2"/>
    <n v="2020"/>
    <s v="INTELIGENCIA PARA LA MOVILIDAD"/>
    <x v="22"/>
    <d v="2020-04-13T00:00:00"/>
    <x v="47"/>
    <s v="6: Manipulación de información pública que favorezca intereses particulares  o beneficie a terceros"/>
    <s v="Deficiencia en la revisión y seguimiento a la respuesta oportuna de los PQRSD de la DIM.  "/>
    <s v="Realizar seguimiento semanal a los PQRSD asignados a la DIM."/>
    <s v="Acción Correctiva"/>
    <s v="No. De seguimientos efectuados a los PQRSD/ No. De seguimientos programados a los PQRSD  "/>
    <n v="1"/>
    <x v="10"/>
    <x v="16"/>
    <s v="Lina Marcela Quiñones"/>
    <d v="2020-05-08T00:00:00"/>
    <x v="13"/>
    <m/>
    <m/>
    <m/>
    <x v="0"/>
    <n v="0"/>
    <n v="0"/>
  </r>
  <r>
    <s v="024-2020"/>
    <n v="1"/>
    <n v="2020"/>
    <s v="INTELIGENCIA PARA LA MOVILIDAD"/>
    <x v="22"/>
    <d v="2020-04-13T00:00:00"/>
    <x v="48"/>
    <s v="6: Manipulación de información pública que favorezca intereses particulares  o beneficie a terceros"/>
    <s v="Deficiencia en la revisión y seguimiento a la organización de los archivos de gestión de acuerdo a lo establecido en la normatividad vigente. "/>
    <s v="Elaboración del plan de trabajo para la organización del archivo"/>
    <s v="Acción Correctiva"/>
    <s v="Plan de trabajo elaborado"/>
    <n v="1"/>
    <x v="10"/>
    <x v="16"/>
    <s v="Lina Marcela Quiñones"/>
    <d v="2020-05-04T00:00:00"/>
    <x v="18"/>
    <d v="2020-06-05T00:00:00"/>
    <s v="Aida Nelly Linares"/>
    <s v="05-06-2020: Se realizó el seguimiento a la justificación y a los soportes allegados y verifico verificó  el cumplimiento de la acción."/>
    <x v="1"/>
    <n v="0"/>
    <n v="0"/>
  </r>
  <r>
    <s v="024-2020"/>
    <n v="2"/>
    <n v="2020"/>
    <s v="INTELIGENCIA PARA LA MOVILIDAD"/>
    <x v="22"/>
    <d v="2020-04-13T00:00:00"/>
    <x v="48"/>
    <s v="6: Manipulación de información pública que favorezca intereses particulares  o beneficie a terceros"/>
    <s v="Deficiencia en la revisión y seguimiento a la organización de los archivos de gestión de acuerdo a lo establecido en la normatividad vigente. "/>
    <s v="Organizar los archivos de gestión de acuerdo al plan de trabajo establecido y a su TRD correspondiente."/>
    <s v="Acción Correctiva"/>
    <s v="Archivo organizado de acuerdo al Plan de Trabajo establecido."/>
    <n v="1"/>
    <x v="10"/>
    <x v="16"/>
    <s v="Lina Marcela Quiñones"/>
    <d v="2020-05-18T00:00:00"/>
    <x v="13"/>
    <m/>
    <m/>
    <m/>
    <x v="0"/>
    <n v="0"/>
    <n v="0"/>
  </r>
  <r>
    <s v="025-2020"/>
    <n v="1"/>
    <n v="2020"/>
    <s v="GESTÓN SOCIAL "/>
    <x v="23"/>
    <d v="2020-04-27T00:00:00"/>
    <x v="49"/>
    <s v="Desactualización de la información relacionada con el directorio de agremiaciones, asociaciones y otros grupos de interés publicado en la pagina web  en la pestaña de la Ley de transparecia. "/>
    <s v="Debilidades en la claridad Conceptual de que los sindicatos existentes en la entidad, son organizaciones independientes"/>
    <s v="Actualizar  el directorio de agremiaciones,asociaciones y otros grupos de interés de manera semestral para garantizar que estén actualizadas."/>
    <s v="Acción Correctiva"/>
    <s v="Actualización Realizada de las publicaciones en pagina web  / Actualización programada de publicaciones en pagina web(*100)"/>
    <n v="2"/>
    <x v="11"/>
    <x v="17"/>
    <s v="Adriana Ruth Iza"/>
    <d v="2020-05-06T00:00:00"/>
    <x v="19"/>
    <m/>
    <m/>
    <m/>
    <x v="0"/>
    <n v="0"/>
    <n v="0"/>
  </r>
  <r>
    <s v="025-2020"/>
    <n v="2"/>
    <n v="2020"/>
    <s v="GESTÓN SOCIAL "/>
    <x v="23"/>
    <d v="2020-04-27T00:00:00"/>
    <x v="49"/>
    <s v="Desactualización de la información relacionada con el directorio de agremiaciones, asociaciones y otros grupos de interés publicado en la pagina web  en la pestaña de la Ley de transparecia. "/>
    <s v="Debilidades en la claridad Conceptual de que los sindicatos existentes en la entidad, son organizaciones independientes"/>
    <s v="Realizar monitoreo trimestral de las publicaciones de manera trimestral para garantizar que estén actualizadas."/>
    <s v="Acción Correctiva"/>
    <s v="Monitoreo Realizada de las publicaciones en pagina web  / Monitoreo programada de publicaciones en pagina web(*100)"/>
    <n v="2"/>
    <x v="11"/>
    <x v="17"/>
    <s v="Adriana Ruth Iza"/>
    <d v="2020-06-08T00:00:00"/>
    <x v="20"/>
    <m/>
    <m/>
    <m/>
    <x v="0"/>
    <n v="0"/>
    <n v="0"/>
  </r>
  <r>
    <s v="025-2020"/>
    <n v="3"/>
    <n v="2020"/>
    <s v="GESTÓN SOCIAL "/>
    <x v="23"/>
    <d v="2020-04-27T00:00:00"/>
    <x v="50"/>
    <s v="Desactualización de la información dirigida a madres cabeza de familia, desplazados, personas en condición de discapacidad, familias en condición de pobreza, niños, adulto mayor, etnias, reinsertados, entre otros,  publicado en la pagina web  en la pestaña de la Ley de transparencia. "/>
    <s v="No haber tenido contemplado dentro del rediseño de la SDM- OGS, Información actualizada para población vulnerable."/>
    <s v="Realizar la actualizacion semestral de la informacion dirigida a poblacion vulnerable,"/>
    <s v="Acción Correctiva"/>
    <s v="Actualizacion realizada de la informacion dirigida a poblacion vulnerable en pagina web  / actualizacion programada de informacion dirigida a poblacion vulnerable en pagina web(*100)"/>
    <n v="2"/>
    <x v="11"/>
    <x v="17"/>
    <s v="Adriana Ruth Iza"/>
    <d v="2020-05-06T00:00:00"/>
    <x v="19"/>
    <m/>
    <m/>
    <m/>
    <x v="0"/>
    <n v="0"/>
    <n v="0"/>
  </r>
  <r>
    <s v="025-2020"/>
    <n v="4"/>
    <n v="2020"/>
    <s v="GESTÓN SOCIAL "/>
    <x v="23"/>
    <d v="2020-04-27T00:00:00"/>
    <x v="50"/>
    <s v="Desactualización de la información dirigida a madres cabeza de familia, desplazados, personas en condición de discapacidad, familias en condición de pobreza, niños, adulto mayor, etnias, reinsertados, entre otros,  publicado en la pagina web  en la pestaña de la Ley de transparencia. "/>
    <s v="No haber tenido contemplado dentro del rediseño de la SDM- OGS, Información actualizada para población vulnerable."/>
    <s v="Realizar el monitoreo trimestral a la informacion dirigida a poblacion vulnerable, publicada en la pagina web de la SDM"/>
    <s v="Acción Correctiva"/>
    <s v="Monitoreo Realizado a la informacion dirigida a poblacion vulnerable, publicada en la pagina web de la SDM  / Monitoreo programado a la informacion dirigida a poblacion vulnerable, publicada en la pagina web de la SDM (*100)"/>
    <n v="2"/>
    <x v="11"/>
    <x v="17"/>
    <s v="Adriana Ruth Iza"/>
    <d v="2020-06-08T00:00:00"/>
    <x v="20"/>
    <m/>
    <m/>
    <m/>
    <x v="0"/>
    <n v="0"/>
    <n v="0"/>
  </r>
  <r>
    <s v="026-2020"/>
    <n v="1"/>
    <n v="2020"/>
    <s v="GESTIÓN DE TRÁMITES Y SERVICIOS PARA LA CIUDADANÍA "/>
    <x v="23"/>
    <d v="2020-04-27T00:00:00"/>
    <x v="51"/>
    <s v="Ejecución de un trámite o servicio a la ciudadanía, incumpliendo los requisitos, con el propósito de obtener un beneficio propio o para un tercero"/>
    <s v="Falta de seguimiento para actualizar la totalidad de los enlaces de la información que se publica en la página web de la entidad."/>
    <s v="Realizar 2 seguimientos a la información referente a mecanismos para presentar quejas y reclamos en conformidad con lo establecido en los lineamientos legales de la información publicada."/>
    <s v="Accion Correctiva"/>
    <s v="(No. de seguimientos mensuales realizados/ seguimientos programados) * 100%"/>
    <n v="1"/>
    <x v="4"/>
    <x v="18"/>
    <s v="Ana Maria Corredor"/>
    <d v="2020-05-26T00:00:00"/>
    <x v="14"/>
    <m/>
    <m/>
    <m/>
    <x v="0"/>
    <n v="0"/>
    <n v="0"/>
  </r>
  <r>
    <s v="027-2020"/>
    <n v="1"/>
    <n v="2020"/>
    <s v="GESTIÓN SOCIAL  - GESTIÓN DE TRÁMITES Y SERVICIOS PARA LA CIUDADANÍA - COMUNICACIONES Y CULTURA PARA LA MOVILIDAD "/>
    <x v="23"/>
    <d v="2020-04-27T00:00:00"/>
    <x v="52"/>
    <s v="No hay un procedimiento participativo para la adopción y actualización del esquema de publicación como mecanismo  de consulta a los ciudadanos"/>
    <s v="No se dio la adecuada  interpretación a la normativa, que permitiera evidenciar la necesidad de la adopción de un procedimiento  participativo."/>
    <s v="Realizar  2 mesas de trabajo con los procesos intervinientes de la siguiente manera : una para la definición del contendio del procedimiento y la segunda, para el  respectivo seguimiento de la implementación del procedimiento"/>
    <s v="Acción Correctiva"/>
    <s v="mesas de trabajo realizadas/ mesas de trabajo programadas"/>
    <n v="2"/>
    <x v="12"/>
    <x v="19"/>
    <s v="Adriana Ruth Iza_x000a_Ana María Corredor_x000a_Andrés Contento"/>
    <d v="2020-05-15T00:00:00"/>
    <x v="0"/>
    <m/>
    <m/>
    <m/>
    <x v="0"/>
    <n v="0"/>
    <n v="0"/>
  </r>
  <r>
    <s v="027-2020"/>
    <n v="2"/>
    <n v="2020"/>
    <s v="GESTIÓN SOCIAL  - GESTIÓN DE TRÁMITES Y SERVICIOS PARA LA CIUDADANÍA - COMUNICACIONES Y CULTURA PARA LA MOVILIDAD "/>
    <x v="23"/>
    <d v="2020-04-27T00:00:00"/>
    <x v="52"/>
    <s v="No hay un procedimiento participativo para la adopción y actualización del esquema de publicación como mecanismo  de consulta a los ciudadanos"/>
    <s v="No se dio la adecuada  interpretación a la normativa, que permitiera evidenciar la necesidad de la adopción de un procedimiento  participativo."/>
    <s v="Elaborar, publicar y socializar un  procedimiento participativo para la adopcióndel esquema de publicación dirigido a los ciudadanos"/>
    <s v="Acción Correctiva"/>
    <s v="elaboración ,publiacción y socialización implementada/elaboración, publicación y socialización programada"/>
    <n v="1"/>
    <x v="12"/>
    <x v="19"/>
    <s v="Adriana Ruth Iza_x000a_Ana María Corredor_x000a_Andrés Contento"/>
    <d v="2020-06-01T00:00:00"/>
    <x v="21"/>
    <m/>
    <m/>
    <m/>
    <x v="0"/>
    <n v="0"/>
    <n v="0"/>
  </r>
  <r>
    <s v="028-2020"/>
    <n v="1"/>
    <n v="2020"/>
    <s v="CONTROL Y EVALUACIÓN DE LA GESTIÓN"/>
    <x v="20"/>
    <d v="2020-05-20T00:00:00"/>
    <x v="53"/>
    <s v="Riesgo de incumplimiento legal"/>
    <s v="Falta de socialización del procedimiento y falta de control al seguimiento y actualización de la matriz de cumplimiento."/>
    <s v="Socializar al equipo de trabajo de la OCI, el Instructivo Normatividad y Conceptos código  PA05-IN02."/>
    <s v="Acción Correctiva"/>
    <s v="100% de los servidores del equipo de trabajo, con socialización recibida. "/>
    <n v="1"/>
    <x v="13"/>
    <x v="20"/>
    <s v="Diego Nairo Useche rueda"/>
    <d v="2020-06-01T00:00:00"/>
    <x v="11"/>
    <m/>
    <m/>
    <m/>
    <x v="0"/>
    <n v="0"/>
    <n v="0"/>
  </r>
  <r>
    <s v="028-2020"/>
    <n v="2"/>
    <n v="2020"/>
    <s v="CONTROL Y EVALUACIÓN DE LA GESTIÓN"/>
    <x v="20"/>
    <d v="2020-05-20T00:00:00"/>
    <x v="53"/>
    <s v="Riesgo de incumplimiento legal"/>
    <s v="Falta de socialización del procedimiento y falta de control al seguimiento y actualización de la matriz de cumplimiento."/>
    <s v="Revisar la matriz legal y actualizarla de acuerdo a los procedimientos establecidos. "/>
    <s v="Acción Correctiva"/>
    <s v="Matriz Actualizada"/>
    <n v="1"/>
    <x v="13"/>
    <x v="20"/>
    <s v="Diego Nairo Useche rueda"/>
    <d v="2020-06-01T00:00:00"/>
    <x v="11"/>
    <m/>
    <m/>
    <m/>
    <x v="0"/>
    <n v="0"/>
    <n v="0"/>
  </r>
  <r>
    <s v="029-2020"/>
    <n v="1"/>
    <n v="2020"/>
    <s v="CONTROL Y EVALUACIÓN DE LA GESTIÓN"/>
    <x v="24"/>
    <d v="2020-05-20T00:00:00"/>
    <x v="54"/>
    <s v="Riesgo de materialización de riesgos para la OCI"/>
    <s v="Falta documentar de manera explicita el seguimiento a la matriz de riesgo, de aquellos riesgos asociados a la OCI.  "/>
    <s v="Documentar el seguimiento bimestral a los riesgos a cargo de la OCI, dejando explicito su monitoreo. "/>
    <s v="Acción Correctiva"/>
    <s v="Seguimientos bimestrales al mapa de riesgos de la OCI. "/>
    <n v="3"/>
    <x v="13"/>
    <x v="20"/>
    <s v="Diego Nairo Useche rueda"/>
    <d v="2020-06-01T00:00:00"/>
    <x v="13"/>
    <m/>
    <m/>
    <m/>
    <x v="0"/>
    <n v="0"/>
    <n v="0"/>
  </r>
  <r>
    <s v="030-2020"/>
    <n v="1"/>
    <n v="2020"/>
    <s v="GESTIÓN DE TALENTO HUMANO"/>
    <x v="23"/>
    <d v="2020-04-27T00:00:00"/>
    <x v="55"/>
    <s v="Inoportunidad con la actualización y publicación de información establecida en la Ley 1712 de 2014 y la normativa aplicable"/>
    <s v="Altos volúmenes de información susceptibles de error al momento de publicar en la página WEB"/>
    <s v="Actualizar la información en la pagina web de la entidad de la parte &quot; 3. Estructura Orgánica y Talento Humano&quot; para dar cumpliento a la Ley de Transparencia y del Derecho de Acceso a la Información Pública Nacional y demás normatividad vigente relacionada"/>
    <s v="Acción Correctiva"/>
    <s v="Actualizaciones de la información realizadas en la pagina web/Actualizaciones de información en la pagina web programadas *(100)"/>
    <n v="1"/>
    <x v="0"/>
    <x v="21"/>
    <s v="Mónica Adriana Florez Bonilla"/>
    <d v="2020-06-09T00:00:00"/>
    <x v="1"/>
    <m/>
    <m/>
    <m/>
    <x v="0"/>
    <n v="0"/>
    <n v="0"/>
  </r>
  <r>
    <s v="030-2020"/>
    <n v="2"/>
    <n v="2020"/>
    <s v="GESTIÓN DE TALENTO HUMANO"/>
    <x v="23"/>
    <d v="2020-04-27T00:00:00"/>
    <x v="55"/>
    <s v="Inoportunidad con la actualización y publicación de información establecida en la Ley 1712 de 2014 y la normativa aplicable"/>
    <s v="Altos volúmenes de información susceptibles de error al momento de publicar en la página WEB"/>
    <s v="Actualizar la informacióncon corte a 31 de mayo de 2020,  de los funcionarios de planta de la Secretaria Distrital de Movilidad en el &quot;Sistema de Información Distrital de Empleo y la Administración Púbica&quot; - SIDEAP- con el fin de pueda ser consultada en el Link: https://www.movilidadbogota.gov.co/web/funcionarios"/>
    <s v="Acción Correctiva"/>
    <s v="No. de datos de los funcionarios actualizados /No. funcionarios vinculados "/>
    <n v="1"/>
    <x v="0"/>
    <x v="21"/>
    <s v="Mónica Adriana Florez Bonilla"/>
    <d v="2020-06-09T00:00:00"/>
    <x v="2"/>
    <m/>
    <m/>
    <m/>
    <x v="0"/>
    <n v="0"/>
    <n v="0"/>
  </r>
  <r>
    <s v="030-2020"/>
    <n v="3"/>
    <n v="2020"/>
    <s v="GESTIÓN DE TALENTO HUMANO"/>
    <x v="23"/>
    <d v="2020-04-27T00:00:00"/>
    <x v="55"/>
    <s v="Inoportunidad con la actualización y publicación de información establecida en la Ley 1712 de 2014 y la normativa aplicable"/>
    <s v="Altos volúmenes de información susceptibles de error al momento de publicar en la página WEB"/>
    <s v="Revisar trimestralmente la información publiada en pagina web la parte &quot; 3. Estructura Orgánica y Talento Humano&quot; - Sistema de Información Distrital de Empleo y la Administración Púbica&quot; - SIDEAP- con el fin de pueda ser consultada en el Link: https://www.movilidadbogota.gov.co/web/funcionarios"/>
    <s v="Acción Correctiva"/>
    <s v="(No. de revisiones trimestralmente/No. de revisiones programadas)*100%"/>
    <n v="2"/>
    <x v="0"/>
    <x v="21"/>
    <s v="Mónica Adriana Florez Bonilla"/>
    <d v="2020-07-01T00:00:00"/>
    <x v="22"/>
    <m/>
    <m/>
    <m/>
    <x v="0"/>
    <n v="0"/>
    <n v="0"/>
  </r>
  <r>
    <s v="031-2020"/>
    <n v="1"/>
    <n v="2020"/>
    <s v="GESTIÓN ADMINISTRATIVA"/>
    <x v="25"/>
    <d v="2020-05-11T00:00:00"/>
    <x v="56"/>
    <s v="Reportar información desactualizada"/>
    <s v="Falta de control en la revisión del informe "/>
    <s v="_x000a_Realizar un seguimiento previo al envío del informe de austeridad del gasto a la oficina de control interno de los responsables de los rubros que realizaran la validación de la información reportada mediante el formato acta de reunión._x000a_"/>
    <s v="Acción Correctiva"/>
    <s v="Realizar dos (2)  seguimientos uno en cada trimestre previo al envío del informe de Austeridad del Gasto.  _x000a_"/>
    <n v="2"/>
    <x v="0"/>
    <x v="0"/>
    <s v="Paola Adriana Corona Miranda_x000a_ _x000a_"/>
    <d v="2020-05-18T00:00:00"/>
    <x v="23"/>
    <m/>
    <m/>
    <m/>
    <x v="0"/>
    <n v="0"/>
    <n v="0"/>
  </r>
  <r>
    <s v="032-2020"/>
    <n v="1"/>
    <n v="2020"/>
    <s v="DIRECCIONAMIENTO ESTRÁTEGICO"/>
    <x v="26"/>
    <d v="2020-05-21T00:00:00"/>
    <x v="57"/>
    <s v="Generación de una No Conformidad  en la auditoría de certificación por incumplimiento del requisto 4.3 Determinación del Alcance del Sistema de Gestión de Calidad de la NTC ISO 9001:2015."/>
    <s v="No se realizó la actualización oportuna del Manual Integrado de Planeación y Gestión – MIPG con los resultados de la auditoría externa realizada por ICONTEC en noviembre de 2019."/>
    <s v="Actualizar en el Manual del Modelo Integrado de Gestión el Alcance del Sistema de Gestión de la Calidad conforme al definido por la Entidad y Certificado por Icontec."/>
    <s v="Corrección"/>
    <s v="Documento actualizado"/>
    <n v="1"/>
    <x v="7"/>
    <x v="10"/>
    <s v="Julieth Rojas Betancour"/>
    <d v="2020-05-28T00:00:00"/>
    <x v="3"/>
    <m/>
    <m/>
    <m/>
    <x v="0"/>
    <n v="0"/>
    <n v="0"/>
  </r>
  <r>
    <s v="032-2020"/>
    <n v="2"/>
    <n v="2020"/>
    <s v="DIRECCIONAMIENTO ESTRÁTEGICO"/>
    <x v="26"/>
    <d v="2020-05-21T00:00:00"/>
    <x v="57"/>
    <s v="Generación de una No Conformidad  en la auditoría de certificación por incumplimiento del requisto 4.3 Determinación del Alcance del Sistema de Gestión de Calidad de la NTC ISO 9001:2015."/>
    <s v="No se realizó la actualización oportuna del Manual Integrado de Planeación y Gestión – MIPG con los resultados de la auditoría externa realizada por ICONTEC en noviembre de 2019."/>
    <s v="Implementar lineamientos en el procedimiento Control de Documentos que permita asegurar  la actualización del Manual de MIPG una vez identificados cambios en las cuestiones externas e internas"/>
    <s v="Acción Correctiva"/>
    <s v="Documento actualizado"/>
    <n v="1"/>
    <x v="7"/>
    <x v="10"/>
    <s v="Julieth Rojas Betancour"/>
    <d v="2020-05-28T00:00:00"/>
    <x v="3"/>
    <m/>
    <m/>
    <m/>
    <x v="0"/>
    <n v="0"/>
    <n v="0"/>
  </r>
  <r>
    <s v="033-2020"/>
    <n v="1"/>
    <n v="2020"/>
    <s v="CONTROL DISCIPLINARIO"/>
    <x v="26"/>
    <d v="2020-05-13T00:00:00"/>
    <x v="58"/>
    <s v="No dejar evidencia del control del riesgo bimestralmente."/>
    <s v="Pese a que el control es permanente, no existen evidencias físicas del control al riesgo bimestralmente"/>
    <s v="Realizar seguimientos bimestrales del seguimiento a los controles del riesgo, levantando el acta de asistencia como evidencia."/>
    <s v="Acción Correctiva"/>
    <s v="Reuniones bimestrales con el registro de asistencias."/>
    <n v="3"/>
    <x v="14"/>
    <x v="22"/>
    <s v="Orlando Salamanca Figueroa"/>
    <d v="2020-07-01T00:00:00"/>
    <x v="23"/>
    <m/>
    <m/>
    <m/>
    <x v="0"/>
    <n v="0"/>
    <n v="0"/>
  </r>
  <r>
    <s v="034-2020"/>
    <n v="1"/>
    <n v="2020"/>
    <s v="COMUNICACIONES Y CULTURA PARA LA MOVILIDAD"/>
    <x v="26"/>
    <d v="2020-05-21T00:00:00"/>
    <x v="59"/>
    <s v="Riesgo 2: Formulación e implementación de acciones que no fomenten la cultura ciudadana y el respeto ente todos los usuarios de todas las formas de transporte"/>
    <s v="Múltiples ocupaciones del líder del proceso asociadas con el cumplimiento del Decreto 672 de 2018, no permiten destinar el tiempo suficiente para los procesos de fortalecimiento de conocimiento."/>
    <s v="Realizar jornadas de socialización frente al SGC y MIPG al lider del proceso "/>
    <s v="Acción Correctiva"/>
    <s v="jornadas de sensibilización realizada/jornadas de sensibilización programada"/>
    <n v="2"/>
    <x v="15"/>
    <x v="23"/>
    <s v="Andrés Fabian Contento"/>
    <d v="2020-07-01T00:00:00"/>
    <x v="0"/>
    <m/>
    <m/>
    <m/>
    <x v="0"/>
    <n v="0"/>
    <n v="0"/>
  </r>
  <r>
    <s v="034-2020"/>
    <n v="2"/>
    <n v="2020"/>
    <s v="COMUNICACIONES Y CULTURA PARA LA MOVILIDAD"/>
    <x v="26"/>
    <d v="2020-05-21T00:00:00"/>
    <x v="59"/>
    <s v="Riesgo 2: Formulación e implementación de acciones que no fomenten la cultura ciudadana y el respeto ente todos los usuarios de todas las formas de transporte"/>
    <s v="Al estar próximo el cambio del Plan Distrital de Desarrollo y por ende  la modificación de los indicadores, la auditoria externa emitió la oportunidad de mejora en noviembre de 2019, se proyectó la inclusión de nuevos indicadores de impacto de campaña en el nuevo POA de la OACCM, una vez fuera aprobado el Plan de Desarrollo de la nueva administración."/>
    <s v="Establecer en el POA un  indicador que refleje el impacto logrado por las campañas planificadas."/>
    <s v="Acción Correctiva"/>
    <s v="Indicador de impacto establecido en el POA"/>
    <n v="1"/>
    <x v="15"/>
    <x v="23"/>
    <s v="Andrés Fabian Contento"/>
    <d v="2020-07-01T00:00:00"/>
    <x v="24"/>
    <m/>
    <m/>
    <m/>
    <x v="0"/>
    <n v="0"/>
    <n v="0"/>
  </r>
  <r>
    <s v="035-2020"/>
    <n v="1"/>
    <n v="2020"/>
    <s v="COMUNICACIONES Y CULTURA PARA LA MOVILIDAD"/>
    <x v="26"/>
    <d v="2020-05-21T00:00:00"/>
    <x v="60"/>
    <s v="Riesgo 2: Formulación e implementación de acciones que no fomenten la cultura ciudadana y el respeto ente todos los usuarios de todas las formas de transporte"/>
    <s v="Falta de verificación del formato que contiene el contenido de los lineamientos pedagógicos"/>
    <s v="Actualizar  los lineamientos pedagógicos e incluirlos en el formato requerido para ello."/>
    <s v="Acción Correctiva"/>
    <s v="Lineamientos pedagógicos actualizados dentro del formato idóneo para ello. "/>
    <n v="1"/>
    <x v="15"/>
    <x v="23"/>
    <s v="Andrés Fabian Contento"/>
    <d v="2020-06-15T00:00:00"/>
    <x v="25"/>
    <m/>
    <m/>
    <m/>
    <x v="0"/>
    <n v="0"/>
    <n v="0"/>
  </r>
  <r>
    <s v="035-2020"/>
    <n v="2"/>
    <n v="2020"/>
    <s v="COMUNICACIONES Y CULTURA PARA LA MOVILIDAD"/>
    <x v="26"/>
    <d v="2020-05-21T00:00:00"/>
    <x v="60"/>
    <s v="Riesgo 2: Formulación e implementación de acciones que no fomenten la cultura ciudadana y el respeto ente todos los usuarios de todas las formas de transporte"/>
    <s v="Falta de verificación del formato que contiene el contenido de los lineamientos pedagógicos"/>
    <s v="Realizar el seguimiento a la implementación de los lineamientos pedagógicos en  cursos de pedagogía."/>
    <s v="Acción Correctiva"/>
    <s v="Seguimiento ejecutados/seguimientos programados"/>
    <n v="2"/>
    <x v="15"/>
    <x v="23"/>
    <s v="Andrés Fabian Contento"/>
    <d v="2020-09-15T00:00:00"/>
    <x v="17"/>
    <m/>
    <m/>
    <m/>
    <x v="0"/>
    <n v="0"/>
    <n v="0"/>
  </r>
  <r>
    <s v="036-2020"/>
    <n v="1"/>
    <n v="2020"/>
    <s v="GESTIÓN DE TICS"/>
    <x v="26"/>
    <d v="2020-05-13T00:00:00"/>
    <x v="61"/>
    <s v="Debilidades en el seguimiento de actividades al interior del proceso"/>
    <s v="Debilidad Falta de Socialización de la evaluación de las encuestas de satisfacción de los usuarios."/>
    <s v="Socializar los beneficios al interior de la entidad frente a la evaluación de las encuestas de satisfacción de los usuarios que es administrada por el Operador Tecnológico."/>
    <s v="Correctiva"/>
    <s v="Socialización Programada / Socialización Ejecutada y Divulgada"/>
    <n v="3"/>
    <x v="16"/>
    <x v="24"/>
    <s v="Alexander Ricardo Andrade"/>
    <d v="2020-07-01T00:00:00"/>
    <x v="23"/>
    <m/>
    <m/>
    <m/>
    <x v="0"/>
    <n v="0"/>
    <n v="0"/>
  </r>
  <r>
    <s v="037-2020"/>
    <n v="1"/>
    <n v="2020"/>
    <s v="GESTIÓN DE TICS"/>
    <x v="26"/>
    <d v="2020-05-13T00:00:00"/>
    <x v="62"/>
    <s v="Debilidades en el seguimiento de actividades al interior del proceso"/>
    <s v="Debilidad en el conocimiento de la matriz del riesgo de gestión y corrupción del proceso de la OTICS"/>
    <s v="Socializar al interior de la OTIC, el tema Matriz del riesgo de gestión y corrupción del proceso de la Oficina."/>
    <s v="Correctiva"/>
    <s v="Socialización Programada / Socialización Ejecutada"/>
    <n v="1"/>
    <x v="16"/>
    <x v="24"/>
    <s v="Alexander Ricardo Andrade"/>
    <d v="2020-07-01T00:00:00"/>
    <x v="23"/>
    <m/>
    <m/>
    <m/>
    <x v="0"/>
    <n v="0"/>
    <n v="0"/>
  </r>
  <r>
    <s v="038-2020"/>
    <n v="1"/>
    <n v="2020"/>
    <s v="GESTIÓN DE TICS"/>
    <x v="26"/>
    <d v="2020-05-13T00:00:00"/>
    <x v="63"/>
    <s v="Debilidades en la actualización de documentos del SIG"/>
    <s v="Debilidades frente a la Estandarización de documentos relacionados con el proceso dentro del Sistema de Gestión de la Calidad."/>
    <s v="Documentar, Estandarizarizar y publicar en el Sistema de Gestión de la Calidad frente a la contingencia de Covid-19 (Procedimiento para el uso del VPN , incorporando el_x000a_Formato (Recuperación ante desastre informático) Estandarizado con el Sistema de Gestión de la Calidad. _x000a__x000a_"/>
    <s v="Correctiva"/>
    <s v="1 Documento Estandarizado con el SIC"/>
    <n v="1"/>
    <x v="16"/>
    <x v="24"/>
    <s v="Alexander Ricardo Andrade"/>
    <d v="2020-07-01T00:00:00"/>
    <x v="23"/>
    <m/>
    <m/>
    <m/>
    <x v="0"/>
    <n v="0"/>
    <n v="0"/>
  </r>
  <r>
    <s v="039-2020"/>
    <n v="1"/>
    <n v="2020"/>
    <s v="GESTIÓN DE TICS"/>
    <x v="26"/>
    <d v="2020-05-13T00:00:00"/>
    <x v="64"/>
    <s v="Debilidades en la actualización de documentos del SIG"/>
    <s v="Falta de seguimiento a las publicaciones realizadas en la Página web."/>
    <s v="Hacer seguimiento frente al cargue de la información cuando se realice algún cambio o actualización de algún formato correspondiente al proceso de Cursos Pedagógicos en referencia a la OTIC en la plataforma de la entidad."/>
    <s v="Correctiva"/>
    <s v="Seguimientos realizados/seguimientos programados"/>
    <n v="2"/>
    <x v="16"/>
    <x v="24"/>
    <s v="Alexander Ricardo Andrade"/>
    <d v="2020-07-01T00:00:00"/>
    <x v="23"/>
    <m/>
    <m/>
    <m/>
    <x v="0"/>
    <n v="0"/>
    <n v="0"/>
  </r>
  <r>
    <s v="040-2020"/>
    <n v="1"/>
    <n v="2020"/>
    <s v="GESTIÓN DE TICS"/>
    <x v="26"/>
    <d v="2020-05-13T00:00:00"/>
    <x v="65"/>
    <s v="Debilidades en la actualización de documentos del SIG"/>
    <s v="Debilidades frente a la Estandarización de documentos relacionados con el proceso dentro del Sistema de Gestión de la Calidad."/>
    <s v="Implementar Documento (Recuperación ante desastre informático) publicado en el Sistema de Gestión de la Calidad y socializado en la entidad._x000a_Formato (Recuperación ante desastre informático) Estandarizado con el Sistema de Gestión de la Calidad. _x000a__x000a_"/>
    <s v="Correctiva"/>
    <s v="1 Documento Estandarizado con el SIC"/>
    <n v="1"/>
    <x v="16"/>
    <x v="24"/>
    <s v="Alexander Ricardo Andrade"/>
    <d v="2020-07-01T00:00:00"/>
    <x v="23"/>
    <m/>
    <m/>
    <m/>
    <x v="0"/>
    <n v="0"/>
    <n v="0"/>
  </r>
  <r>
    <s v="041-2020"/>
    <n v="1"/>
    <n v="2020"/>
    <s v="GESTIÓN DE TRÁNSITO Y CONTROL DE TRÁNSITO Y TRANSPORTE"/>
    <x v="27"/>
    <d v="2020-05-28T00:00:00"/>
    <x v="66"/>
    <s v="11. Incumplimiento de requisitos al ejecutar un trámite o prestar un servicio a la ciudadanía con el propósito de obtener un beneficio propio o para un tercero._x000a_"/>
    <s v="No se vio la necesidad de realizar la evaluación de apropiación de conocimientos, porque la temática corresponde a las labores diarias."/>
    <s v="Realizar y evaluar dos socializaciones en temas relacionados con los procedimientos e instructivos de la SPMT."/>
    <s v="Acción Correctiva"/>
    <s v="Número de socializaciones realizadas y evaluadas."/>
    <n v="2"/>
    <x v="3"/>
    <x v="25"/>
    <s v="Martha Cecilia Bayona Gómez"/>
    <d v="2020-05-08T00:00:00"/>
    <x v="26"/>
    <m/>
    <m/>
    <m/>
    <x v="0"/>
    <n v="0"/>
    <n v="0"/>
  </r>
  <r>
    <s v="041-2020"/>
    <n v="2"/>
    <n v="2020"/>
    <s v="GESTIÓN DE TRÁNSITO Y CONTROL DE TRÁNSITO Y TRANSPORTE"/>
    <x v="27"/>
    <d v="2020-05-28T00:00:00"/>
    <x v="66"/>
    <s v="11. Incumplimiento de requisitos al ejecutar un trámite o prestar un servicio a la ciudadanía con el propósito de obtener un beneficio propio o para un tercero._x000a_"/>
    <s v="No se ha realizado la actualización de los procedimientos e instructivo con el cual se realiza la autorización o no de los Planes de Manejo de Tránsito en la Subdirección."/>
    <s v="Actualizar y Publicar los procedimientos y/o instructivos relacionados con la SPMT."/>
    <s v="Corrección"/>
    <s v="(número de procedimientos y/o instructivos actualizados) / (Número de procedimientos y/o instructivos por actualizar) *100"/>
    <n v="1"/>
    <x v="3"/>
    <x v="25"/>
    <s v="Martha Cecilia Bayona Gómez"/>
    <d v="2020-05-08T00:00:00"/>
    <x v="23"/>
    <m/>
    <m/>
    <m/>
    <x v="0"/>
    <n v="0"/>
    <n v="0"/>
  </r>
  <r>
    <s v="042-2020"/>
    <n v="1"/>
    <n v="2020"/>
    <s v="GESTIÓN DE TRÁNSITO Y CONTROL DE TRÁNSITO Y TRANSPORTE"/>
    <x v="27"/>
    <d v="2020-05-28T00:00:00"/>
    <x v="67"/>
    <s v="9. Discriminación y restricción a la participación de los ciudadanos que requieren atención y respuesta por parte de la SDM._x000a_"/>
    <s v="Se presenta una indebida clasificación y asignación extemporánea de los PQRS a la SPMT por parte del área de correspondencia."/>
    <s v="Realizar mesas de trabajo para ajustar parametros en el aplicativo de correspondencia que permitan realizar una adecuada clasificación y asignación de los PMT"/>
    <s v="Acción Correctiva"/>
    <s v="(Número de mesas de trabajo realizadas)/( Número de mesas de trabajo programadas)*100"/>
    <n v="1"/>
    <x v="3"/>
    <x v="25"/>
    <s v="Martha Cecilia Bayona Gómez_x000a_Paola Adriana Corona Miranda"/>
    <d v="2020-05-08T00:00:00"/>
    <x v="27"/>
    <m/>
    <m/>
    <m/>
    <x v="0"/>
    <n v="0"/>
    <n v="0"/>
  </r>
  <r>
    <s v="042-2020"/>
    <n v="2"/>
    <n v="2020"/>
    <s v="GESTIÓN ADMINISTRATIVA"/>
    <x v="27"/>
    <d v="2020-05-28T00:00:00"/>
    <x v="68"/>
    <s v="Incumplimiento en la respuesta de las peticiones asignadas a las dependencias fuera de los términos establecidos en la normatividad vigente"/>
    <s v="Deficiencias en el aplicativo de correspondencia para realizar seguimiento a los terminos de respuesta, asi como consultar los documentos allegados en cada uno de las peticiones"/>
    <s v="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
    <s v="Accion Correctiva"/>
    <s v="Desarrollo implementado / Desarrollo programado*100"/>
    <s v="1. Implementación del gestor documental"/>
    <x v="0"/>
    <x v="0"/>
    <s v="Paola Adriana Corona Miranda"/>
    <d v="2020-06-08T00:00:00"/>
    <x v="28"/>
    <m/>
    <m/>
    <m/>
    <x v="0"/>
    <n v="0"/>
    <n v="0"/>
  </r>
  <r>
    <s v="043-2020"/>
    <n v="1"/>
    <n v="2020"/>
    <s v="GESTIÓN DE TRÁNSITO Y CONTROL DE TRÁNSITO Y TRANSPORTE"/>
    <x v="27"/>
    <d v="2020-05-28T00:00:00"/>
    <x v="69"/>
    <s v="11. Incumplimiento de requisitos al ejecutar un trámite o prestar un servicio a la ciudadanía con el propósito de obtener un beneficio propio o para un tercero._x000a_"/>
    <s v="Dentro de la revisión se adoptó un control que no correspondía a los controles para la gestión del riesgo establecidos por la SPMT."/>
    <s v="Revisar y solicitar el ajuste en la publicación del mapa de riesgos en los temas relacionados con los controles identificados en la gestión del riesgo de la SPMT, conforme el monitoreo efectuado por la misma."/>
    <s v="Corrección"/>
    <s v="(Número de riesgos actualizados en la matriz de riesgos donde la SPMT tiene injerencia) / (Numero de riesgos a actualizar en la matriz de riesgos donde la SPMT tiene injerencia) * 100"/>
    <n v="1"/>
    <x v="3"/>
    <x v="25"/>
    <s v="Martha Cecilia Bayona Gómez"/>
    <d v="2020-05-08T00:00:00"/>
    <x v="23"/>
    <m/>
    <m/>
    <m/>
    <x v="0"/>
    <n v="0"/>
    <n v="0"/>
  </r>
</pivotCacheRecords>
</file>

<file path=xl/pivotCache/pivotCacheRecords2.xml><?xml version="1.0" encoding="utf-8"?>
<pivotCacheRecords xmlns="http://schemas.openxmlformats.org/spreadsheetml/2006/main" xmlns:r="http://schemas.openxmlformats.org/officeDocument/2006/relationships" count="47">
  <r>
    <s v="31-2016"/>
    <n v="3"/>
    <x v="0"/>
    <s v="GESTIÓN ADMINISTRATIVA"/>
    <x v="0"/>
    <d v="2015-02-10T00:00:00"/>
    <x v="0"/>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Correctiva"/>
    <s v="TVD elaboradas, aprobadas y presentadas al Consejo Distrital de Archivos."/>
    <s v="TVD elaboradas, aprobadas y presentadas al Consejo Distrital de Archivos."/>
    <s v="SUBSECRETARÍA DE GESTIÓN CORPORATIVA"/>
    <s v="SUBDIRECCIÓN ADMINISTRATIVA"/>
    <s v="Sonia Mireya Alfonso Muñoz"/>
    <d v="2016-09-01T00:00:00"/>
    <d v="2020-12-15T00:00:00"/>
    <d v="2020-04-06T00:00:00"/>
    <s v="María Janneth Romero M"/>
    <s v="06/04/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_x000a_4. Elaboración de la Tabla de Valoración Documental (Valoración). Pendiente hasta la culminación de las etapas anteriores. Nivel de ejecución 0%_x000a__x000a_Avance de ejecución 73%: _x000a__x000a_Se aporta como evidencia las actas de las mesas tecnicas con el Archivo de Bogotá, documento excel evolutivos FDA SDM 17 03 2020 y archivos de reseñas DATT, FONDATT, STT entre otros._x000a__x000a__________________x000a_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s v="ABIERTA"/>
    <n v="5"/>
    <n v="1"/>
  </r>
  <r>
    <s v="39-2016"/>
    <n v="1"/>
    <x v="0"/>
    <s v="GESTIÓN ADMINISTRATIVA"/>
    <x v="0"/>
    <d v="2015-02-12T00:00:00"/>
    <x v="1"/>
    <s v="Organización archivo "/>
    <s v="Posible desconocimiento de normas, en particular, el Decreto 2609 de 2012 _x000a__x000a_Posibles deficiencias en la Planeación de la Gestión Documental."/>
    <s v="Levantamiento del inventario documental en  estado natural del Fondo Documental Acumulado (FDA) de la SDM."/>
    <s v="Correctiva"/>
    <s v="Archivos del FDA con inventario / Total de archivos del FDA"/>
    <s v="100% del Fondo Documental Acumulado de la SDM con inventario en estado natural."/>
    <s v="SUBSECRETARÍA DE GESTIÓN CORPORATIVA"/>
    <s v="SUBDIRECCIÓN ADMINISTRATIVA"/>
    <s v="Sonia Mireya Alfonso Muñoz"/>
    <d v="2016-05-02T00:00:00"/>
    <d v="2020-08-30T00:00:00"/>
    <d v="2020-05-20T00:00:00"/>
    <s v="María Janneth Romero M"/>
    <s v="20/05/2020:  Seguimiento realizado por María Janneth Romero M:_x000a__x000a_Conforme la justificación expuesta en el memorando recibido (SDM-SA-74425-2020 D,del 08/05/2020) se procede a fijar la nueva fecha de vencimiento de la acción para el 30/08/2020 en el Plan de Mejoramiento por Procesos, el cual será publicado en la segunda semana del mes de Junio de 2020 por la OCI._x000a__x000a_Teniendo en cuenta que esta reprogramación corresponde a la 6ª. realizada desde la formulación de la acción (2016) y que se realiza una vez vencido el plazo de ejecución, se recomienda al proceso adelantar de manera prioritaria la gestión que permita garantizar su ejecución dentro del nuevo plazo establecido. De igual forma y si bien la solicitud de reprogramación corresponde a una situación ajena a la entidad, se recomienda para futuras ocasiones tener en cuenta los lineamientos establecidos en el Procedimiento para la Formulación y Seguimiento de Planes de Mejoramiento (Código: PV01- PR01 Versión: 2.0) cuando se trate de reprogramaciones por más de 2 ocasiones._x000a_La respuesta se da a través del radicado SDM-OCI-78694-2020 de fecha 20/05/2020_x000a____________________________________________x000a_06/04/2020: Seguimiento realizado por María Janneth Romero M:_x000a__x000a_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_x000a__x000a_De conformidad con el documento referenciado, el total de cajas con levantamiento de inventario del FDA corresponde a 41.601 del total de las 45,000 equivalente a un nivel de ejecución del 92%._x000a__x000a______________________x000a_13/01/2020: Seguimiento realizado por María Janneth Romero M_x000a__x000a_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_x000a__x000a_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_x000a___________________________________________________________________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_x000a_____________________________________________x000a_10/10/2019: Seguimiento realizado por María Janneth Romero M_x000a__x000a_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_x000a_30/12/2019 en todos sus componentes.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_________x000a_08/07/2019: Seguimiento realizado por María Janneth Romero M_x000a__x000a_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x000a_15/04/2019: Seguimiento realizado por María Janneth Romero M_x000a__x000a_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_x000a_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_____________________x000a_09/01/2019: Seguimiento realizado por María Janneth Romero M_x000a__x000a_Se aporta como evidencia informe presentado Informe de avance ELABORACIÓN DE LAS TABLAS DE VALORACIÓN DOCUMENTAL DE LA SECRETARIA DISTRITAL DE MOVILIDAD - ETAPA 1, el avance en la gestión corresponde a 12,000 cajas de las 43,000 establecidas como meta._x000a_Avance de ejecución: De acuerdo a lo informado por el responsable del PMA, el universo de cajas corresponde a 43,000 por cual de acuerdo a la meta  propuesta 100% del Fondo Documental Acumulado de la SDM con inventario en estado natural; el nivel de avance es del 27,9%_x000a_En consideración a la solicitud del proceso y a los argumentos expuestos, se reprograma la acción al 30/12/2019_x000a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30 de diciembre de 2019, argumentando: &quot; Cómo se señala en la justificación de la ampliación realizada para el hallazgo 31 de 2016, esta actividad que hace parte del proceso de elaboración de TVD y la más extensa por la magnitud de volumen del FDA (43000) cajas de archivo.&quot; .  Una vez revisado el requerimiento el Jefe de la OCI, aprueba la modificación de la fecha, quedando reprogramado su cumplimiento para el 30 de diciembre de 2019._x000a______________________________________________________x000a_11/10/2018: Seguimiento realizado por Luz Yamile Aya Corba_x000a_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5%_x000a_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Se aporta como evidencia archivo en Excel Formato de Inventario FUID consolidado al 06/06/2018 con 15,557 registros; los informes presentados por las archivistas y el historiador  relacionan la gestión desarrollada en 4,104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0%_x000a_ _x000a_Teniendo en cuenta que la acción se vence el 30/12/2018 se recomienda adelantar la gestión que permita dar cumplimiento en el tiempo establecido._x000a___________________________________________________________________x000a__x000a_10/04/2018: Seguimiento realizado por María Janneth Romero_x000a__x000a_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_x000a__x000a_Avance de ejecución: De acuerdo a lo informado por el responsable del PMA, el universo de cajas corresponde a 40,000 por cual de acuerdo a la meta  propuesta 100% del Fondo Documental Acumulado de la SDM con inventario en estado natural; el nivel de avance es del 3%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Recomendación: Así las cosas, se recomienda al proceso reprogramar la acción de mejora en concordancia con el Plan Institucional de Archivos PINAR. _x000a__x000a_Conclusión: Dar celeridad al cumplimiento de las actividades previstas. _x000a__x000a________________________________________________x000a_04/10/2017, Seguimiento realizado por Viviana Duran auditor de la OCI y atendido por el profesional Gustavo Casallas de la S.A._x000a__x000a_El proceso informa que de conformidad con el seguimiento realizado en el mes de febrero de 2017, esta actividad se encuentra proyectada para ejecutar a partir del mes de octubre de la presente vigencia.  _x000a_Conclusión: Verificar el cumplimiento de la acción una vez se haya cumplido la fecha de terminación estimada. _x000a__________________________________________________x000a_22/02/2017. Seguimiento realizado por Pablo Parra, profesional de la OCI, atendido por Alexander Colmenares de la Subdirección Administrativa._x000a_Al verificar las actividades adelantadas por el proceso se pudo determinar que esta acción no presenta avance desde la fecha de seguimiento anterior (28 de noviembre de 2016), situación que se justifica en los siguientes términos: &quot;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_x000a_Para culminar la acción el proceso ha definido un periodo que va del 2 de octubre de 2017 al 30 de abril de 2018, al término del cual se espera resolver de fondo la problemática identificada por el Archivo de Bogotá._x000a______________x000a_28-11-2016 Seguimiento realizado por Viviana Duran de la OCI y atendido por Carlos Bonilla y Alexander Colmenares de la Subdirección Administrativa_x000a_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
    <s v="ABIERTA"/>
    <n v="6"/>
    <n v="1"/>
  </r>
  <r>
    <s v="29-2017"/>
    <n v="1"/>
    <x v="0"/>
    <s v="GESTIÓN ADMINISTRATIVA"/>
    <x v="1"/>
    <d v="2016-12-20T00:00:00"/>
    <x v="2"/>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Correctiva"/>
    <s v="Requerimientos a las Dependencias involucradas"/>
    <s v="Solución Tecnológica"/>
    <s v="SUBSECRETARÍA DE GESTIÓN CORPORATIVA - DESPACHO - SUBSECRETARÍA DE SERVICIOS A LA CIUDADANÍA"/>
    <s v="SUBDIRECCION ADMINISTRATIVA - OFICINA DE TECNOLOGÍAS DE LA INFORMACIÓN Y LAS COMUNICACIONES - DIRECCIÓN DE ATENCIÓN AL CIUDADANO"/>
    <s v="Sonia Mireya Alfonso Muñoz - Edgar Romero Bohorquez - "/>
    <d v="2017-02-15T00:00:00"/>
    <d v="2020-09-30T00:00:00"/>
    <d v="2020-05-23T00:00:00"/>
    <s v="Carlos Arturo Serrano Avila "/>
    <s v="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_x000a_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s v="ABIERTA"/>
    <n v="4"/>
    <n v="0"/>
  </r>
  <r>
    <s v="68-2017"/>
    <n v="1"/>
    <x v="1"/>
    <s v="GESTIÓN ADMINISTRATIVA"/>
    <x v="2"/>
    <d v="2016-10-03T00:00:00"/>
    <x v="3"/>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Correctiva"/>
    <s v="Número de avisos de publicidad exterior visual registrados / Número total de avisos de publicidad exterior visual "/>
    <s v="Tramitar con las diferentes dependencias internas y externas el Registro de avisos de publicidad exterior visual"/>
    <s v="SUBSECRETARÍA DE GESTIÓN CORPORATIVA"/>
    <s v="SUBDIRECCIÓN ADMINISTRATIVA"/>
    <s v="Sonia Mireya Alfonso Muñoz"/>
    <d v="2017-04-25T00:00:00"/>
    <d v="2020-06-30T00:00:00"/>
    <d v="2020-04-01T00:00:00"/>
    <s v="Carlos Arturo Serrano Avila "/>
    <s v="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s v="ABIERTA"/>
    <n v="4"/>
    <n v="1"/>
  </r>
  <r>
    <s v="115-2018"/>
    <n v="2"/>
    <x v="2"/>
    <s v="GESTIÓN DE TRÁNSITO"/>
    <x v="3"/>
    <d v="2018-09-21T00:00:00"/>
    <x v="4"/>
    <s v="Incumplimiento de condiciones establecidas contractualmente  en el Procedimiento o Manual de Contratación y Supervisión "/>
    <s v="Debilidad en la apropiación de las funciones  por parte del supervisor y el profesional referente al procedimiento según lo señalado en el Manual de Supervisión y Contratación."/>
    <s v="Actualización plataforma Secop I de los contratos suscritos en el año 2017, según manual de supervisión e interventoría."/>
    <s v="Correctiva"/>
    <s v="(Plan de Trabajo realizado/ Plan de Trabajo Programado) *100"/>
    <n v="0.9"/>
    <s v="SUBSECRETARÍA DE GESTIÓN JURÍDICA"/>
    <s v="DIRECCIÓN DE CONTRATACIÓN"/>
    <s v="Angélica María Ramírez"/>
    <d v="2018-10-15T00:00:00"/>
    <d v="2020-03-31T00:00:00"/>
    <d v="2020-06-08T00:00:00"/>
    <s v="Deicy Astrid Beltrán"/>
    <s v="Seguimiento realizado el 08/06/2020_x000a_Seguimiento realizado el 08/06/2020_x000a_La dependencia no apora evidencia. Se recuerda que la acción se enceuntra vencida desde el 31/03/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Pantallazos de tres procesos contractuales extraídos de la plataforma SECOP I._x000a_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_x000a_1. ACCIÓN. Realizar Plan de Trabajo mensual con el fin de publicar la totalidad de los informes de ejecución en Secop I”.  _x000a_INDICADOR. Plan de Trabajo de Trabajo realizado/ Plan de Trabajo Programado._x000a_La OCI mediante memorando SDM-OCI-10570-2020, evalúa las justificaciones y considera que es viables en tal sentido la acción queda de la siguiente manera: _x000a_ACCIÓN  Actualización plataforma Secop I de los contratos suscritos en el año 2017, según manual de supervisión e interventoría._x000a_INDICADOR. (Plan de Trabajo realizado/ Plan de Trabajo Programado) *100 _x000a_META: 90%_x000a_FECHA DE TERMINACIÓN 31/03/2020._x000a_CONCLUSION ACCION REFORMULADA Y REPROGRAMADA_x000a_RECOMENDACIÓN: ACCION ABIERTA. _x000a__x000a__x000a_SEGUIMIENTO REALIZADO EL 02/01/2020_x000a_Seguimiento adelantado con la doctora Yully Otalora.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_x000a_Indicador: Plan de Trabajo realizado/ Plan de Trabajo Programado_x000a__x000a_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_x000a_Recomendación: ACCION ABIERTA   Y FECHA DE VENCIMIENTO CUMPLIDA  _x000a__x000a_SEGUIMIENTO REALIZADO El  03/12/2019_x000a_La dependencia aporta evidencias de la gestión realizada, con relación a la acción pero con la misma no se puede evidenciar el total cumplimiento de la misma, ni del indicador. Se adjuntan actas de  actualización SECOP II._x000a_ACCION ABIERTA  se encuentra vencida desde el 31 de octubre de 2019. _x000a__x000a_SEGUIMIENTO REALIZADO El  07/11/2019_x000a_No se aporta evidencia del cumplimiento de la acción. _x000a_ACCION ABIERTA _x000a_La dependencia a través de los memorandos  103435-109644 de 2019 solicita reformulación y reprogramación del  hallazgo 118 y sus tres acciones,  la  primera acción solicita reformulación y de la acción dos y tres reprogramación._x000a_Acción número 1 ( Reformulación y Reprogra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s v="ABIERTA"/>
    <n v="1"/>
    <n v="1"/>
  </r>
  <r>
    <s v="126-2018"/>
    <n v="1"/>
    <x v="2"/>
    <s v="GESTIÓN ADMINISTRATIVA"/>
    <x v="4"/>
    <d v="2018-10-22T00:00:00"/>
    <x v="5"/>
    <s v="21. Implementación de planes de gestión documental deficientes e ineficaces."/>
    <s v="No se realizó la formulación y construcción de indicadores frente a todas las operaciones de la gestión documental."/>
    <s v="Realizar la formulación, aprobación e implementación de los indicadores para todas las operaciones de la gestión documental de la Secretaría (planeación, producción, gestión y trámite, organización, transferencias, disposición final, preservacióna a largo plazo, valoración)."/>
    <s v="Correctiva"/>
    <s v="Indicadores de gestión documental implementados/ indicadores aprobados.* 100"/>
    <s v="100% de Indicadores de gestión documental implementados."/>
    <s v="SUBSECRETARÍA DE GESTIÓN CORPORATIVA"/>
    <s v="SUBDIRECCIÓN ADMINISTRATIVA"/>
    <s v="Sonia Mireya Alfonso Muñoz"/>
    <d v="2019-02-01T00:00:00"/>
    <d v="2020-05-30T00:00:00"/>
    <d v="2020-05-29T00:00:00"/>
    <s v="María Janneth Romero M"/>
    <s v="29/05/2020: Seguimiento realizado por María Janneth Romero M:_x000a__x000a_De conformidad con lo indicado por el proceso a través del radicado No. SDM-SA -80213-2020 de fecha 26/05/2020: &quot;Los indicadores de Gestión documental se formularon e implementaron a partir del mes de enero de 2020, la aprobación de ellos se llevó a cabo en la sesión del Comité Interno de Archivo celebrada el 20 de mayo del presente, se adjunta acta de la reunión y grabación de esta como evidencia&quot;, se procede a verificar la evidencia aportada donde se observa en el Acta Comité Interno de Archivo (CIA)– Sesión Ordinaria 01 de 2020;la siguiente anotación: &quot;Seguido a ello, se somete a votación del Comité Interno de Archivo la aprobación de los Indicadores de Gestión Documental, recibiendo 6 votos a favor y ninguno en contra, en virtud de lo anterior, se aprueban los indicadores de Gestión Documental&quot;._x000a__x000a_Teniendo en cuenta que la observación realizada por al OCI en el seguimiento llevado a cabo el 06/04/2020, hacia referencia a: &quot;No obstante no se aporta el soporte que permita validar la acción de aprobación, la cual hace parte de lo establecida. Se mantiene la recomendación de aportar la evidencia del mecanismo a través del cual se aprobaron los indicadores.&quot;; se evidencia que los soportes aportados por el proceso permiten validar la ejecución integral de la acción formulada por lo cual se procede a realizar el cierre de la misma y excluirla del PMP._x000a_____________________________________x000a_20/05/2020:  Seguimiento realizado por María Janneth Romero M:_x000a_Conforme la justificación expuesta en el memorando recibido, se procede a fijar la nueva fecha de vencimiento de la acción para el 30/05/2020 en el Plan de Mejoramiento por Procesos, el cual será publicado en la segunda semana del mes de junio de 2020 por la OCI. Se recomienda al proceso fortalecer el monitoreo de las acciones formuladas en el PMP de tal manera que la gestión que considere pertinente realizar se lleve a cabo dentro de los términos establecidos; lo anterior teniendo en cuenta que la acción se venció el 30/04/2020 y la solicitud de prórroga se tramito ya cumplido este término. _x000a_La respuesta se da a través del radicado SDM-OCI-78694-2020 de fecha 20/05/2020_x000a_______________________________x000a_06/04/2020: Seguimiento realizado por María Janneth Romero M:_x000a__x000a_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_x000a__x000a_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_x000a__x000a_Se mantiene la recomendación de aportar la evidencia del mecanismo a través del cual se aprobaron los indicadores._x000a__x000a_Avance: 66%_x000a__x000a_Se precisa que la solicitud de reprogramación fue atendida en el mes de febrero, por lo cual el Plan consolidado publicado en desde ese mes tiene ya la nueva fecha del 30/04/2020._x000a_________________________x000a_13/01/2020: Seguimiento realizado por María Janneth Romero M:_x000a__x000a_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_x000a__x000a_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_x000a__x000a_Avance: 33%_x000a_ __________________________________x000a_08/01/2020: Seguimiento realizado por María Janneth Romero M:_x000a__x000a_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15/10/2019: Seguimiento realizado por María Janneth Romero M:_x000a__x000a_Se aporta  la presentación ACTIVIDADES PRELIMINARES GESTIÓN DOCUMENTAL POR PROCESOS de fecha Septiembre de 2019, en la cual se registra la ejecución  y aporta la evidencia de la gestión realizada sobre las siguientes fases:_x000a__x000a_1. Planeación_x000a_2. Producción_x000a_3. Gestión y Trámite_x000a_4. Organización_x000a_5. Transferencias Primarias_x000a_6. Disposición Final_x000a_7. Preservación a largo plazo_x000a_8. Valoración_x000a__x000a_No obstante lo anterior y teniendo en cuenta que la acción corresponde a: &quot;Realizar la formulación, aprobación...&quot;, se recomienda documentar la gestión adelantada con relación a la ejecución de lo estableido e   indicar en el seguimiento por autocontrol a quien se hizo la presentación aportada como evidencia y a que fase de la acción corresponde. _x000a_ ___________________________________________________x000a_08/07/2019: Seguimiento realizado por María Janneth Romero M:_x000a__x000a_Se aporta como evidencia la matriz de medicion de AG-SDM-2019, no obstante la misma hace parte de la fase inicial de la construcción de los indicadores de gestión._x000a__x000a_Teniendo en cuenta que la acción se vence en diciembre de 2019, se recomienda gestionar su ejecución dentro de los términos establecidos, en coherencia con el indicador y la meta formulada._x000a__x000a_Nivel de Ejecución 0%_x000a___________________________________x000a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s v="CERRADA"/>
    <n v="2"/>
    <n v="0"/>
  </r>
  <r>
    <s v="130-2018"/>
    <n v="1"/>
    <x v="2"/>
    <s v="GESTIÓN ADMINISTRATIVA"/>
    <x v="4"/>
    <d v="2018-10-22T00:00:00"/>
    <x v="6"/>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s v="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s v="SUBSECRETARÍA DE GESTIÓN CORPORATIVA"/>
    <s v="SUBDIRECCIÓN ADMINISTRATIVA"/>
    <s v="Sonia Mireya Alfonso Muñoz"/>
    <d v="2019-02-01T00:00:00"/>
    <d v="2020-06-30T00:00:00"/>
    <d v="2020-05-29T00:00:00"/>
    <s v="María Janneth Romero M"/>
    <s v="29/05/2020: Seguimiento realizado por María Janneth Romero M:_x000a__x000a_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quot;Con el fin de dar 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quot;. Conforme la evidencia aportada y la valoración realizada por la OCI se cumple al 100% este componente de la acción, con lo cual de manera integral ésta tendría el siguiente comportamiento:_x000a__x000a_Modelo de Requisitos: Cumple 100%_x000a_Banco terminológico de series y subseries: Avance del 25%_x000a_Tablas de control de acceso a los documentos: Avance 50%_x000a_ _x000a_Ejecución Promedio: 58,33%_x000a_________________x000a_06/04/2020: Seguimiento realizado por María Janneth Romero M:_x000a__x000a_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_x000a_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_x000a_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_x000a__x000a_Conforme lo anterior el nivel de ejecución promedio es del  41,6%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x000a_Se precisa que la solicitud de reprogramación fue atendida en el mes de febrero, por lo cual el Plan consolidado publicado en desde ese mes tiene ya la nueva fecha del 30/06/2020._x000a__x000a____________________x000a_10/10/2019: Seguimiento realizado por María Janneth Romero M:_x000a__x000a_Se aporta como evidencia:_x000a_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_x000a_Banco terminológico de series y subseries:  De acuerdo a lo indicado por el proceso, para iniciar esta gestión se requiere contar on las TRD y el Cuadro de Clasificación Documental actualización para la definición del banco. Avance 0%_x000a_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_x000a_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_x000a_____________________________________________x000a_10/10/2019: Seguimiento realizado por María Janneth Romero M:_x000a__x000a_Se aporta como evidencia los cronogramas de elaboración Tabla de Retención Documental Etapas 1, 2 y 3, no obstante la acción formulada corresponde a: &quot;Elaborar los siguientes instrumentos archivísticos: Modelo de requisitos para la gestión de documentos electrónicos, Banco terminológico de series y subseries, Tablas de control de acceso a los documentos&quot;;  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7/2019: Seguimiento realizado por María Janneth Romero M:_x000a__x000a_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_x000a__x000a_Nivel de Ejecución 0%_x000a___________________________________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s v="ABIERTA"/>
    <n v="1"/>
    <n v="0"/>
  </r>
  <r>
    <s v="132-2018"/>
    <n v="4"/>
    <x v="2"/>
    <s v="GESTIÓN LEGAL Y CONTRACTUAL"/>
    <x v="5"/>
    <d v="2018-11-14T00:00:00"/>
    <x v="7"/>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s v="SUBSECRETARÍA DE GESTIÓN DE LA MOVILIDAD"/>
    <s v="SUBSECRETARÍA DE GESTIÓN DE LA MOVILIDAD"/>
    <s v="Jonny Leonardo Vasquez"/>
    <d v="2019-01-01T00:00:00"/>
    <d v="2019-11-30T00:00:00"/>
    <d v="2020-05-04T00:00:00"/>
    <s v="María Janneth Romero M"/>
    <s v="04/05/2020: No se aporta evidencia que permita evaluar el cumplimiento de la acción establecida._x000a__x000a_Nuevamente y teniendo en cuenta que la acción se venció en el mes de noviembre de 2019, se exhorta al proceso a priorizar su gestión conforme lo formulado y aportar las evidencias a la OCI de manera urgente._x000a__________________________________x000a__x000a_02/04/2020: No se aporta evidencia que permita evaluar el cumplimiento de la acción establecida._x000a_Teniendo en cuenta que la acción se venció en el mes de noviembre de 2019, se exhorta al proceso a priorizar su gestión conforme lo formulado y aportar las evidencias a la OCI de manera urgente._x000a__________________________________x000a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la meta definida_x000a_d. Dar prioridad alta a la ejecución de la acción_x000a________________________________________x000a__x000a_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s v="ABIERTA"/>
    <n v="1"/>
    <n v="0"/>
  </r>
  <r>
    <s v="132-2018"/>
    <n v="5"/>
    <x v="2"/>
    <s v="GESTIÓN LEGAL Y CONTRACTUAL"/>
    <x v="5"/>
    <d v="2018-11-14T00:00:00"/>
    <x v="7"/>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s v="SUBSECRETARÍA DE SERVICIOS A LA CIUDADANÍA"/>
    <s v="SUBSECRETARÍA DE SERVICIOS A LA CIUDADANÍA"/>
    <s v="Diana Lucia Vidal Caicedo"/>
    <d v="2019-01-01T00:00:00"/>
    <d v="2019-11-30T00:00:00"/>
    <d v="2020-01-21T00:00:00"/>
    <s v="Vieinery Piza Olarte"/>
    <s v="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s v="ABIERTA"/>
    <n v="1"/>
    <n v="0"/>
  </r>
  <r>
    <s v="132-2018"/>
    <n v="6"/>
    <x v="2"/>
    <s v="GESTIÓN LEGAL Y CONTRACTUAL"/>
    <x v="5"/>
    <d v="2018-11-14T00:00:00"/>
    <x v="7"/>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s v="SUBSECRETARÍA DE GESTIÓN DE LA MOVILIDAD"/>
    <s v="SUBSECRETARÍA DE GESTIÓN DE LA MOVILIDAD"/>
    <s v="Jonny Leonardo Vasquez"/>
    <d v="2019-01-01T00:00:00"/>
    <d v="2019-11-30T00:00:00"/>
    <d v="2020-05-04T00:00:00"/>
    <s v="María Janneth Romero M"/>
    <s v="04/05/2020: No se aporta evidencia que permita evaluar el cumplimiento de la acción establecida._x000a__x000a_Nuevamente y teniendo en cuenta que la acción se venció en el mes de noviembre de 2019, se exhorta al proceso a priorizar su gestión conforme lo formulado y aportar las evidencias a la OCI de manera urgente._x000a__________________________________x000a__x000a_02/04/2020: No se aporta evidencia que permita evaluar el cumplimiento de la acción establecida._x000a__x000a_Teniendo en cuenta que la acción se venció en el mes de noviembre de 2019, se exhorta al proceso a priorizar su gestión conforme lo formulado y aportar las evidencias a la OCI de manera urgente._x000a_______________________________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de las responsabilidades de la SGM_x000a_d. Dar prioridad alta a la ejecución de la acción_x000a________________________________________x000a_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s v="ABIERTA"/>
    <n v="1"/>
    <n v="0"/>
  </r>
  <r>
    <s v="132-2018"/>
    <n v="7"/>
    <x v="2"/>
    <s v="GESTIÓN LEGAL Y CONTRACTUAL"/>
    <x v="5"/>
    <d v="2018-11-14T00:00:00"/>
    <x v="7"/>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s v="SUBSECRETARÍA DE SERVICIOS A LA CIUDADANÍA"/>
    <s v="SUBSECRETARÍA DE SERVICIOS A LA CIUDADANÍA"/>
    <s v="Diana Lucia Vidal Caicedo"/>
    <d v="2019-01-01T00:00:00"/>
    <d v="2019-11-30T00:00:00"/>
    <d v="2020-01-09T00:00:00"/>
    <s v="Vieinery Piza Olarte"/>
    <s v="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_x000a_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s v="ABIERTA"/>
    <n v="1"/>
    <n v="0"/>
  </r>
  <r>
    <s v="138-2018"/>
    <n v="1"/>
    <x v="2"/>
    <s v="GESTIÓN LEGAL Y CONTRACTUAL"/>
    <x v="5"/>
    <d v="2018-11-14T00:00:00"/>
    <x v="8"/>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Correctiva"/>
    <s v="Plan de trabajo Realizado/Plan de Trabajo Programado."/>
    <n v="0.8"/>
    <s v="SUBSECRETARÍA DE GESTIÓN JURÍDICA"/>
    <s v="DIRECCIÓN DE CONTRATACIÓN"/>
    <s v="Angélica María Ramírez"/>
    <d v="2019-01-01T00:00:00"/>
    <d v="2020-03-31T00:00:00"/>
    <d v="2020-06-08T00:00:00"/>
    <s v="Deicy Astrid Beltrán"/>
    <s v="Seguimiento realizado el 08/06/2020_x000a_La dependencia no aporto evidenci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_x000a_La OCI, en ese orden de ideas, señala que se denota gestión por parte de la dependencia se requiere que la información se encuentre actualizada. por lo tanto la acción continua abierta. _x000a_CONCLUSION: ACCION ABIERTA_x000a__x000a_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úa las justificaciones y considera que es viables en tal senti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_x000a__x000a__x000a__x000a_SEGUIMIENTO REALIZADO EL 05/09/2019_x000a_ACCION EN EJECUCIÓN _x000a_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s v="ABIERTA"/>
    <n v="1"/>
    <n v="0"/>
  </r>
  <r>
    <s v="005-2019"/>
    <n v="2"/>
    <x v="3"/>
    <s v="REGULACIÓN Y CONTROL"/>
    <x v="6"/>
    <d v="2018-11-30T00:00:00"/>
    <x v="9"/>
    <s v="Ejecución de un trámite o servicio a la ciudadanía, incumpliendo los requisitos, con el propósito de obtener un beneficio propio o para un tercero."/>
    <s v="Insuficiencia de espacio físico para infraestructura y personal de archivo"/>
    <s v="Elaborar la Hoja de Control para incorporar en los expedientes que por TRD hayan cerrado su tiempo de retención de la vigencia 2017 al 2018, que se encuentran en el archivo de Calle 13, el cual fue revisado en la Auditoria Interna"/>
    <s v="Corrección"/>
    <s v="Total de expedientes con Hoja de Control"/>
    <n v="0.95"/>
    <s v="SUBSECRETARÍA DE SERVICIOS A LA CIUDADANÍA"/>
    <s v="SUBDIRECCIÓN DE CONTRAVENCIONES "/>
    <s v="Pablo Cesar Garcia Camacho"/>
    <d v="2019-01-14T00:00:00"/>
    <d v="2020-06-30T00:00:00"/>
    <d v="2020-05-05T00:00:00"/>
    <s v="Omar Alfredo Sánchez"/>
    <s v="5/5/2020: Para este corte la dependencia no reportó evidencias de la gestión ya que se encuentra en tiempo para su cumplimiento._x000a_30/03/2020: Mediante memorando SDM-OCI –62216-2020 del 30/03/2020, se atendió solicitud de reprogramación hasta el 30/06/2020._x000a_25/10/2019: Se responde a solicitud de reprogramación. Se concede solo hasta el 30/12/2019"/>
    <s v="ABIERTA"/>
    <n v="2"/>
    <n v="0"/>
  </r>
  <r>
    <s v="005-2019"/>
    <n v="4"/>
    <x v="3"/>
    <s v="REGULACIÓN Y CONTROL"/>
    <x v="6"/>
    <d v="2018-11-30T00:00:00"/>
    <x v="9"/>
    <s v="Ejecución de un trámite o servicio a la ciudadanía, incumpliendo los requisitos, con el propósito de obtener un beneficio propio o para un tercero."/>
    <s v="Insuficiencia de espacio físico para infraestructura y personal de archivo"/>
    <s v="Archivar los documentos de entrega de vehículos inmovilizados  "/>
    <s v="Corrección"/>
    <s v="Archivo de los documentos de entrega de vehículos inmovilizados que se encontraban a septiembre de 2018."/>
    <n v="0.7"/>
    <s v="SUBSECRETARÍA DE SERVICIOS A LA CIUDADANÍA"/>
    <s v="SUBDIRECCIÓN DE CONTRAVENCIONES "/>
    <s v="Pablo Cesar Garcia Camacho"/>
    <d v="2019-01-14T00:00:00"/>
    <d v="2020-06-30T00:00:00"/>
    <d v="2020-05-05T00:00:00"/>
    <s v="Omar Alfredo Sánchez"/>
    <s v="5/5/2020: Para este corte la dependencia no reportó evidencias de la gestión ya que se encuentra en tiempo para su cumplimiento._x000a_30/03/2020: Mediante memorando SDM-OCI –62216-2020 del 30/03/2020, se atendió solicitud de reprogramación hasta el 30/06/2020._x000a_25/10/2019: Se responde a solicitud de reprogramación. Se concede solo hasta el 30/12/2019"/>
    <s v="ABIERTA"/>
    <n v="2"/>
    <n v="0"/>
  </r>
  <r>
    <s v="014-2019"/>
    <n v="1"/>
    <x v="3"/>
    <s v="SERVICIO AL CIUDADANO"/>
    <x v="7"/>
    <d v="2018-11-14T00:00:00"/>
    <x v="10"/>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s v="Acción Correctiva"/>
    <s v="(contestados/recibidos)*100"/>
    <n v="1"/>
    <s v="SUBSECRETARÍA DE SERVICIOS A LA CIUDADANÍA"/>
    <s v="DIRECCIÓN DE ATENCIÓN AL CIUDADANO"/>
    <s v=" "/>
    <d v="2019-01-23T00:00:00"/>
    <d v="2020-06-30T00:00:00"/>
    <d v="2020-05-05T00:00:00"/>
    <s v="Omar Alfredo Sánchez"/>
    <s v="5/5/2020: Para este corte la dependencia no reportó evidencias de la gestión ya que se encuentra en tiempo para su cumplimiento._x000a_27/02/2020: la DAC allegó justificación mediante Memorando 34102, la OCI reprograma esta acción hasta el 30/06/2020._x000a__x000a_31/01/2020: Sobre esta acción la DAC solicitó reformulación; se está a la espera de la justificación que soporte adecuadamente la solicitud._x000a_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_x000a__x000a_"/>
    <s v="ABIERTA"/>
    <n v="1"/>
    <n v="0"/>
  </r>
  <r>
    <s v="015-2019"/>
    <n v="1"/>
    <x v="3"/>
    <s v="SERVICIO AL CIUDADANO"/>
    <x v="7"/>
    <d v="2018-11-14T00:00:00"/>
    <x v="11"/>
    <s v="Ejecución de un trámite o servicio a la ciudadanía, incumpliendo los requisitos, con el propósito de obtener un beneficio propio o para un tercero"/>
    <s v="No hay lineamientos establecidos para este trámite"/>
    <s v="1. Identificar las salidas no conformes y su tratamiento "/>
    <s v="Corrección"/>
    <s v="(No de tratamientos de salidas no conformes/No. de salidas no conformes identificadas)*100"/>
    <n v="1"/>
    <s v="SUBSECRETARÍA DE SERVICIOS A LA CIUDADANÍA"/>
    <s v="DIRECCIÓN DE ATENCIÓN AL CIUDADANO"/>
    <s v=" "/>
    <d v="2019-01-23T00:00:00"/>
    <d v="2020-06-30T00:00:00"/>
    <d v="2020-05-05T00:00:00"/>
    <s v="Omar Alfredo Sánchez"/>
    <s v="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s v="ABIERTA"/>
    <n v="1"/>
    <n v="0"/>
  </r>
  <r>
    <s v="015-2019"/>
    <n v="4"/>
    <x v="3"/>
    <s v="SERVICIO AL CIUDADANO"/>
    <x v="7"/>
    <d v="2018-11-14T00:00:00"/>
    <x v="11"/>
    <s v="Ejecución de un trámite o servicio a la ciudadanía, incumpliendo los requisitos, con el propósito de obtener un beneficio propio o para un tercero"/>
    <s v="No hay lineamientos establecidos para este trámite"/>
    <s v="4. Realizar la medición de la satisfacción de usuarios"/>
    <s v="Corrección"/>
    <s v="Implementar un mecanismo de medición de la satisfacción de usuarios del tramite de exceptuados"/>
    <n v="1"/>
    <s v="SUBSECRETARÍA DE SERVICIOS A LA CIUDADANÍA"/>
    <s v="DIRECCIÓN DE ATENCIÓN AL CIUDADANO"/>
    <s v=" "/>
    <d v="2019-01-23T00:00:00"/>
    <d v="2020-06-30T00:00:00"/>
    <d v="2020-05-05T00:00:00"/>
    <s v="Omar Alfredo Sánchez"/>
    <s v="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s v="ABIERTA"/>
    <n v="1"/>
    <n v="0"/>
  </r>
  <r>
    <s v="022-2019"/>
    <n v="1"/>
    <x v="3"/>
    <s v="GESTIÓN ADMINISTRATIVA"/>
    <x v="8"/>
    <d v="2018-11-14T00:00:00"/>
    <x v="12"/>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Correctiva"/>
    <s v="Un (1) registro de publicidad exterior"/>
    <s v="Mantener actualizado el registro y/o desmonte de la publicidad exterior visual de las sedes de la entidad que lo requieran"/>
    <s v="SUBSECRETARÍA DE GESTIÓN CORPORATIVA"/>
    <s v="SUBDIRECCIÓN ADMINISTRATIVA"/>
    <s v="Sonia Mireya Alfonso Muñoz"/>
    <d v="2019-02-01T00:00:00"/>
    <d v="2020-06-30T00:00:00"/>
    <d v="2020-04-01T00:00:00"/>
    <s v="Carlos Arturo Serrano Avila "/>
    <s v="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s v="ABIERTA"/>
    <n v="2"/>
    <n v="1"/>
  </r>
  <r>
    <s v="029-2019"/>
    <n v="3"/>
    <x v="3"/>
    <s v="GESTIÓN JURÍDICA"/>
    <x v="9"/>
    <d v="2019-03-04T00:00:00"/>
    <x v="13"/>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Corrección"/>
    <s v="Información Remitida mensual / Información publicada "/>
    <n v="1"/>
    <s v="SUBSECRETARÍA DE GESTIÓN JURÍDICA"/>
    <s v="DIRECCIÓN DE CONTRATACIÓN"/>
    <s v="Angélica María Ramírez"/>
    <d v="2019-04-30T00:00:00"/>
    <d v="2020-01-31T00:00:00"/>
    <d v="2020-06-08T00:00:00"/>
    <s v="Deicy Astrid Beltrán"/>
    <s v="Seguimiento realizado el 08/06/2020_x000a_La dependencia no apora evidencia. Se recuerda que la acción se enceu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ABIERTA"/>
    <n v="0"/>
    <n v="0"/>
  </r>
  <r>
    <s v="030-2019"/>
    <n v="5"/>
    <x v="3"/>
    <s v="GESTIÓN JURÍDICA"/>
    <x v="9"/>
    <d v="2019-03-04T00:00:00"/>
    <x v="14"/>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0.6"/>
    <s v="SUBSECRETARÍA DE GESTIÓN JURÍDICA"/>
    <s v="DIRECCIÓN DE CONTRATACIÓN"/>
    <s v="Angélica María Ramírez"/>
    <d v="2019-04-30T00:00:00"/>
    <d v="2020-01-31T00:00:00"/>
    <d v="2020-06-08T00:00:00"/>
    <s v="Deicy Astrid Beltrán"/>
    <s v="Seguimiento realizado el 08/06/2020_x000a_La dependencia no aporta evidencia. Se recuerda que la acción se enceuntra vencida desde el 31/01/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Se anexa: 1. Copia de la base de contratación 2017, 2. Copia de la base de contratación 2018, 3. Pantallazos de procesos contractuales extraídos de la plataforma SECOP I , 4. Plan de trabajo propuesto, 5. Actas de avance del plan de trabajo, 6. Resolución 3564 de 2015 _x000a__x000a_Se evidencia un avance en la consecución de la meta, los pantallazos de contratos escogidos al azar, donde consta la corrección, actualización, organización cronológica y archivo de los procesos contractuales – prestación de servicios comprendidos entre los años 2017 Y 2018.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Indicador:  N° total de informes Publicados/N° total de Contratos Secop I_x000a__x000a__x000a__x000a_Conclusión: Teniendo en cuenta que se desarrolló la acción propuesta, se evidencia un avance en la consecución del cumplimiento del respectivo indicador atacando la causa raíz del hallazgo.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_x000a_Indicador: N° total de informes Publicados/N° total de Contratos Secop I_x000a_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bicarlas.   _x000a_Recomendación: ACCION ABIERTA   Y FECHA DE VENCIMIENTO CUMPLIDA, se sugiere reprogramación ó unificación.   _x000a__x000a_Seguimiento realizado el 02/01/2020_x000a_Acción en ejecución _x000a_Seguimiento realizado el 06/12/2019_x000a_Acción en ejecución "/>
    <s v="ABIERTA"/>
    <n v="0"/>
    <n v="0"/>
  </r>
  <r>
    <s v="035-2019"/>
    <n v="1"/>
    <x v="3"/>
    <s v="COMUNICACIONES Y CULTURA PARA LA MOVILIDAD"/>
    <x v="9"/>
    <d v="2019-03-04T00:00:00"/>
    <x v="15"/>
    <s v="Incumplimiento a la normatividad. "/>
    <s v="Falta de seguimiento a las publicaciones realizadas en la página web."/>
    <s v="Actualizar y publicar en la página web de la entidad el Registro de Activos de Información (RAI) de acuerdo con los procedimientos, lineamientos, valoración y tiempos definidos en su programa de Gestión Documental."/>
    <s v="Corrección"/>
    <s v="(actualización realizada/actualización programada)"/>
    <s v="1 actualización y publicación"/>
    <s v="OFICINA ASESORA DE COMUNICACIONES Y CULTURA PARA LA MOVILIDAD - SUBSECRETARÍA CORPORATIVA"/>
    <s v="OFICINA ASESORA DE COMUNICACIONES Y CULTURA PARA LA MOVILIDAD - GESTIÓN DOCUMENTAL"/>
    <s v="Andrés Fabian Contento Muñoz"/>
    <d v="2019-04-01T00:00:00"/>
    <d v="2020-06-30T00:00:00"/>
    <d v="2020-04-06T00:00:00"/>
    <s v="Vieinery Piza Olarte"/>
    <s v="06/04/2020: El proceso mediante el memorando SDM-OACCM-64216-2020, solicitó la reprogramación de la acción, con fecha de terminación 30/06/2020, debido a que la Subdirección Administrativa argumenta que las Tablas de Retención Documental que corresponden al Rediseño estarán finalizadas el 30 de abril 2020, y a su vez requiere pasar  a aprobación del Comité Interno de Archivo y posterior convalidación del Consejo Distrital de Archivos._x000a_De acuerdo a las evidencias aportadas por el proceso, NO ES VIABLE el cierre de la acción._x000a_______________________x000a_12/09/2019. El proceso aporta el link https://www.movilidadbogota.gov.co/web/informacion-clasificada-reservada, sin embargo, la información registrada como clasificada y reservada se encuentra desactualizada, el nombre de los procesos no corresponde con el Decreto 672 de 2018 &quot;Por medio del cual se modifica la estructura organizacional de la Secretaría Distrital, de Movilidad y se dictan otras disposiciones&quot;._x000a_El inventario de activos se encuentra desactualizado. El archivo de Información Clasificada Reservada no se encuentra actualizado, de acuerdo con los nombres de las nuevas dependencias después del rediseño._x000a_El Registro de Activos de Información de Documentos no se encuentra actualizado, de acuerdo con los nombres de las nuevas dependencias después del rediseño._x000a_De acuerdo a las evidencias aportadas por el proceso, NO ES VIABLE el cierre de la acción._x000a_"/>
    <s v="ABIERTA"/>
    <n v="1"/>
    <n v="0"/>
  </r>
  <r>
    <s v="039-2019"/>
    <n v="1"/>
    <x v="3"/>
    <s v="GESTION ADMINISTRATIVA - GESTIÓN DE TICS"/>
    <x v="10"/>
    <d v="2019-03-04T00:00:00"/>
    <x v="16"/>
    <s v="15. Implementación de la política de seguridad de la información deficiente e ineficaz, para las características y condiciones de la entidad. "/>
    <s v="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
    <s v="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
    <s v="Corrección"/>
    <s v="Acciones plan de trabajo ejecutadas / Acciones plan de trabajo Formulado "/>
    <n v="1"/>
    <s v="SUBSECRETARÍA DE GESTIÓN CORPORATIVA - OTIC"/>
    <s v="SUBDIRECCIÓN ADMINISTRATIVA - OFICINA TECNOLOGÍA DE LA INFORMACIÓN Y LAS COMUNICACIONES (OTIC)"/>
    <s v="SONIA MYREYA  ALFONSO MUÑOZ / ALEJANDRO FORERO GUZMAN"/>
    <d v="2019-05-15T00:00:00"/>
    <d v="2020-05-14T00:00:00"/>
    <d v="2020-05-23T00:00:00"/>
    <s v="Carlos Arturo Serrano Avila "/>
    <s v="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s v="ABIERTA"/>
    <n v="0"/>
    <n v="0"/>
  </r>
  <r>
    <s v="039-2019"/>
    <n v="2"/>
    <x v="3"/>
    <s v="GESTION ADMINISTRATIVA - GESTIÓN DE TICS"/>
    <x v="10"/>
    <d v="2019-03-04T00:00:00"/>
    <x v="16"/>
    <s v="15. Implementación de la política de seguridad de la información deficiente e ineficaz, para las características y condiciones de la entidad. "/>
    <s v="Debilidad en la diferencia velocidad de rotación del inventario de activos fijos frente a la línea base del operador lo que genera una diferencia en la actualización del inventario de la Entidad. "/>
    <s v="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
    <s v="Correctiva"/>
    <s v="Segumientos realizados / Seguimientos programados "/>
    <n v="1"/>
    <s v="SUBSECRETARÍA DE GESTIÓN CORPORATIVA - OTIC"/>
    <s v="SUBDIRECCIÓN ADMINISTRATIVA - OFICINA TECNOLOGÍA DE LA INFORMACIÓN Y LAS COMUNICACIONES (OTIC)"/>
    <s v="SONIA MYREYA  ALFONSO MUÑOZ / ALEJANDRO FORERO GUZMAN"/>
    <d v="2019-05-15T00:00:00"/>
    <d v="2020-05-14T00:00:00"/>
    <d v="2020-05-23T00:00:00"/>
    <s v="Carlos Arturo Serrano Avila "/>
    <s v="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s v="ABIERTA"/>
    <n v="0"/>
    <n v="0"/>
  </r>
  <r>
    <s v="040-2019"/>
    <n v="1"/>
    <x v="3"/>
    <s v="GESTION ADMINISTRATIVA - GESTIÓN DE TICS"/>
    <x v="10"/>
    <d v="2019-03-04T00:00:00"/>
    <x v="17"/>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Actualizar y hacer seguimientos  trimestrales a los eventos de ingeso, movimientos, bajas y salidas  de los de los componentes de hardware y software  registrados  en el sistema de informacion SICAPITAL en el modulo de SAE en cabeza de la Subdireccion Administratvia."/>
    <s v="Corrección"/>
    <s v="Segumientos realizados / Seguimientos programados "/>
    <n v="1"/>
    <s v="SUBSECRETARÍA DE GESTIÓN CORPORATIVA - OTIC"/>
    <s v="SUBDIRECCIÓN ADMINISTRATIVA - OFICINA TECNOLOGÍA DE LA INFORMACIÓN Y LAS COMUNICACIONES (OTIC)"/>
    <s v="SONIA MYREYA  ALFONSO MUÑOZ / ALEJANDRO FORERO GUZMAN"/>
    <d v="2019-05-15T00:00:00"/>
    <d v="2020-05-14T00:00:00"/>
    <d v="2020-05-23T00:00:00"/>
    <s v="Carlos Arturo Serrano Avila "/>
    <s v="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s v="ABIERTA"/>
    <n v="0"/>
    <n v="0"/>
  </r>
  <r>
    <s v="040-2019"/>
    <n v="2"/>
    <x v="3"/>
    <s v="GESTION ADMINISTRATIVA - GESTIÓN DE TICS"/>
    <x v="10"/>
    <d v="2019-03-04T00:00:00"/>
    <x v="17"/>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
    <s v="Correctiva"/>
    <s v="socializaciones  divulgadas  y evaluadas  / socializaciones  programadas "/>
    <n v="1"/>
    <s v="SUBSECRETARÍA DE GESTIÓN CORPORATIVA - OTIC"/>
    <s v="SUBDIRECCIÓN ADMINISTRATIVA - OFICINA TECNOLOGÍA DE LA INFORMACIÓN Y LAS COMUNICACIONES (OTIC)"/>
    <s v="SONIA MYREYA  ALFONSO MUÑOZ / ALEJANDRO FORERO GUZMAN"/>
    <d v="2019-05-15T00:00:00"/>
    <d v="2020-05-14T00:00:00"/>
    <d v="2020-05-23T00:00:00"/>
    <s v="Carlos Arturo Serrano Avila "/>
    <s v="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s v="ABIERTA"/>
    <n v="0"/>
    <n v="0"/>
  </r>
  <r>
    <s v="042-2019"/>
    <n v="2"/>
    <x v="3"/>
    <s v="GESTIÓN ADMINISTRATIVA"/>
    <x v="11"/>
    <d v="2019-05-01T00:00:00"/>
    <x v="18"/>
    <s v="Debilidades en el seguimiento de actividades al interior del proceso"/>
    <s v="Carencia de lineamientos relacionados con los temas de auteridad en el gasto"/>
    <s v="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
    <s v="Correctiva"/>
    <s v="(4 informes mensuales radicados por los contratistas / 4 informes mensuales con lineamientos impartidos ) X 5 meses"/>
    <s v="20 informes"/>
    <s v="SUBSECRETARÍA DE GESTIÓN CORPORATIVA"/>
    <s v="SUBDIRECCIÓN ADMINISTRATIVA"/>
    <s v="Sonia Mireya Alfonso"/>
    <d v="2019-06-10T00:00:00"/>
    <d v="2020-06-30T00:00:00"/>
    <d v="2020-05-23T00:00:00"/>
    <s v="Carlos Arturo Serrano Avila "/>
    <s v="23/05/2020. Seguimiento realizado por Carlos Arturo Serrano; con el enlace de la Subdirección Administrativa, ( Leydy Yisel Novoa y Leyla Jazmín Cárdenas ) conforme a lo manifestado se  aporta los  (4 informes mensuales radicados por los contratistas / 4 informes mensuales con lineamientos impartidos ) X 5 meses ; Una vez analizada la solicitud presentada se denota que la acción propuesta, está encaminada en subsanar la causa raíz establecida la cual se refiere a : aporta (4 informes mensuales radicados por los contratistas / 4 informes mensuales con lineamientos impartidos ) X 5 mese; así mismo conforme a las evidencias aportadas  se observa que dan cuenta del cumplimiento de la misma ,  Por la motivo la OCI,  procede al cierre de la acción y se excluye del PMP , conforme a las evidencias soportadas._x000a__x000a_8/1/2020. Seguimiento realizado por Carlos Arturo Serrano . Mediante memorando No. SDM-SA 267330 la Subdirección Administrativa solicitó la  reprogramación de la acción para el 30 junio de 2020. "/>
    <s v="CERRADA"/>
    <n v="0"/>
    <n v="0"/>
  </r>
  <r>
    <s v="061-2019"/>
    <n v="1"/>
    <x v="3"/>
    <s v="GESTIÓN ADMINISTRATIVA"/>
    <x v="12"/>
    <d v="2019-07-11T00:00:00"/>
    <x v="19"/>
    <m/>
    <s v="Modificación de estructura organico funcional de la entidad como resultado del proceso de Rediseño Institucional a partir del 18 de febrero de 2019 - Decreto 672 de 2018"/>
    <s v="Documento de actualización del instrumento TRD de la SDM"/>
    <s v="Corrección"/>
    <s v="Documento  de actualización del instrumento TRD de la SDM avalado por el CIA"/>
    <s v="Formulación y presentación al Comité Interno de Archivo del documento de actualización del instrumento TRD de la SDM de confomidad con el Decreto 672 de 2018"/>
    <s v="SUBSECRETARÍA DE GESTIÓN CORPORATIVA"/>
    <s v="SUBDIRECCIÓN ADMINISTRATIVA"/>
    <s v="Subdirectora Administrativa"/>
    <d v="2019-07-18T00:00:00"/>
    <d v="2020-06-30T00:00:00"/>
    <d v="2020-05-23T00:00:00"/>
    <s v="Carlos Arturo Serrano Avila "/>
    <s v="23/05 /2020 seguimiento realizado por carlos arturo serrano avila , mediante memorando No. SDM-SA 267330   la Subdirección Administrativa solicitó reprogramacion para el 30 junio de 2020 _x000a_8/1/2020 seguimiento realizado por carlos arturo serrano avila , mediante memorando No. SDM-SA 267330   la Subdirección Administrativa solicitó reprogramacion para el 30 junio de 2020 "/>
    <s v="ABIERTA"/>
    <n v="1"/>
    <n v="0"/>
  </r>
  <r>
    <s v="063-2019"/>
    <n v="1"/>
    <x v="3"/>
    <s v="GESTIÓN DE TRÁMITES Y SERVICIOS PARA LA CIUDADANÍA"/>
    <x v="12"/>
    <d v="2019-06-25T00:00:00"/>
    <x v="20"/>
    <s v="Riesgo 2: Formulación e implementación de acciones que no fomenten la cultura ciudadana y el respeto ente todos los usuarios de todas las formas de transporte"/>
    <s v="Insuficiencias en el componente tecnológico para dar continuidad al proceso y/o convenios con la Registraduría y los terceros que intervengan."/>
    <s v="Accion 1: Concertar  reuniones con la Registraduria Y RUNT, para dar continuidad a lo adelantado por la Direccion de Atención al ciudadano "/>
    <s v="Correctiva"/>
    <s v="Total reuniones realizadas de trabajo / Total reuniones proyectadas de trabajo."/>
    <n v="1"/>
    <s v="SUBSECRETARÍA DE SERVICIOS A LA CIUDADANÍA"/>
    <s v="DIRECCIÓN DE ATENCIÓN AL CIUDADANO"/>
    <s v="Director (a) de Atención al Ciudadano"/>
    <d v="2019-08-05T00:00:00"/>
    <d v="2019-12-15T00:00:00"/>
    <d v="2020-06-04T00:00:00"/>
    <s v="Omar Alfredo Sánchez"/>
    <s v="4/6/2020: La DAC remite justicicación para cierre junto con actas de reunión VIRTUAL con RUNT y actas de reunión con dos entidades operadoras. No se allega evidencia de gestiones ante la Registraduría, razón por la cual no se accede a la solicitud de cierre._x000a_5/5/2020: La DAC no remitió información al respecto para este corte."/>
    <s v="ABIERTA"/>
    <n v="0"/>
    <n v="0"/>
  </r>
  <r>
    <s v="083-2019"/>
    <n v="1"/>
    <x v="3"/>
    <s v="GESTIÓN INGENIERÍA DE TRÁNSITO"/>
    <x v="13"/>
    <d v="2019-11-27T00:00:00"/>
    <x v="21"/>
    <s v="Respuestas fuera de terminos de ley de PQRS (Señalización)"/>
    <s v="Porque no se tiene control especifico sobre quejas relacionados con estoperoles. _x000a__x000a_Recomendación de la Veeduría: 1. 1. Tomar medidas correctivas frente a las peticiones, quejas y reclamos, con el fin de que se dé respuesta oportuna y clara a la ciudadanía dentro de los tiempos determinados por la ley 1755 de 2015. _x000a__x000a__x000a_"/>
    <s v="Llevar control previo para que las peticiones se atiendan en los términos previstos."/>
    <s v="Correctiva"/>
    <s v="(# total de controles realizados / # total de controles programados )*100 "/>
    <s v="Control semanal de las respuestas resueltas y pendientes por contestar; y plan de acción con el personal que tiene los pendientes para dar respuestas dentro de los términos de ley"/>
    <s v="SUBSECRETARÍA DE GESTIÓN DE LA MOVILIDAD"/>
    <s v="DIRECCIÓN DE INGENIERÍA DE TRANSITO"/>
    <s v="Martha Marlene Rincón, Liseth Lorena Díaz y Angélica María Contreras "/>
    <d v="2019-12-27T00:00:00"/>
    <d v="2020-05-27T00:00:00"/>
    <d v="2020-05-20T00:00:00"/>
    <s v="María Janneth Romero M"/>
    <s v="20/05/2020: Se aporta como evidencia los seguimientos semanales realizados por la Dirección de Ingenieria de Tránsito correspondiente a la segunda, tercera y cuarta semana del mes de abril, de conformidad con lo formulado._x000a__x000a_De acuerdo con el plazo establecido para la ejecutar la acción, si bien se observa que se viene dando cumplimiento a la acción, el cierre de la misma se efectuará una vez se aporte la gestión adelantada por elproceso en el mes de mayo._x000a__________________________________x000a_04/05/2020: No se aporta evdiencia de la gestión realizada en el periodo evaluado._x000a________________________________x000a_02/04/2020: El proceso aporta como evidencia la gestión realizada de seguimiento semanal de marzo de las peticiones y detalla de manera especifica lo relacionado con estoperoles para los meses de enero, febrero y marzo._x000a__x000a_De igual manera el proceso señala: &quot;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quot;_x000a__x000a_Conforme lo anterior y de acuerdo a la acción, indicador y meta formulado se viene ejecutando conforme lo establecido; no obstante teniendo en cuenta que el plazo de ejecución es hasta el mes de mayo, el cierre se evaluara en forma definitiva en el seguimiento al corte de ese mes._x000a____________________________________x000a_06/03/2020: Se aporta como evidencia las matrices implementadas en el proceso, en el cual se registra los seguimientos llevados a cabo de manera semanal correspondiente a enero y febrero, asi como los correos a través de los cuales se socializan los resultados de estos seguimientos._x000a__x000a_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_x000a__x000a_Teniendo en cuenta que la acción tiene plazo de vencimiento en mayo de 2020, la misma continua en estado ABIERTA. _x000a__x000a_"/>
    <s v="ABIERTA"/>
    <n v="0"/>
    <n v="0"/>
  </r>
  <r>
    <s v="083-2019"/>
    <n v="2"/>
    <x v="3"/>
    <s v="GESTIÓN INGENIERÍA DE TRÁNSITO"/>
    <x v="13"/>
    <d v="2019-11-27T00:00:00"/>
    <x v="21"/>
    <s v="Respuestas fuera de terminos de ley de PQRS (Señalización)"/>
    <s v="Porque no se cuenta con un análisis del comportamiento de las quejas relacionada con la instalación de estoperoles._x000a__x000a_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
    <s v="Análisis por la parte técnica de diseño al planeamiento de la implementación de dispositivos alternos a los estoperoles para disminuir la velocidad en los futuros diseños a implementar.  "/>
    <s v="Correctiva"/>
    <s v="(# diseños a implementar/ # alternativas analizadas)*100"/>
    <s v="Reporte mensual"/>
    <s v="SUBSECRETARÍA DE GESTIÓN DE LA MOVILIDAD"/>
    <s v="DIRECCIÓN DE INGENIERÍA DE TRANSITO"/>
    <s v="Miguel Andrés Forero y John Alexander Torres (Diseño);  Liseth Lorena Díaz y Angélica María Contreras (Sustanciación)"/>
    <d v="2019-12-27T00:00:00"/>
    <d v="2020-05-27T00:00:00"/>
    <d v="2020-05-20T00:00:00"/>
    <s v="María Janneth Romero M"/>
    <s v="20/05/2020: Se aporta como evidencia las peticiones con temas vinculados a estoperoles correspondiente a abril, asi como el correspondiente análisis realizado por la Subdirección de Señalización, en el cual se detalla por cada una de las peticiones recibidas los argumentos y justificaciones correspondientes._x000a__x000a_Conforme lo anterior se evidencia que se viene dando cumplimiento a lo formulado, no obstante teniendo en cuenta que el plazo de ejecución de la acción es en mayo se mantiene en estado abierta, hasta tanto se aporte la evidencia de la gestion realizada en ese mes. _x000a________________________________________x000a__x000a_04/05/2020:  Se aporta como evidencia las peticiones con temas vinculados a estoperoles correspondiente a marzo, asi como el correspondiente análisis realizado por la Subdirección de Señalización, en el cual se detalla por cada una de las peticiones recibidas los argumentos y justificaciones correspondientes._x000a__x000a_Conforme lo anterior se evidencia que se viene dando cumplimiento a lo formulado, no obstante teniendo en cuenta que el plazo de ejecución de la acción es en mayo se mantiene en estado abierta. Es importante precisar  que no se incluyo en el presente reporte la gestión del abril, la cual no fue aportada para el presente seguimiento_x000a________________________________________x000a__x000a_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_x000a__x000a_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_x000a________________________________________x000a_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quot;Analizar el comportamiento de quejas y de ubicación de estoperoles en toda la ciudad, con el fin de determinar sí existe una alternativa que si bien reduzca la accidentalidad, no perturbe la tranquilidad y descanso de los vecinos del sector donde se instalen&quot;, lo anterior aunado que no se identifica de manera clara si existe una alternativa que cumpla los requisitos establecidos en la misma. _x000a__x000a_Teniendo en cuenta que la acción se vence en el mes de mayo se recomienda fortalecer las evidencias aportadas de tal manera que estas se articulen con lo formulado en el PM"/>
    <s v="ABIERTA"/>
    <n v="0"/>
    <n v="0"/>
  </r>
  <r>
    <s v="084-2019"/>
    <n v="4"/>
    <x v="3"/>
    <s v="DIRECCIONAMIENTO ESTRATÉGICO"/>
    <x v="14"/>
    <d v="2019-11-08T00:00:00"/>
    <x v="22"/>
    <s v="No asegurar la mejora continua del procedimiento certificado con ISO 9001"/>
    <s v="Deficiente entendimiento de la metodología aplicable para priorizar las oportunidades que aseguran que se aumentan los efectos deseables. "/>
    <s v="Hacer seguimiento a la aplicación eficaz de la metodología a través de la auditoria interna"/>
    <s v="Correctiva"/>
    <s v="Indice de cumplimiento de las actividades programadas_x000a_"/>
    <s v="Informe de auditoría interna en relaicón con la matriz de oportunidades"/>
    <s v="OFICINA ASESORA DE PLANEACIÓN INSTITUCIONAL"/>
    <s v="OFICINA ASESORA DE PLANEACIÓN INSTITUCIONAL"/>
    <s v="Julieth Rojas Betancour"/>
    <d v="2019-12-01T00:00:00"/>
    <d v="2020-07-30T00:00:00"/>
    <m/>
    <m/>
    <m/>
    <s v="ABIERTA"/>
    <n v="0"/>
    <n v="0"/>
  </r>
  <r>
    <s v="085-2019"/>
    <n v="2"/>
    <x v="3"/>
    <s v="GESTIÓN DE TRÁMITES Y SERVICIOS PARA LA CIUDADANÍA"/>
    <x v="15"/>
    <d v="2019-12-13T00:00:00"/>
    <x v="23"/>
    <s v="9. Discriminación y restricción a la participación de los ciudadanos que requieren atención y respuesta por parte de la SDM."/>
    <s v="• El seguimiento realizado le falta eficacia en razón a recordar la aplicación la Ley 1755 de 2015 y del artículo 3, inciso 1° el decreto 371 de 2010, en cada uno de los requerimientos de PQRSD atendidos._x000a__x000a_"/>
    <s v="Enviar un (1) memorando  bimensual a las áreas de la entidad, recordando  la importacia del cumplimiento de la oportunidad de las respuestas, de conformidad con lo términos  de la Ley 1755 de 2015 y del artículo 3, inciso 1° el decreto 371 de 2010."/>
    <s v="Correctiva"/>
    <s v="Un (1) Memorando bimestral_x000a_"/>
    <n v="1"/>
    <s v="SUBSECRETARÍA DE SERVICIOS A LA CIUDADANÍA"/>
    <s v="DIRECCIÓN DE ATENCIÓN AL CIUDADANO"/>
    <s v="Equipo PQRS de la DAC"/>
    <d v="2020-01-01T00:00:00"/>
    <d v="2020-06-30T00:00:00"/>
    <d v="2020-05-05T00:00:00"/>
    <s v="Omar Alfredo Sánchez"/>
    <s v="5/5/2020: Para este corte la dependencia no reportó evidencias de la gestión ya que se encuentra en tiempo para su cumplimiento."/>
    <s v="ABIERTA"/>
    <n v="0"/>
    <n v="0"/>
  </r>
  <r>
    <s v="086-2019"/>
    <n v="1"/>
    <x v="3"/>
    <s v="GESTIÓN DE TRÁMITES Y SERVICIOS PARA LA CIUDADANÍA"/>
    <x v="15"/>
    <d v="2019-12-13T00:00:00"/>
    <x v="24"/>
    <s v="9. Discriminación y restricción a la participación de los ciudadanos que requieren atención y respuesta por parte de la SDM."/>
    <s v="•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
    <s v="Realizar reuniones trimestrales con los equipos operativos de las dependencias,  para revisar el estado de gestion de los PQRS vencidos."/>
    <s v="Correctiva"/>
    <s v="Actas de reunión trimestral"/>
    <n v="1"/>
    <s v="SUBSECRETARÍA DE SERVICIOS A LA CIUDADANÍA"/>
    <s v="DIRECCIÓN DE ATENCIÓN AL CIUDADANO"/>
    <s v="Equipo PQRS de la DAC con el acompañamiento del Equipo Técnico"/>
    <d v="2020-01-01T00:00:00"/>
    <d v="2020-06-30T00:00:00"/>
    <d v="2020-05-05T00:00:00"/>
    <s v="Omar Alfredo Sánchez"/>
    <s v="5/5/2020: Para este corte la dependencia no reportó evidencias de la gestión ya que se encuentra en tiempo para su cumplimiento."/>
    <s v="ABIERTA"/>
    <n v="0"/>
    <n v="0"/>
  </r>
  <r>
    <s v="001-2020"/>
    <n v="1"/>
    <x v="4"/>
    <s v="GESTIÓN JURÍDICA"/>
    <x v="16"/>
    <d v="2019-10-03T00:00:00"/>
    <x v="25"/>
    <s v="Formulacion de planes, programas o proyectos de movilidad de la ciudad, que no  porpendan por la sostenibilidad ambiental, económica y social"/>
    <s v="Falta de precisión en la redacción del paragrafo 2° del articulo 4.3.1.1. y al numeral 3.6.2. del Manual de Contratación."/>
    <s v="ACTUALIZAR EL MANUAL DE CONTRATACION (PARAGRAFO 2, ARTICULO 4.3.1.1.)"/>
    <s v="Correctiva"/>
    <s v="MANUAL DE CONTRATACION ACTUALIZADO, PUBLICADO Y SOCIALIZADO."/>
    <n v="1"/>
    <s v="SUBSECRETARÍA DE GESTIÓN JURÍDICA"/>
    <s v="DIRECCIÓN DE CONTRATACIÓN"/>
    <s v="ANGELICA MARIA RAMIREZ GARZA"/>
    <d v="2019-12-30T00:00:00"/>
    <d v="2020-02-29T00:00:00"/>
    <d v="2020-06-08T00:00:00"/>
    <s v="Deicy Astrid Beltrán"/>
    <s v="Seguimiento realizado el 08/06/2020_x000a_La dependencia no apora evidencia. Se recuerda que la acción se enceuntra vencida desde el 29/02/2020 _x000a_ACCION ABIERTA_x000a_Seguimiento realizado el  08/05/2020_x000a_La dependencia no aporto evidencia._x000a__x000a_SEGUIMIENTO REALIZADO EL 07/04/2020_x000a_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_x000a_Se anexo: 1. Correo electrónico enviado a la firma de abogados, 2. Correo electrónico enviado al profesional especializado del área_x000a_Finalmente la dependencia solicita  reprogramación para finalizar con el cumplimiento del respectivo indicador atacando la causa raíz del hallazgo._x000a__x000a_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_x000a_CONCLUSION: ACCIÓN ABIERTA  _x000a__x000a_SEGUIMIENTO REALIZADO EL 09/03/2020_x000a_La Dirección de Contratación remite la actualización del Manual de Contratación, pero no se pudo evidenciar el cumplimiento de la acción._x000a_CONCLUSION : Acción abierta   "/>
    <s v="ABIERTA"/>
    <n v="0"/>
    <n v="0"/>
  </r>
  <r>
    <s v="002-2020"/>
    <n v="1"/>
    <x v="4"/>
    <s v="GESTIÓN JURÍDICA"/>
    <x v="16"/>
    <d v="2019-10-03T00:00:00"/>
    <x v="26"/>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s v="SUBSECRETARÍA DE GESTIÓN JURÍDICA"/>
    <s v="DIRECCIÓN DE CONTRATACIÓN"/>
    <s v="ANGELICA MARIA RAMIREZ GARZA"/>
    <d v="2019-12-30T00:00:00"/>
    <d v="2020-03-31T00:00:00"/>
    <d v="2020-06-08T00:00:00"/>
    <s v="Deicy Astrid Beltrán"/>
    <s v="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A._x000a_ACCION ABIERTA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_x000a__x000a__x000a__x000a__x000a__x000a_SEGUIMIENTO REALIZADO EL 09/03/2020_x000a_Acción en ejecución "/>
    <s v="ABIERTA"/>
    <n v="0"/>
    <n v="0"/>
  </r>
  <r>
    <s v="003-2020"/>
    <n v="1"/>
    <x v="4"/>
    <s v="GESTIÓN JURÍDICA"/>
    <x v="16"/>
    <d v="2019-10-03T00:00:00"/>
    <x v="27"/>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s v="SUBSECRETARÍA DE GESTIÓN JURÍDICA"/>
    <s v="DIRECCIÓN DE CONTRATACIÓN"/>
    <s v="ANGELICA MARIA RAMIREZ GARZA"/>
    <d v="2019-12-30T00:00:00"/>
    <d v="2020-03-31T00:00:00"/>
    <d v="2020-06-08T00:00:00"/>
    <s v="Deicy Astrid Beltrán"/>
    <s v="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SEGUIMIENTO REALIZADO EL 09/03/2020_x000a_Acción en ejecución "/>
    <s v="ABIERTA"/>
    <n v="0"/>
    <n v="0"/>
  </r>
  <r>
    <s v="004-2020"/>
    <n v="1"/>
    <x v="4"/>
    <s v="GESTIÓN JURÍDICA"/>
    <x v="16"/>
    <d v="2019-10-03T00:00:00"/>
    <x v="28"/>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Correctiva"/>
    <s v="(NUMERO DE EXPEDIENTES REVISADOS Y ORGANIZADOS / NUMERO DE EXPEDIENTES IDENTIFICADOS EN EL HALLAZGO) * 100"/>
    <n v="1"/>
    <s v="SUBSECRETARÍA DE GESTIÓN JURÍDICA"/>
    <s v="DIRECCIÓN DE CONTRATACIÓN"/>
    <s v="ANGELICA MARIA RAMIREZ GARZA"/>
    <d v="2019-12-30T00:00:00"/>
    <d v="2020-03-31T00:00:00"/>
    <d v="2020-06-08T00:00:00"/>
    <s v="Deicy Astrid Beltrán"/>
    <s v="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SEGUIMIENTO REALIZADO EL 07/04/2020_x000a_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_x000a_La dependencia  solicita reprogramación para finalizar con el cumplimiento del respectivo indicador atacando la causa raíz del hallazgo._x000a_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_x000a_Finalmente es importante señalarle a la dependencia que no se requiere reprogramar la acción. _x000a_CONCLUSION: La acción continúa abierta  hasta tanto no se pueda verificar las carpetas contractuales. _x000a__x000a__x000a_REVISAR Y ORGANIZAR LOS EXPEDIENTES CONTRACTUALES MENCIONADOS EN EL INFORME DE AUDITORIA_x000a_SEGUIMIENTO REALIZADO EL 09/03/2020_x000a_Acción en ejecución "/>
    <s v="ABIERTA"/>
    <n v="0"/>
    <n v="0"/>
  </r>
  <r>
    <s v="005-2020"/>
    <n v="2"/>
    <x v="4"/>
    <s v="GESTIÓN JURÍDICA"/>
    <x v="16"/>
    <d v="2019-10-03T00:00:00"/>
    <x v="29"/>
    <s v="Inadecuada gestión contractual, incluida la celebración indebida de contratos, para favorecimiento propio o de terceros."/>
    <s v="Falta de control de la informacion contenida en la pagina web de la entidad"/>
    <s v="ACTUALIZACIÓN DE LINK DE LA PAGINA WEB"/>
    <s v="Correctiva"/>
    <s v="link actualizado de la pagina web"/>
    <n v="0.8"/>
    <s v="SUBSECRETARÍA DE GESTIÓN JURÍDICA"/>
    <s v="DIRECCIÓN DE CONTRATACIÓN"/>
    <s v="ANGELICA MARIA RAMIREZ GARZA"/>
    <d v="2019-12-30T00:00:00"/>
    <d v="2020-03-31T00:00:00"/>
    <d v="2020-06-08T00:00:00"/>
    <s v="Deicy Astrid Beltrán"/>
    <s v="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_x000a_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ABIERTA"/>
    <n v="0"/>
    <n v="0"/>
  </r>
  <r>
    <s v="006-2020"/>
    <n v="1"/>
    <x v="4"/>
    <s v="GESTIÓN JURÍDICA"/>
    <x v="17"/>
    <d v="2019-11-13T00:00:00"/>
    <x v="30"/>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Verificar trimestralmente en el Siproj los aspectos evidenciados en la no conformidad No 1 de la presente auditoria   2017-2019 de acuerdo a los lineamientos establecidos en el instructivo de representacion Judicial."/>
    <s v="Correctiva"/>
    <s v="Verificaciones realizadas/ Verificaciones programadas"/>
    <s v="3 Verificaciones "/>
    <s v="SUBSECRETARÍA DE GESTIÓN JURÍDICA"/>
    <s v="DIRECCION DE REPRESENTACION JUDICIAL"/>
    <s v="GIOVANNY ANDRES GARCIA RODRIGUEZ"/>
    <d v="2020-02-10T00:00:00"/>
    <d v="2020-12-31T00:00:00"/>
    <d v="2020-06-08T00:00:00"/>
    <s v="Deicy Astrid Beltrán"/>
    <s v="Seguimiento realizado el 08/06/2020_x000a_Acción en ejecución. _x000a__x000a_Seguimiento realizado el  08/05/2020_x000a_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_x000a_Evidencia aportada. Lista de asistencia y acta de reunión._x000a_Conclusión: Se evidencia avance en el cumplimiento del indicador y la acción propuesta._x000a_ACCION ABIERTA_x000a__x000a__x000a_SEGUIMIENTO REALIZADO EL 07/04/2020_x000a_La dependencia  remite las evidencias, a través de las cuales muestra  el  avance en la ejecución de la acción,  que consiste en verificar trimestralmente en el Siproj los siguientes aspectos: a.&quot;Conciliaciones extrajudiciales, con audiencia de conciliación surtida, aún activas en el sistema&quot;,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_x000a_CONCLUSION: Acción en ejecución, se esta cumpliendo con la acción, en la actualidad están pendientes dos verificaciones, se sugiere al proceso documentarlas mediante actas ._x000a_ACCION  ABIERTA _x000a__x000a__x000a_SEGUIMIENTO REALIZADO EL 09/03/2020_x000a_Acción en ejecución "/>
    <s v="ABIERTA"/>
    <n v="0"/>
    <n v="0"/>
  </r>
  <r>
    <s v="006-2020"/>
    <n v="2"/>
    <x v="4"/>
    <s v="GESTIÓN JURÍDICA"/>
    <x v="17"/>
    <d v="2019-11-13T00:00:00"/>
    <x v="30"/>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Realizar  plan de trabajo con seguimiento mensual con el fin de actualizar en el Siproj las tutelas desde 2017-2019."/>
    <s v="Correctiva"/>
    <s v="Plan de Trabajo realizado/ Plan de Trabajo Programado "/>
    <s v="1 Plan de Trabajo"/>
    <s v="SUBSECRETARÍA DE GESTIÓN JURÍDICA"/>
    <s v="DIRECCION DE REPRESENTACION JUDICIAL"/>
    <s v="GIOVANNY ANDRES GARCIA RODRIGUEZ"/>
    <d v="2020-02-10T00:00:00"/>
    <d v="2020-12-31T00:00:00"/>
    <d v="2020-06-08T00:00:00"/>
    <s v="Deicy Astrid Beltrán"/>
    <s v="Seguimiento realizado el 08/06/2020_x000a_Acción en ejecución. _x000a__x000a_Seguimiento realizado el  08/05/2020_x000a_La dependencia no aporto evidencia._x000a__x000a_SEGUIMIENTO REALIZADO EL 07/04/2020_x000a_La dependencia  remite las evidencias, a través de las cuales muestra  el  avance en la ejecución de la acción,  que consiste   en realizar  plan de trabajo con seguimiento mensual con el fin de actualizar en el Siproj las tutelas desde 2017-2019., al respecto se pudo corroborar que se encuentra actualizado el sistema con relación a los años 2017 y 2018  de 15.239 acciones de tutelas. _x000a_Ahora bien, la dependencia en conjunto con la Dirección Jurídica, estableció como fecha para dar cumplimiento total a la actualización módulo de Tutelas al mes de agosto de 2020.    _x000a_CONCLUSION: Acción en ejecución, se esta cumpliendo con la acción,  se sugiere al proceso documentarlas mediante actas mensuales y remitir el plan de trabajo, para poder verificar el cumplimiento del mismo.._x000a_ACCION  ABIERTA _x000a__x000a_SEGUIMIENTO REALIZADO EL 09/03/2020_x000a_Acción en ejecución "/>
    <s v="ABIERTA"/>
    <n v="0"/>
    <n v="0"/>
  </r>
  <r>
    <s v="007-2020"/>
    <n v="1"/>
    <x v="4"/>
    <s v="GESTIÓN JURÍDICA"/>
    <x v="17"/>
    <d v="2019-11-13T00:00:00"/>
    <x v="31"/>
    <s v="Desviación en el uso de los bienes y servicios de la entidad con la intención de favorecer intereses propios o de terceros"/>
    <s v="Falta control en la apropiación y aplicación del procedimiento de gestión documetal para la organizacion de los expedientes"/>
    <s v="Socializacion al personal encargado de la organización de las actas del comité de conciliacion,la organizacion de los documentos conforme a la tabla de retención documental. "/>
    <s v="Correctiva"/>
    <s v="Socialización "/>
    <n v="1"/>
    <s v="SUBSECRETARÍA DE GESTIÓN JURÍDICA"/>
    <s v="DIRECCION DE REPRESENTACION JUDICIAL"/>
    <s v="GIOVANNY ANDRES GARCIA RODRIGUEZ"/>
    <d v="2020-02-10T00:00:00"/>
    <d v="2020-07-31T00:00:00"/>
    <d v="2020-06-08T00:00:00"/>
    <s v="Deicy Astrid Beltrán"/>
    <s v="Seguimiento realizado el  08/06/2020_x000a_La Dirección de Representación Judicial, mediante  correo de fecha 23 de abril  de 2020, solicita  a la Subdirección Administrativa la realización de  una socialización sobre la organización de los documentos conforme a la tabla de retención documental, al equipo de archivo y al personal encargado de las actas de conciliación de la DR. _x000a_Se evidencia  realización del día 21 de mayo de mayo de manera virtual,aportan  como evidencia del cumplimiento de la acción: correo con la solicitud, convocatoria a la socialización, listado de asistencia y presentación._x000a_CONCLUISON: Se evidencia el cumplimiento de la acción y del indicador._x000a_RECOMENDACION: CERRAR LA ACCION Y EXCLUIRLA DEL PMP. _x000a__x000a_Seguimiento realizado el  08/05/2020_x000a_La dependencia no aporto evidencia._x000a__x000a_SEGUIMIENTO REALIZADO EL 07/04/2020_x000a_Acción en ejecución. _x000a__x000a_SEGUIMIENTO REALIZADO EL 09/03/2020_x000a_Acción en ejecución "/>
    <s v="CERRADA"/>
    <n v="0"/>
    <n v="0"/>
  </r>
  <r>
    <s v="007-2020"/>
    <n v="2"/>
    <x v="4"/>
    <s v="GESTIÓN JURÍDICA"/>
    <x v="17"/>
    <d v="2019-11-13T00:00:00"/>
    <x v="31"/>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s v="SUBSECRETARÍA DE GESTIÓN JURÍDICA"/>
    <s v="DIRECCION DE REPRESENTACION JUDICIAL"/>
    <s v="GIOVANNY ANDRES GARCIA RODRIGUEZ"/>
    <d v="2020-02-10T00:00:00"/>
    <d v="2020-07-31T00:00:00"/>
    <d v="2020-06-08T00:00:00"/>
    <s v="Deicy Astrid Beltrán"/>
    <s v="Seguimiento realizado el 08/06/2020_x000a_Acción en ejecución. _x000a__x000a_Seguimiento realizado el  08/05/2020_x000a_La dependencia no aporto evidencia._x000a__x000a_SEGUIMIENTO REALIZADO EL 07/04/2020_x000a_Acción en ejecución. _x000a__x000a__x000a_SEGUIMIENTO REALIZADO EL 09/03/2020_x000a_Acción en ejecución "/>
    <s v="ABIERTA"/>
    <n v="0"/>
    <n v="0"/>
  </r>
  <r>
    <s v="008-2020"/>
    <n v="1"/>
    <x v="4"/>
    <s v="GESTIÓN JURÍDICA"/>
    <x v="17"/>
    <d v="2019-11-13T00:00:00"/>
    <x v="32"/>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Correctiva"/>
    <s v="DOCUMENTOS REVISADOS,ACTUALIZADOS Y PUBLICADOS EN EL SISTEMA INTEGRADO DE GESTION DISTRITAL"/>
    <n v="1"/>
    <s v="SUBSECRETARÍA DE GESTIÓN JURÍDICA"/>
    <s v="DIRECCION DE REPRESENTACION JUDICIAL"/>
    <s v="GIOVANNY ANDRES GARCIA RODRIGUEZ"/>
    <d v="2020-02-10T00:00:00"/>
    <d v="2020-07-31T00:00:00"/>
    <d v="2020-06-08T00:00:00"/>
    <s v="Deicy Astrid Beltrán"/>
    <s v="Seguimiento realizado el 08/06/2020_x000a_Acción en ejecución. _x000a_Acción en ejecución. _x000a__x000a_Seguimiento realizado el  08/05/2020_x000a_La dependencia no aporto evidencia._x000a__x000a_SEGUIMIENTO REALIZADO EL 07/04/2020_x000a_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_x000a_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_x000a_CONCLUSION : ACCION ABIERTA_x000a__x000a__x000a_SEGUIMIENTO REALIZADO EL 09/03/2020_x000a_Acción en ejecución "/>
    <s v="ABIERTA"/>
    <n v="0"/>
    <n v="0"/>
  </r>
  <r>
    <s v="008-2020"/>
    <n v="2"/>
    <x v="4"/>
    <s v="GESTIÓN JURÍDICA"/>
    <x v="17"/>
    <d v="2019-11-13T00:00:00"/>
    <x v="32"/>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Correctiva"/>
    <s v="Seguimientos realizados/ Seguimientos Programados "/>
    <n v="2"/>
    <s v="SUBSECRETARÍA DE GESTIÓN JURÍDICA"/>
    <s v="DIRECCION DE REPRESENTACION JUDICIAL"/>
    <s v="GIOVANNY ANDRES GARCIA RODRIGUEZ"/>
    <d v="2020-02-10T00:00:00"/>
    <d v="2020-12-31T00:00:00"/>
    <d v="2020-06-08T00:00:00"/>
    <s v="Deicy Astrid Beltrán"/>
    <s v="Seguimiento realizado el 08/06/2020_x000a_Acción en ejecución. _x000a__x000a_Seguimiento realizado el  08/05/2020_x000a_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_x000a_Evidencia aportada. Lista de asistencia y acta de reunión._x000a_Conclusión: Se evidencia avance en el cumplimiento del indicador y la acción propuesta._x000a_ACCION ABIERTA_x000a__x000a_SEGUIMIENTO REALIZADO EL 07/04/2020_x000a_La dependencia,  adjunta como evidencia de la gestión realizada   el Acta No. 002 del Comité de Conciliación y Defensa Judicial de la Entidad, de fecha 29 de enero de 2020, a través de la cual se aprobó, en el punto de Proposiciones y varios, la: &quot;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quot;. La evidencia se adjunta como archivo PDF, denominado No. 7_x000a_Conclusión: Se evidencia avance en el cumplimiento del indicador y la  acción propuesta._x000a_ACCION ABIERTA_x000a__x000a_SEGUIMIENTO REALIZADO EL 09/03/2020_x000a_Acción en ejecución "/>
    <s v="ABIERTA"/>
    <n v="0"/>
    <n v="0"/>
  </r>
  <r>
    <s v="009-2020"/>
    <n v="1"/>
    <x v="4"/>
    <s v="GESTIÓN JURÍDICA"/>
    <x v="17"/>
    <d v="2019-11-13T00:00:00"/>
    <x v="33"/>
    <s v="Desviación en el uso de los bienes y servicios de la entidad con la intención de favorecer intereses propios o de terceros"/>
    <s v="Falta de control frente a la procedibilidad de las acciones de repeticion"/>
    <s v="Seguimiento cada 60 dias  de los pagos de sentencias  realizados a fin de poder establecer La viabilidad de presentar acciones de repeticion ante el comité de conciliación.    "/>
    <s v="Correctiva"/>
    <s v="Seguimientos realizados/ Seguimientos Programados "/>
    <n v="6"/>
    <s v="SUBSECRETARÍA DE GESTIÓN JURÍDICA"/>
    <s v="DIRECCION DE REPRESENTACION JUDICIAL"/>
    <s v="GIOVANNY ANDRES GARCIA RODRIGUEZ"/>
    <d v="2020-02-10T00:00:00"/>
    <d v="2020-09-01T00:00:00"/>
    <d v="2020-06-08T00:00:00"/>
    <s v="Deicy Astrid Beltrán"/>
    <s v="Seguimiento realizado el 08/06/2020_x000a_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_x000a_Se aporta cómo evidencia citación, acta, listado de asistencia._x000a_Conclusión: Se evidencia avance en el cumplimiento del indicador y la acción propuesta._x000a_ACCION ABIERTA_x000a__x000a_Seguimiento realizado el  08/05/2020_x000a_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_x000a_Conclusión: Se evidencia avance en el cumplimiento del indicador y la  acción propuesta._x000a_ACCION ABIERTA _x000a_SEGUIMIENTO REALIZADO EL 07/04/2020_x000a_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_x000a_Conclusión: Se evidencia avance en el cumplimiento del indicador y la  acción propuesta._x000a_ACCION ABIERTA_x000a__x000a__x000a__x000a_SEGUIMIENTO REALIZADO EL 09/03/2020_x000a_Acción en ejecución "/>
    <s v="ABIERTA"/>
    <n v="0"/>
    <n v="0"/>
  </r>
  <r>
    <s v="010-2020"/>
    <n v="1"/>
    <x v="4"/>
    <s v="GESTIÓN JURÍDICA"/>
    <x v="17"/>
    <d v="2019-11-13T00:00:00"/>
    <x v="34"/>
    <s v="Desviación en el uso de los bienes y servicios de la entidad con la intención de favorecer intereses propios o de terceros"/>
    <s v="Falta de control en la documentacion publicada en el Sistema Integrado de Gestion Distrital"/>
    <s v="Actualización y publicacion Matriz de cumplimiento Legal en la Intranet cada vez que se requiera _x000a_"/>
    <s v="Corrección"/>
    <s v="Matriz Actualizada y publicada"/>
    <n v="1"/>
    <s v="SUBSECRETARÍA DE GESTIÓN JURÍDICA"/>
    <s v="DIRECCION DE REPRESENTACION JUDICIAL"/>
    <s v="GIOVANNY ANDRES GARCIA RODRIGUEZ"/>
    <d v="2020-02-10T00:00:00"/>
    <d v="2020-12-31T00:00:00"/>
    <d v="2020-06-08T00:00:00"/>
    <s v="Deicy Astrid Beltrán"/>
    <s v="Seguimiento realizado el 08/06/2020_x000a_Acción en ejecución. _x000a__x000a_Seguimiento realizado el  08/05/2020_x000a_La dependencia no aporto evidencia._x000a__x000a_SEGUIMIENTO REALIZADO EL 07/04/2020_x000a_Acción en ejecución. _x000a__x000a_SEGUIMIENTO REALIZADO EL 09/03/2020_x000a_Acción en ejecución "/>
    <s v="ABIERTA"/>
    <n v="0"/>
    <n v="0"/>
  </r>
  <r>
    <s v="010-2020"/>
    <n v="2"/>
    <x v="4"/>
    <s v="GESTIÓN JURÍDICA"/>
    <x v="17"/>
    <d v="2019-11-13T00:00:00"/>
    <x v="34"/>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Correctiva"/>
    <s v="Mesas de trabajo realizadas/mesas de trabajo programadas"/>
    <n v="4"/>
    <s v="SUBSECRETARÍA DE GESTIÓN JURÍDICA"/>
    <s v="DIRECCION DE REPRESENTACION JUDICIAL"/>
    <s v="GIOVANNY ANDRES GARCIA RODRIGUEZ"/>
    <d v="2020-02-10T00:00:00"/>
    <d v="2020-12-31T00:00:00"/>
    <d v="2020-06-08T00:00:00"/>
    <s v="Deicy Astrid Beltrán"/>
    <s v="Seguimiento realizado el 08/06/2020_x000a_Acción en ejecución. _x000a__x000a_Seguimiento realizado el  08/05/2020_x000a_La dependencia no aporto evidencia._x000a__x000a_SEGUIMIENTO REALIZADO EL 07/04/2020_x000a_Acción en ejecución. _x000a__x000a_SEGUIMIENTO REALIZADO EL 09/03/2020_x000a_Acción en ejecución "/>
    <s v="ABIERTA"/>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4"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38:B140" firstHeaderRow="1" firstDataRow="1" firstDataCol="1" rowPageCount="2" colPageCount="1"/>
  <pivotFields count="24">
    <pivotField showAll="0"/>
    <pivotField dataField="1" showAll="0"/>
    <pivotField showAll="0"/>
    <pivotField showAll="0"/>
    <pivotField axis="axisRow" showAll="0">
      <items count="29">
        <item x="20"/>
        <item x="21"/>
        <item x="5"/>
        <item x="16"/>
        <item x="6"/>
        <item x="7"/>
        <item x="2"/>
        <item x="14"/>
        <item x="12"/>
        <item x="1"/>
        <item x="15"/>
        <item x="22"/>
        <item x="19"/>
        <item x="9"/>
        <item x="18"/>
        <item x="17"/>
        <item x="11"/>
        <item x="10"/>
        <item x="0"/>
        <item x="4"/>
        <item x="3"/>
        <item x="13"/>
        <item x="8"/>
        <item x="23"/>
        <item x="24"/>
        <item x="25"/>
        <item x="26"/>
        <item x="27"/>
        <item t="default"/>
      </items>
    </pivotField>
    <pivotField numFmtId="166" showAll="0"/>
    <pivotField axis="axisPage" multipleItemSelectionAllowed="1" showAll="0">
      <items count="71">
        <item h="1" x="2"/>
        <item h="1" x="3"/>
        <item h="1" x="12"/>
        <item h="1" x="30"/>
        <item h="1" x="1"/>
        <item x="22"/>
        <item h="1" x="36"/>
        <item h="1" x="11"/>
        <item h="1" x="10"/>
        <item h="1" x="6"/>
        <item h="1" x="5"/>
        <item h="1" x="41"/>
        <item h="1" x="42"/>
        <item h="1" x="8"/>
        <item h="1" x="33"/>
        <item h="1" x="32"/>
        <item h="1" x="0"/>
        <item h="1" x="13"/>
        <item h="1" x="7"/>
        <item h="1" x="14"/>
        <item h="1" x="37"/>
        <item h="1" x="44"/>
        <item h="1" x="38"/>
        <item h="1" x="45"/>
        <item h="1" x="39"/>
        <item h="1" x="46"/>
        <item h="1" x="47"/>
        <item h="1" x="48"/>
        <item h="1" x="25"/>
        <item h="1" x="26"/>
        <item h="1" x="9"/>
        <item h="1" x="27"/>
        <item h="1" x="28"/>
        <item h="1" x="29"/>
        <item h="1" x="23"/>
        <item h="1" x="24"/>
        <item h="1" x="19"/>
        <item h="1" x="20"/>
        <item h="1" x="4"/>
        <item h="1" x="18"/>
        <item h="1" x="43"/>
        <item h="1" x="21"/>
        <item h="1" x="15"/>
        <item h="1" x="16"/>
        <item h="1" x="40"/>
        <item h="1" x="17"/>
        <item h="1" x="35"/>
        <item h="1" x="31"/>
        <item h="1" x="34"/>
        <item h="1" x="49"/>
        <item h="1" x="50"/>
        <item h="1" x="51"/>
        <item h="1" x="52"/>
        <item h="1" x="53"/>
        <item h="1" x="54"/>
        <item h="1" x="55"/>
        <item h="1" x="56"/>
        <item h="1" x="57"/>
        <item h="1" x="58"/>
        <item h="1" x="59"/>
        <item h="1" x="60"/>
        <item h="1" x="61"/>
        <item h="1" x="62"/>
        <item h="1" x="63"/>
        <item h="1" x="64"/>
        <item h="1" x="65"/>
        <item h="1" x="66"/>
        <item h="1" x="67"/>
        <item h="1" x="68"/>
        <item h="1" x="69"/>
        <item t="default"/>
      </items>
    </pivotField>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4">
        <item x="0"/>
        <item h="1" x="1"/>
        <item h="1" m="1" x="2"/>
        <item t="default"/>
      </items>
    </pivotField>
    <pivotField showAll="0"/>
    <pivotField showAll="0"/>
  </pivotFields>
  <rowFields count="1">
    <field x="4"/>
  </rowFields>
  <rowItems count="2">
    <i>
      <x v="7"/>
    </i>
    <i t="grand">
      <x/>
    </i>
  </rowItems>
  <colItems count="1">
    <i/>
  </colItems>
  <pageFields count="2">
    <pageField fld="21" hier="-1"/>
    <pageField fld="6" hier="-1"/>
  </pageFields>
  <dataFields count="1">
    <dataField name="Cuenta de No. Acción" fld="1" subtotal="count" baseField="4" baseItem="13"/>
  </dataFields>
  <formats count="1">
    <format dxfId="46">
      <pivotArea dataOnly="0" labelOnly="1" outline="0" fieldPosition="0">
        <references count="1">
          <reference field="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5"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93:B107"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7">
        <item x="5"/>
        <item x="7"/>
        <item x="0"/>
        <item x="1"/>
        <item x="3"/>
        <item x="2"/>
        <item x="4"/>
        <item x="6"/>
        <item x="8"/>
        <item x="9"/>
        <item x="10"/>
        <item x="11"/>
        <item x="12"/>
        <item x="13"/>
        <item x="14"/>
        <item x="15"/>
        <item x="16"/>
      </items>
    </pivotField>
    <pivotField axis="axisRow" showAll="0" defaultSubtotal="0">
      <items count="26">
        <item x="6"/>
        <item x="2"/>
        <item x="9"/>
        <item x="7"/>
        <item x="10"/>
        <item x="0"/>
        <item x="1"/>
        <item x="8"/>
        <item x="5"/>
        <item x="3"/>
        <item x="4"/>
        <item x="11"/>
        <item x="12"/>
        <item x="13"/>
        <item x="14"/>
        <item x="15"/>
        <item x="16"/>
        <item x="17"/>
        <item x="18"/>
        <item x="19"/>
        <item x="20"/>
        <item x="21"/>
        <item x="22"/>
        <item x="23"/>
        <item x="24"/>
        <item x="25"/>
      </items>
    </pivotField>
    <pivotField showAll="0" defaultSubtotal="0"/>
    <pivotField numFmtId="166" showAll="0"/>
    <pivotField axis="axisPage" numFmtId="166" multipleItemSelectionAllowed="1" showAll="0">
      <items count="31">
        <item x="6"/>
        <item x="7"/>
        <item x="8"/>
        <item x="9"/>
        <item x="10"/>
        <item h="1" x="11"/>
        <item h="1" x="3"/>
        <item x="12"/>
        <item h="1" x="0"/>
        <item x="4"/>
        <item h="1" x="13"/>
        <item h="1" x="14"/>
        <item h="1" x="15"/>
        <item h="1" x="1"/>
        <item x="16"/>
        <item h="1" x="2"/>
        <item h="1" x="17"/>
        <item x="18"/>
        <item x="5"/>
        <item h="1" x="19"/>
        <item h="1" x="20"/>
        <item h="1" x="21"/>
        <item h="1" x="22"/>
        <item h="1" x="23"/>
        <item h="1" m="1" x="29"/>
        <item h="1" x="24"/>
        <item h="1" x="25"/>
        <item h="1" x="26"/>
        <item h="1" x="27"/>
        <item h="1" x="28"/>
        <item t="default"/>
      </items>
    </pivotField>
    <pivotField showAll="0"/>
    <pivotField showAll="0"/>
    <pivotField showAll="0"/>
    <pivotField axis="axisPage" dataField="1" multipleItemSelectionAllowed="1" showAll="0">
      <items count="4">
        <item x="0"/>
        <item h="1" x="1"/>
        <item m="1" x="2"/>
        <item t="default"/>
      </items>
    </pivotField>
    <pivotField showAll="0"/>
    <pivotField showAll="0"/>
  </pivotFields>
  <rowFields count="2">
    <field x="13"/>
    <field x="14"/>
  </rowFields>
  <rowItems count="14">
    <i>
      <x v="4"/>
    </i>
    <i r="1">
      <x v="2"/>
    </i>
    <i r="1">
      <x v="9"/>
    </i>
    <i r="1">
      <x v="13"/>
    </i>
    <i>
      <x v="5"/>
    </i>
    <i r="1">
      <x v="1"/>
    </i>
    <i>
      <x v="6"/>
    </i>
    <i r="1">
      <x/>
    </i>
    <i r="1">
      <x v="10"/>
    </i>
    <i>
      <x v="7"/>
    </i>
    <i r="1">
      <x v="7"/>
    </i>
    <i>
      <x v="10"/>
    </i>
    <i r="1">
      <x v="16"/>
    </i>
    <i t="grand">
      <x/>
    </i>
  </rowItems>
  <colItems count="1">
    <i/>
  </colItems>
  <pageFields count="2">
    <pageField fld="21" hier="-1"/>
    <pageField fld="17" hier="-1"/>
  </pageFields>
  <dataFields count="1">
    <dataField name="ACCIONES VENCIDAS" fld="21" subtotal="count" baseField="0" baseItem="0"/>
  </data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1"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rowHeaderCaption="SUBSECRETARIA U OFICINA">
  <location ref="A4:D23"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7">
        <item x="5"/>
        <item x="7"/>
        <item x="0"/>
        <item x="1"/>
        <item x="3"/>
        <item x="2"/>
        <item x="4"/>
        <item x="6"/>
        <item x="8"/>
        <item x="9"/>
        <item x="10"/>
        <item x="11"/>
        <item x="12"/>
        <item x="13"/>
        <item x="14"/>
        <item x="15"/>
        <item x="16"/>
      </items>
    </pivotField>
    <pivotField showAll="0" defaultSubtotal="0"/>
    <pivotField showAll="0" defaultSubtotal="0"/>
    <pivotField numFmtId="166" showAll="0"/>
    <pivotField numFmtId="166" showAll="0"/>
    <pivotField showAll="0"/>
    <pivotField showAll="0"/>
    <pivotField showAll="0"/>
    <pivotField axis="axisCol" dataField="1" showAll="0">
      <items count="4">
        <item x="0"/>
        <item x="1"/>
        <item m="1" x="2"/>
        <item t="default"/>
      </items>
    </pivotField>
    <pivotField showAll="0"/>
    <pivotField showAll="0"/>
  </pivotFields>
  <rowFields count="1">
    <field x="13"/>
  </rowFields>
  <rowItems count="18">
    <i>
      <x/>
    </i>
    <i>
      <x v="1"/>
    </i>
    <i>
      <x v="2"/>
    </i>
    <i>
      <x v="3"/>
    </i>
    <i>
      <x v="4"/>
    </i>
    <i>
      <x v="5"/>
    </i>
    <i>
      <x v="6"/>
    </i>
    <i>
      <x v="7"/>
    </i>
    <i>
      <x v="8"/>
    </i>
    <i>
      <x v="9"/>
    </i>
    <i>
      <x v="10"/>
    </i>
    <i>
      <x v="11"/>
    </i>
    <i>
      <x v="12"/>
    </i>
    <i>
      <x v="13"/>
    </i>
    <i>
      <x v="14"/>
    </i>
    <i>
      <x v="15"/>
    </i>
    <i>
      <x v="16"/>
    </i>
    <i t="grand">
      <x/>
    </i>
  </rowItems>
  <colFields count="1">
    <field x="21"/>
  </colFields>
  <colItems count="3">
    <i>
      <x/>
    </i>
    <i>
      <x v="1"/>
    </i>
    <i t="grand">
      <x/>
    </i>
  </colItems>
  <dataFields count="1">
    <dataField name="Cuenta de ESTADO DE LA ACCION" fld="21" subtotal="count" baseField="0" baseItem="0"/>
  </dataField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6" cacheId="2"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SUBSECRETARIA U OFICINA">
  <location ref="A113:AC132"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7">
        <item x="5"/>
        <item x="7"/>
        <item x="0"/>
        <item x="1"/>
        <item x="3"/>
        <item x="2"/>
        <item x="4"/>
        <item x="6"/>
        <item x="8"/>
        <item x="9"/>
        <item x="10"/>
        <item x="11"/>
        <item x="12"/>
        <item x="13"/>
        <item x="14"/>
        <item x="15"/>
        <item x="16"/>
      </items>
    </pivotField>
    <pivotField showAll="0" defaultSubtotal="0"/>
    <pivotField showAll="0" defaultSubtotal="0"/>
    <pivotField numFmtId="166" showAll="0"/>
    <pivotField axis="axisCol" numFmtId="166" showAll="0" sortType="ascending">
      <items count="31">
        <item m="1" x="29"/>
        <item x="6"/>
        <item x="9"/>
        <item x="7"/>
        <item x="12"/>
        <item x="4"/>
        <item x="8"/>
        <item x="18"/>
        <item x="10"/>
        <item x="16"/>
        <item x="5"/>
        <item x="3"/>
        <item x="11"/>
        <item x="14"/>
        <item x="1"/>
        <item x="15"/>
        <item x="25"/>
        <item x="2"/>
        <item x="21"/>
        <item x="24"/>
        <item x="23"/>
        <item x="19"/>
        <item x="20"/>
        <item x="27"/>
        <item x="0"/>
        <item x="17"/>
        <item x="13"/>
        <item x="22"/>
        <item x="26"/>
        <item x="28"/>
        <item t="default"/>
      </items>
    </pivotField>
    <pivotField showAll="0"/>
    <pivotField showAll="0"/>
    <pivotField showAll="0"/>
    <pivotField axis="axisPage" dataField="1" multipleItemSelectionAllowed="1" showAll="0">
      <items count="4">
        <item x="0"/>
        <item h="1" x="1"/>
        <item m="1" x="2"/>
        <item t="default"/>
      </items>
    </pivotField>
    <pivotField showAll="0"/>
    <pivotField showAll="0"/>
  </pivotFields>
  <rowFields count="1">
    <field x="13"/>
  </rowFields>
  <rowItems count="18">
    <i>
      <x/>
    </i>
    <i>
      <x v="1"/>
    </i>
    <i>
      <x v="2"/>
    </i>
    <i>
      <x v="3"/>
    </i>
    <i>
      <x v="4"/>
    </i>
    <i>
      <x v="5"/>
    </i>
    <i>
      <x v="6"/>
    </i>
    <i>
      <x v="7"/>
    </i>
    <i>
      <x v="8"/>
    </i>
    <i>
      <x v="9"/>
    </i>
    <i>
      <x v="10"/>
    </i>
    <i>
      <x v="11"/>
    </i>
    <i>
      <x v="12"/>
    </i>
    <i>
      <x v="13"/>
    </i>
    <i>
      <x v="14"/>
    </i>
    <i>
      <x v="15"/>
    </i>
    <i>
      <x v="16"/>
    </i>
    <i t="grand">
      <x/>
    </i>
  </rowItems>
  <colFields count="1">
    <field x="17"/>
  </colFields>
  <colItems count="28">
    <i>
      <x v="1"/>
    </i>
    <i>
      <x v="2"/>
    </i>
    <i>
      <x v="3"/>
    </i>
    <i>
      <x v="4"/>
    </i>
    <i>
      <x v="5"/>
    </i>
    <i>
      <x v="6"/>
    </i>
    <i>
      <x v="8"/>
    </i>
    <i>
      <x v="9"/>
    </i>
    <i>
      <x v="11"/>
    </i>
    <i>
      <x v="12"/>
    </i>
    <i>
      <x v="13"/>
    </i>
    <i>
      <x v="14"/>
    </i>
    <i>
      <x v="15"/>
    </i>
    <i>
      <x v="16"/>
    </i>
    <i>
      <x v="17"/>
    </i>
    <i>
      <x v="18"/>
    </i>
    <i>
      <x v="19"/>
    </i>
    <i>
      <x v="20"/>
    </i>
    <i>
      <x v="21"/>
    </i>
    <i>
      <x v="22"/>
    </i>
    <i>
      <x v="23"/>
    </i>
    <i>
      <x v="24"/>
    </i>
    <i>
      <x v="25"/>
    </i>
    <i>
      <x v="26"/>
    </i>
    <i>
      <x v="27"/>
    </i>
    <i>
      <x v="28"/>
    </i>
    <i>
      <x v="29"/>
    </i>
    <i t="grand">
      <x/>
    </i>
  </colItems>
  <pageFields count="1">
    <pageField fld="21" hier="-1"/>
  </pageFields>
  <dataFields count="1">
    <dataField name="Cuenta de ESTADO DE LA ACCION" fld="21" subtotal="count" baseField="0" baseItem="0"/>
  </dataFields>
  <formats count="9">
    <format dxfId="55">
      <pivotArea collapsedLevelsAreSubtotals="1" fieldPosition="0">
        <references count="2">
          <reference field="13" count="0"/>
          <reference field="17" count="2" selected="0">
            <x v="1"/>
            <x v="2"/>
          </reference>
        </references>
      </pivotArea>
    </format>
    <format dxfId="54">
      <pivotArea collapsedLevelsAreSubtotals="1" fieldPosition="0">
        <references count="2">
          <reference field="13" count="0"/>
          <reference field="17" count="2" selected="0">
            <x v="1"/>
            <x v="2"/>
          </reference>
        </references>
      </pivotArea>
    </format>
    <format dxfId="53">
      <pivotArea collapsedLevelsAreSubtotals="1" fieldPosition="0">
        <references count="2">
          <reference field="13" count="0"/>
          <reference field="17" count="2" selected="0">
            <x v="1"/>
            <x v="2"/>
          </reference>
        </references>
      </pivotArea>
    </format>
    <format dxfId="52">
      <pivotArea collapsedLevelsAreSubtotals="1" fieldPosition="0">
        <references count="2">
          <reference field="13" count="8">
            <x v="0"/>
            <x v="1"/>
            <x v="2"/>
            <x v="3"/>
            <x v="4"/>
            <x v="5"/>
            <x v="6"/>
            <x v="7"/>
          </reference>
          <reference field="17" count="1" selected="0">
            <x v="3"/>
          </reference>
        </references>
      </pivotArea>
    </format>
    <format dxfId="51">
      <pivotArea collapsedLevelsAreSubtotals="1" fieldPosition="0">
        <references count="2">
          <reference field="13" count="0"/>
          <reference field="17" count="2" selected="0">
            <x v="3"/>
            <x v="4"/>
          </reference>
        </references>
      </pivotArea>
    </format>
    <format dxfId="50">
      <pivotArea collapsedLevelsAreSubtotals="1" fieldPosition="0">
        <references count="2">
          <reference field="13" count="0"/>
          <reference field="17" count="1" selected="0">
            <x v="5"/>
          </reference>
        </references>
      </pivotArea>
    </format>
    <format dxfId="49">
      <pivotArea collapsedLevelsAreSubtotals="1" fieldPosition="0">
        <references count="2">
          <reference field="13" count="0"/>
          <reference field="17" count="4" selected="0">
            <x v="6"/>
            <x v="7"/>
            <x v="8"/>
            <x v="9"/>
          </reference>
        </references>
      </pivotArea>
    </format>
    <format dxfId="48">
      <pivotArea collapsedLevelsAreSubtotals="1" fieldPosition="0">
        <references count="2">
          <reference field="13" count="0"/>
          <reference field="17" count="3" selected="0">
            <x v="6"/>
            <x v="8"/>
            <x v="9"/>
          </reference>
        </references>
      </pivotArea>
    </format>
    <format dxfId="47">
      <pivotArea collapsedLevelsAreSubtotals="1" fieldPosition="0">
        <references count="2">
          <reference field="13" count="0"/>
          <reference field="17" count="1" selected="0">
            <x v="11"/>
          </reference>
        </references>
      </pivotArea>
    </format>
  </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2"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29:B36"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7">
        <item x="5"/>
        <item x="7"/>
        <item x="0"/>
        <item x="1"/>
        <item x="3"/>
        <item x="2"/>
        <item x="4"/>
        <item x="6"/>
        <item x="8"/>
        <item x="9"/>
        <item x="10"/>
        <item x="11"/>
        <item x="12"/>
        <item x="13"/>
        <item x="14"/>
        <item x="15"/>
        <item x="16"/>
      </items>
    </pivotField>
    <pivotField axis="axisRow" showAll="0" defaultSubtotal="0">
      <items count="26">
        <item x="6"/>
        <item x="2"/>
        <item x="9"/>
        <item x="7"/>
        <item x="10"/>
        <item x="0"/>
        <item x="1"/>
        <item x="8"/>
        <item x="5"/>
        <item x="3"/>
        <item x="4"/>
        <item x="11"/>
        <item x="12"/>
        <item x="13"/>
        <item x="14"/>
        <item x="15"/>
        <item x="16"/>
        <item x="17"/>
        <item x="18"/>
        <item x="19"/>
        <item x="20"/>
        <item x="21"/>
        <item x="22"/>
        <item x="23"/>
        <item x="24"/>
        <item x="25"/>
      </items>
    </pivotField>
    <pivotField showAll="0" defaultSubtotal="0"/>
    <pivotField numFmtId="166" showAll="0"/>
    <pivotField numFmtId="166" showAll="0"/>
    <pivotField showAll="0"/>
    <pivotField showAll="0"/>
    <pivotField showAll="0"/>
    <pivotField axis="axisPage" dataField="1" multipleItemSelectionAllowed="1" showAll="0">
      <items count="4">
        <item h="1" x="0"/>
        <item x="1"/>
        <item h="1" m="1" x="2"/>
        <item t="default"/>
      </items>
    </pivotField>
    <pivotField showAll="0"/>
    <pivotField showAll="0"/>
  </pivotFields>
  <rowFields count="2">
    <field x="13"/>
    <field x="14"/>
  </rowFields>
  <rowItems count="7">
    <i>
      <x v="2"/>
    </i>
    <i r="1">
      <x v="5"/>
    </i>
    <i>
      <x v="5"/>
    </i>
    <i r="1">
      <x v="11"/>
    </i>
    <i>
      <x v="10"/>
    </i>
    <i r="1">
      <x v="16"/>
    </i>
    <i t="grand">
      <x/>
    </i>
  </rowItems>
  <colItems count="1">
    <i/>
  </colItems>
  <pageFields count="1">
    <pageField fld="21" hier="-1"/>
  </pageFields>
  <dataFields count="1">
    <dataField name="ACCIONES CERRADAS" fld="21" subtotal="count" baseField="0" baseItem="0"/>
  </dataField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Dinámica3"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42:B86"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7">
        <item x="5"/>
        <item x="7"/>
        <item x="0"/>
        <item x="1"/>
        <item x="3"/>
        <item x="2"/>
        <item x="4"/>
        <item x="6"/>
        <item x="8"/>
        <item x="9"/>
        <item x="10"/>
        <item x="11"/>
        <item x="12"/>
        <item x="13"/>
        <item x="14"/>
        <item x="15"/>
        <item x="16"/>
      </items>
    </pivotField>
    <pivotField axis="axisRow" showAll="0" defaultSubtotal="0">
      <items count="26">
        <item x="6"/>
        <item x="2"/>
        <item x="9"/>
        <item x="7"/>
        <item x="10"/>
        <item x="0"/>
        <item x="1"/>
        <item x="8"/>
        <item x="5"/>
        <item x="3"/>
        <item x="4"/>
        <item x="11"/>
        <item x="12"/>
        <item x="13"/>
        <item x="14"/>
        <item x="15"/>
        <item x="16"/>
        <item x="17"/>
        <item x="18"/>
        <item x="19"/>
        <item x="20"/>
        <item x="21"/>
        <item x="22"/>
        <item x="23"/>
        <item x="24"/>
        <item x="25"/>
      </items>
    </pivotField>
    <pivotField showAll="0" defaultSubtotal="0"/>
    <pivotField numFmtId="166" showAll="0"/>
    <pivotField numFmtId="166" showAll="0"/>
    <pivotField showAll="0"/>
    <pivotField showAll="0"/>
    <pivotField showAll="0"/>
    <pivotField axis="axisPage" dataField="1" multipleItemSelectionAllowed="1" showAll="0">
      <items count="4">
        <item x="0"/>
        <item h="1" x="1"/>
        <item h="1" m="1" x="2"/>
        <item t="default"/>
      </items>
    </pivotField>
    <pivotField showAll="0"/>
    <pivotField showAll="0"/>
  </pivotFields>
  <rowFields count="2">
    <field x="13"/>
    <field x="14"/>
  </rowFields>
  <rowItems count="44">
    <i>
      <x/>
    </i>
    <i r="1">
      <x v="3"/>
    </i>
    <i>
      <x v="1"/>
    </i>
    <i r="1">
      <x v="4"/>
    </i>
    <i>
      <x v="2"/>
    </i>
    <i r="1">
      <x v="5"/>
    </i>
    <i r="1">
      <x v="21"/>
    </i>
    <i>
      <x v="3"/>
    </i>
    <i r="1">
      <x v="6"/>
    </i>
    <i>
      <x v="4"/>
    </i>
    <i r="1">
      <x v="2"/>
    </i>
    <i r="1">
      <x v="9"/>
    </i>
    <i r="1">
      <x v="13"/>
    </i>
    <i r="1">
      <x v="25"/>
    </i>
    <i>
      <x v="5"/>
    </i>
    <i r="1">
      <x v="1"/>
    </i>
    <i r="1">
      <x v="11"/>
    </i>
    <i>
      <x v="6"/>
    </i>
    <i r="1">
      <x/>
    </i>
    <i r="1">
      <x v="8"/>
    </i>
    <i r="1">
      <x v="10"/>
    </i>
    <i r="1">
      <x v="18"/>
    </i>
    <i>
      <x v="7"/>
    </i>
    <i r="1">
      <x v="7"/>
    </i>
    <i>
      <x v="8"/>
    </i>
    <i r="1">
      <x v="12"/>
    </i>
    <i>
      <x v="9"/>
    </i>
    <i r="1">
      <x v="14"/>
    </i>
    <i>
      <x v="10"/>
    </i>
    <i r="1">
      <x v="15"/>
    </i>
    <i r="1">
      <x v="16"/>
    </i>
    <i>
      <x v="11"/>
    </i>
    <i r="1">
      <x v="17"/>
    </i>
    <i>
      <x v="12"/>
    </i>
    <i r="1">
      <x v="19"/>
    </i>
    <i>
      <x v="13"/>
    </i>
    <i r="1">
      <x v="20"/>
    </i>
    <i>
      <x v="14"/>
    </i>
    <i r="1">
      <x v="22"/>
    </i>
    <i>
      <x v="15"/>
    </i>
    <i r="1">
      <x v="23"/>
    </i>
    <i>
      <x v="16"/>
    </i>
    <i r="1">
      <x v="24"/>
    </i>
    <i t="grand">
      <x/>
    </i>
  </rowItems>
  <colItems count="1">
    <i/>
  </colItems>
  <pageFields count="1">
    <pageField fld="21" hier="-1"/>
  </pageFields>
  <dataFields count="1">
    <dataField name="ACCIONES ABIERTAS" fld="21" subtotal="count" baseField="0" baseItem="0"/>
  </dataFields>
  <pivotTableStyleInfo name="PivotStyleLight16" showRowHeaders="1" showColHeaders="1" showRowStripes="0" showColStripes="0" showLastColumn="1"/>
</pivotTableDefinition>
</file>

<file path=xl/pivotTables/pivotTable7.xml><?xml version="1.0" encoding="utf-8"?>
<pivotTableDefinition xmlns="http://schemas.openxmlformats.org/spreadsheetml/2006/main" name="TablaDinámica3"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H52:I106" firstHeaderRow="1" firstDataRow="1" firstDataCol="1" rowPageCount="1" colPageCount="1"/>
  <pivotFields count="24">
    <pivotField showAll="0"/>
    <pivotField dataField="1" showAll="0"/>
    <pivotField axis="axisPage" multipleItemSelectionAllowed="1" showAll="0">
      <items count="6">
        <item x="0"/>
        <item x="1"/>
        <item x="2"/>
        <item x="3"/>
        <item x="4"/>
        <item t="default"/>
      </items>
    </pivotField>
    <pivotField showAll="0"/>
    <pivotField axis="axisRow" showAll="0">
      <items count="25">
        <item m="1" x="18"/>
        <item x="5"/>
        <item x="16"/>
        <item x="6"/>
        <item x="7"/>
        <item x="2"/>
        <item x="14"/>
        <item x="12"/>
        <item m="1" x="19"/>
        <item x="1"/>
        <item m="1" x="22"/>
        <item x="15"/>
        <item x="9"/>
        <item x="11"/>
        <item m="1" x="20"/>
        <item m="1" x="21"/>
        <item x="10"/>
        <item x="0"/>
        <item x="4"/>
        <item m="1" x="23"/>
        <item x="3"/>
        <item x="13"/>
        <item x="8"/>
        <item x="17"/>
        <item t="default"/>
      </items>
    </pivotField>
    <pivotField numFmtId="166" showAll="0"/>
    <pivotField axis="axisRow" showAll="0">
      <items count="56">
        <item m="1" x="37"/>
        <item x="2"/>
        <item m="1" x="52"/>
        <item x="3"/>
        <item x="12"/>
        <item x="1"/>
        <item x="22"/>
        <item x="11"/>
        <item m="1" x="40"/>
        <item m="1" x="51"/>
        <item x="10"/>
        <item x="6"/>
        <item x="5"/>
        <item m="1" x="46"/>
        <item x="8"/>
        <item m="1" x="41"/>
        <item m="1" x="44"/>
        <item x="0"/>
        <item m="1" x="50"/>
        <item x="13"/>
        <item x="7"/>
        <item x="14"/>
        <item m="1" x="53"/>
        <item m="1" x="54"/>
        <item m="1" x="45"/>
        <item m="1" x="35"/>
        <item m="1" x="49"/>
        <item m="1" x="47"/>
        <item m="1" x="43"/>
        <item x="25"/>
        <item x="26"/>
        <item x="9"/>
        <item x="28"/>
        <item m="1" x="36"/>
        <item x="23"/>
        <item x="24"/>
        <item m="1" x="39"/>
        <item x="19"/>
        <item x="20"/>
        <item m="1" x="48"/>
        <item x="4"/>
        <item x="18"/>
        <item m="1" x="42"/>
        <item x="21"/>
        <item x="15"/>
        <item x="16"/>
        <item x="17"/>
        <item m="1" x="38"/>
        <item x="27"/>
        <item x="29"/>
        <item x="30"/>
        <item x="31"/>
        <item x="32"/>
        <item x="33"/>
        <item x="3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54">
    <i>
      <x v="1"/>
    </i>
    <i r="1">
      <x v="14"/>
    </i>
    <i r="1">
      <x v="20"/>
    </i>
    <i>
      <x v="2"/>
    </i>
    <i r="1">
      <x v="29"/>
    </i>
    <i r="1">
      <x v="30"/>
    </i>
    <i r="1">
      <x v="32"/>
    </i>
    <i r="1">
      <x v="48"/>
    </i>
    <i r="1">
      <x v="49"/>
    </i>
    <i>
      <x v="3"/>
    </i>
    <i r="1">
      <x v="31"/>
    </i>
    <i>
      <x v="4"/>
    </i>
    <i r="1">
      <x v="7"/>
    </i>
    <i r="1">
      <x v="10"/>
    </i>
    <i>
      <x v="5"/>
    </i>
    <i r="1">
      <x v="3"/>
    </i>
    <i>
      <x v="6"/>
    </i>
    <i r="1">
      <x v="6"/>
    </i>
    <i>
      <x v="7"/>
    </i>
    <i r="1">
      <x v="37"/>
    </i>
    <i r="1">
      <x v="38"/>
    </i>
    <i>
      <x v="9"/>
    </i>
    <i r="1">
      <x v="1"/>
    </i>
    <i>
      <x v="11"/>
    </i>
    <i r="1">
      <x v="34"/>
    </i>
    <i r="1">
      <x v="35"/>
    </i>
    <i>
      <x v="12"/>
    </i>
    <i r="1">
      <x v="19"/>
    </i>
    <i r="1">
      <x v="21"/>
    </i>
    <i r="1">
      <x v="44"/>
    </i>
    <i>
      <x v="13"/>
    </i>
    <i r="1">
      <x v="41"/>
    </i>
    <i>
      <x v="16"/>
    </i>
    <i r="1">
      <x v="45"/>
    </i>
    <i r="1">
      <x v="46"/>
    </i>
    <i>
      <x v="17"/>
    </i>
    <i r="1">
      <x v="5"/>
    </i>
    <i r="1">
      <x v="17"/>
    </i>
    <i>
      <x v="18"/>
    </i>
    <i r="1">
      <x v="11"/>
    </i>
    <i r="1">
      <x v="12"/>
    </i>
    <i>
      <x v="20"/>
    </i>
    <i r="1">
      <x v="40"/>
    </i>
    <i>
      <x v="21"/>
    </i>
    <i r="1">
      <x v="43"/>
    </i>
    <i>
      <x v="22"/>
    </i>
    <i r="1">
      <x v="4"/>
    </i>
    <i>
      <x v="23"/>
    </i>
    <i r="1">
      <x v="50"/>
    </i>
    <i r="1">
      <x v="51"/>
    </i>
    <i r="1">
      <x v="52"/>
    </i>
    <i r="1">
      <x v="53"/>
    </i>
    <i r="1">
      <x v="54"/>
    </i>
    <i t="grand">
      <x/>
    </i>
  </rowItems>
  <colItems count="1">
    <i/>
  </colItems>
  <pageFields count="1">
    <pageField fld="2" hier="-1"/>
  </pageFields>
  <dataFields count="1">
    <dataField name="Cuenta de No. Acción" fld="1" subtotal="count" baseField="4" baseItem="11"/>
  </dataFields>
  <formats count="23">
    <format dxfId="22">
      <pivotArea collapsedLevelsAreSubtotals="1" fieldPosition="0">
        <references count="1">
          <reference field="4" count="1">
            <x v="4"/>
          </reference>
        </references>
      </pivotArea>
    </format>
    <format dxfId="21">
      <pivotArea dataOnly="0" labelOnly="1" fieldPosition="0">
        <references count="1">
          <reference field="4" count="1">
            <x v="4"/>
          </reference>
        </references>
      </pivotArea>
    </format>
    <format dxfId="20">
      <pivotArea collapsedLevelsAreSubtotals="1" fieldPosition="0">
        <references count="1">
          <reference field="4" count="1">
            <x v="7"/>
          </reference>
        </references>
      </pivotArea>
    </format>
    <format dxfId="19">
      <pivotArea dataOnly="0" labelOnly="1" fieldPosition="0">
        <references count="1">
          <reference field="4" count="1">
            <x v="7"/>
          </reference>
        </references>
      </pivotArea>
    </format>
    <format dxfId="18">
      <pivotArea collapsedLevelsAreSubtotals="1" fieldPosition="0">
        <references count="1">
          <reference field="4" count="1">
            <x v="11"/>
          </reference>
        </references>
      </pivotArea>
    </format>
    <format dxfId="17">
      <pivotArea dataOnly="0" labelOnly="1" fieldPosition="0">
        <references count="1">
          <reference field="4" count="1">
            <x v="11"/>
          </reference>
        </references>
      </pivotArea>
    </format>
    <format dxfId="16">
      <pivotArea collapsedLevelsAreSubtotals="1" fieldPosition="0">
        <references count="1">
          <reference field="4" count="1">
            <x v="2"/>
          </reference>
        </references>
      </pivotArea>
    </format>
    <format dxfId="15">
      <pivotArea dataOnly="0" labelOnly="1" fieldPosition="0">
        <references count="1">
          <reference field="4" count="1">
            <x v="2"/>
          </reference>
        </references>
      </pivotArea>
    </format>
    <format dxfId="14">
      <pivotArea dataOnly="0" labelOnly="1" fieldPosition="0">
        <references count="1">
          <reference field="4" count="0"/>
        </references>
      </pivotArea>
    </format>
    <format dxfId="13">
      <pivotArea dataOnly="0" labelOnly="1" fieldPosition="0">
        <references count="1">
          <reference field="4" count="0"/>
        </references>
      </pivotArea>
    </format>
    <format dxfId="12">
      <pivotArea dataOnly="0" labelOnly="1" fieldPosition="0">
        <references count="1">
          <reference field="4" count="1">
            <x v="7"/>
          </reference>
        </references>
      </pivotArea>
    </format>
    <format dxfId="11">
      <pivotArea field="2" type="button" dataOnly="0" labelOnly="1" outline="0" axis="axisPage" fieldPosition="0"/>
    </format>
    <format dxfId="10">
      <pivotArea field="4" type="button" dataOnly="0" labelOnly="1" outline="0" axis="axisRow" fieldPosition="0"/>
    </format>
    <format dxfId="9">
      <pivotArea dataOnly="0" labelOnly="1" fieldPosition="0">
        <references count="1">
          <reference field="4" count="0"/>
        </references>
      </pivotArea>
    </format>
    <format dxfId="8">
      <pivotArea dataOnly="0" labelOnly="1" grandRow="1" outline="0" fieldPosition="0"/>
    </format>
    <format dxfId="7">
      <pivotArea collapsedLevelsAreSubtotals="1" fieldPosition="0">
        <references count="1">
          <reference field="4" count="1">
            <x v="2"/>
          </reference>
        </references>
      </pivotArea>
    </format>
    <format dxfId="6">
      <pivotArea dataOnly="0" labelOnly="1" fieldPosition="0">
        <references count="1">
          <reference field="4" count="1">
            <x v="2"/>
          </reference>
        </references>
      </pivotArea>
    </format>
    <format dxfId="5">
      <pivotArea collapsedLevelsAreSubtotals="1" fieldPosition="0">
        <references count="1">
          <reference field="4" count="1">
            <x v="2"/>
          </reference>
        </references>
      </pivotArea>
    </format>
    <format dxfId="4">
      <pivotArea dataOnly="0" labelOnly="1" fieldPosition="0">
        <references count="1">
          <reference field="4" count="1">
            <x v="2"/>
          </reference>
        </references>
      </pivotArea>
    </format>
    <format dxfId="3">
      <pivotArea outline="0" collapsedLevelsAreSubtotals="1" fieldPosition="0"/>
    </format>
    <format dxfId="2">
      <pivotArea dataOnly="0" labelOnly="1" outline="0" fieldPosition="0">
        <references count="1">
          <reference field="2" count="0"/>
        </references>
      </pivotArea>
    </format>
    <format dxfId="1">
      <pivotArea dataOnly="0" labelOnly="1" outline="0" axis="axisValues"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1"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L50:M56" firstHeaderRow="1" firstDataRow="1" firstDataCol="1"/>
  <pivotFields count="24">
    <pivotField showAll="0"/>
    <pivotField dataField="1" showAll="0"/>
    <pivotField axis="axisRow" showAll="0">
      <items count="6">
        <item x="0"/>
        <item x="1"/>
        <item x="2"/>
        <item x="3"/>
        <item x="4"/>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6">
    <i>
      <x/>
    </i>
    <i>
      <x v="1"/>
    </i>
    <i>
      <x v="2"/>
    </i>
    <i>
      <x v="3"/>
    </i>
    <i>
      <x v="4"/>
    </i>
    <i t="grand">
      <x/>
    </i>
  </rowItems>
  <colItems count="1">
    <i/>
  </colItems>
  <dataFields count="1">
    <dataField name="No Accciones" fld="1" subtotal="count" baseField="2" baseItem="1"/>
  </dataFields>
  <formats count="23">
    <format dxfId="45">
      <pivotArea collapsedLevelsAreSubtotals="1" fieldPosition="0">
        <references count="1">
          <reference field="2" count="1">
            <x v="4"/>
          </reference>
        </references>
      </pivotArea>
    </format>
    <format dxfId="44">
      <pivotArea dataOnly="0" labelOnly="1" fieldPosition="0">
        <references count="1">
          <reference field="2" count="1">
            <x v="4"/>
          </reference>
        </references>
      </pivotArea>
    </format>
    <format dxfId="43">
      <pivotArea outline="0" collapsedLevelsAreSubtotals="1" fieldPosition="0"/>
    </format>
    <format dxfId="42">
      <pivotArea dataOnly="0" labelOnly="1" outline="0" axis="axisValues" fieldPosition="0"/>
    </format>
    <format dxfId="41">
      <pivotArea dataOnly="0" labelOnly="1" outline="0" axis="axisValues" fieldPosition="0"/>
    </format>
    <format dxfId="40">
      <pivotArea outline="0" collapsedLevelsAreSubtotals="1" fieldPosition="0"/>
    </format>
    <format dxfId="39">
      <pivotArea dataOnly="0" labelOnly="1" outline="0" axis="axisValues" fieldPosition="0"/>
    </format>
    <format dxfId="38">
      <pivotArea dataOnly="0" labelOnly="1" outline="0" axis="axisValues" fieldPosition="0"/>
    </format>
    <format dxfId="37">
      <pivotArea grandRow="1" outline="0" collapsedLevelsAreSubtotals="1" fieldPosition="0"/>
    </format>
    <format dxfId="36">
      <pivotArea dataOnly="0" labelOnly="1" outline="0" axis="axisValues" fieldPosition="0"/>
    </format>
    <format dxfId="35">
      <pivotArea dataOnly="0" labelOnly="1" outline="0" axis="axisValues" fieldPosition="0"/>
    </format>
    <format dxfId="34">
      <pivotArea field="2" type="button" dataOnly="0" labelOnly="1" outline="0" axis="axisRow" fieldPosition="0"/>
    </format>
    <format dxfId="33">
      <pivotArea dataOnly="0" labelOnly="1" fieldPosition="0">
        <references count="1">
          <reference field="2" count="0"/>
        </references>
      </pivotArea>
    </format>
    <format dxfId="32">
      <pivotArea dataOnly="0" labelOnly="1" grandRow="1" outline="0" fieldPosition="0"/>
    </format>
    <format dxfId="31">
      <pivotArea outline="0" collapsedLevelsAreSubtotals="1" fieldPosition="0"/>
    </format>
    <format dxfId="30">
      <pivotArea dataOnly="0" labelOnly="1" outline="0" axis="axisValues" fieldPosition="0"/>
    </format>
    <format dxfId="29">
      <pivotArea dataOnly="0" labelOnly="1" outline="0" axis="axisValues" fieldPosition="0"/>
    </format>
    <format dxfId="28">
      <pivotArea outline="0" collapsedLevelsAreSubtotals="1" fieldPosition="0"/>
    </format>
    <format dxfId="27">
      <pivotArea dataOnly="0" labelOnly="1" outline="0" axis="axisValues" fieldPosition="0"/>
    </format>
    <format dxfId="26">
      <pivotArea dataOnly="0" labelOnly="1" outline="0" axis="axisValues" fieldPosition="0"/>
    </format>
    <format dxfId="25">
      <pivotArea outline="0" collapsedLevelsAreSubtotals="1" fieldPosition="0"/>
    </format>
    <format dxfId="24">
      <pivotArea dataOnly="0" labelOnly="1" outline="0" axis="axisValues" fieldPosition="0"/>
    </format>
    <format dxfId="2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2"/>
  <sheetViews>
    <sheetView tabSelected="1" zoomScale="80" zoomScaleNormal="80" workbookViewId="0">
      <selection activeCell="K98" sqref="K98"/>
    </sheetView>
  </sheetViews>
  <sheetFormatPr baseColWidth="10" defaultRowHeight="15" x14ac:dyDescent="0.25"/>
  <cols>
    <col min="1" max="1" width="86.140625" style="34" customWidth="1"/>
    <col min="2" max="2" width="15.140625" style="34" customWidth="1"/>
    <col min="3" max="3" width="10.85546875" style="34" customWidth="1"/>
    <col min="4" max="4" width="15.28515625" style="34" customWidth="1"/>
    <col min="5" max="28" width="10.85546875" style="34" customWidth="1"/>
    <col min="29" max="30" width="14.140625" style="34" customWidth="1"/>
    <col min="31" max="31" width="12.5703125" style="34" customWidth="1"/>
    <col min="32" max="35" width="10.7109375" style="34" customWidth="1"/>
    <col min="36" max="37" width="12.5703125" style="34" customWidth="1"/>
    <col min="38" max="42" width="10.7109375" style="34" customWidth="1"/>
    <col min="43" max="43" width="12.5703125" style="34" customWidth="1"/>
    <col min="44" max="45" width="10.7109375" style="34" customWidth="1"/>
    <col min="46" max="46" width="12.5703125" style="34" customWidth="1"/>
    <col min="47" max="52" width="10.7109375" style="34" customWidth="1"/>
    <col min="53" max="53" width="12.5703125" style="34" bestFit="1" customWidth="1"/>
    <col min="54" max="16384" width="11.42578125" style="34"/>
  </cols>
  <sheetData>
    <row r="1" spans="1:6" ht="23.25" x14ac:dyDescent="0.35">
      <c r="A1" s="33" t="s">
        <v>688</v>
      </c>
    </row>
    <row r="2" spans="1:6" ht="15" customHeight="1" x14ac:dyDescent="0.35">
      <c r="A2" s="33"/>
    </row>
    <row r="3" spans="1:6" ht="18.75" x14ac:dyDescent="0.3">
      <c r="A3" s="35" t="s">
        <v>689</v>
      </c>
    </row>
    <row r="4" spans="1:6" x14ac:dyDescent="0.25">
      <c r="A4" s="39" t="s">
        <v>404</v>
      </c>
      <c r="B4" s="39" t="s">
        <v>405</v>
      </c>
      <c r="C4"/>
      <c r="D4"/>
      <c r="E4"/>
    </row>
    <row r="5" spans="1:6" x14ac:dyDescent="0.25">
      <c r="A5" s="39" t="s">
        <v>406</v>
      </c>
      <c r="B5" t="s">
        <v>392</v>
      </c>
      <c r="C5" t="s">
        <v>546</v>
      </c>
      <c r="D5" t="s">
        <v>407</v>
      </c>
      <c r="E5"/>
    </row>
    <row r="6" spans="1:6" x14ac:dyDescent="0.25">
      <c r="A6" s="41" t="s">
        <v>342</v>
      </c>
      <c r="B6" s="40">
        <v>1</v>
      </c>
      <c r="C6" s="40"/>
      <c r="D6" s="40">
        <v>1</v>
      </c>
      <c r="E6"/>
      <c r="F6" s="100"/>
    </row>
    <row r="7" spans="1:6" x14ac:dyDescent="0.25">
      <c r="A7" s="41" t="s">
        <v>379</v>
      </c>
      <c r="B7" s="40">
        <v>4</v>
      </c>
      <c r="C7" s="40"/>
      <c r="D7" s="40">
        <v>4</v>
      </c>
      <c r="E7"/>
      <c r="F7" s="100"/>
    </row>
    <row r="8" spans="1:6" x14ac:dyDescent="0.25">
      <c r="A8" s="41" t="s">
        <v>277</v>
      </c>
      <c r="B8" s="40">
        <v>11</v>
      </c>
      <c r="C8" s="40">
        <v>2</v>
      </c>
      <c r="D8" s="40">
        <v>13</v>
      </c>
      <c r="E8"/>
    </row>
    <row r="9" spans="1:6" x14ac:dyDescent="0.25">
      <c r="A9" s="41" t="s">
        <v>285</v>
      </c>
      <c r="B9" s="40">
        <v>1</v>
      </c>
      <c r="C9" s="40"/>
      <c r="D9" s="40">
        <v>1</v>
      </c>
      <c r="E9"/>
    </row>
    <row r="10" spans="1:6" x14ac:dyDescent="0.25">
      <c r="A10" s="41" t="s">
        <v>293</v>
      </c>
      <c r="B10" s="40">
        <v>10</v>
      </c>
      <c r="C10" s="40"/>
      <c r="D10" s="40">
        <v>10</v>
      </c>
      <c r="E10"/>
    </row>
    <row r="11" spans="1:6" x14ac:dyDescent="0.25">
      <c r="A11" s="41" t="s">
        <v>302</v>
      </c>
      <c r="B11" s="40">
        <v>17</v>
      </c>
      <c r="C11" s="40">
        <v>1</v>
      </c>
      <c r="D11" s="40">
        <v>18</v>
      </c>
      <c r="E11"/>
    </row>
    <row r="12" spans="1:6" x14ac:dyDescent="0.25">
      <c r="A12" s="41" t="s">
        <v>317</v>
      </c>
      <c r="B12" s="40">
        <v>11</v>
      </c>
      <c r="C12" s="40"/>
      <c r="D12" s="40">
        <v>11</v>
      </c>
      <c r="E12"/>
    </row>
    <row r="13" spans="1:6" x14ac:dyDescent="0.25">
      <c r="A13" s="41" t="s">
        <v>489</v>
      </c>
      <c r="B13" s="40">
        <v>4</v>
      </c>
      <c r="C13" s="40"/>
      <c r="D13" s="40">
        <v>4</v>
      </c>
      <c r="E13"/>
    </row>
    <row r="14" spans="1:6" x14ac:dyDescent="0.25">
      <c r="A14" s="41" t="s">
        <v>544</v>
      </c>
      <c r="B14" s="40">
        <v>1</v>
      </c>
      <c r="C14" s="40"/>
      <c r="D14" s="40">
        <v>1</v>
      </c>
      <c r="E14"/>
    </row>
    <row r="15" spans="1:6" x14ac:dyDescent="0.25">
      <c r="A15" s="41" t="s">
        <v>574</v>
      </c>
      <c r="B15" s="40">
        <v>1</v>
      </c>
      <c r="C15" s="40"/>
      <c r="D15" s="40">
        <v>1</v>
      </c>
      <c r="E15"/>
    </row>
    <row r="16" spans="1:6" x14ac:dyDescent="0.25">
      <c r="A16" s="41" t="s">
        <v>616</v>
      </c>
      <c r="B16" s="40">
        <v>12</v>
      </c>
      <c r="C16" s="40">
        <v>1</v>
      </c>
      <c r="D16" s="40">
        <v>13</v>
      </c>
      <c r="E16"/>
    </row>
    <row r="17" spans="1:5" x14ac:dyDescent="0.25">
      <c r="A17" s="41" t="s">
        <v>739</v>
      </c>
      <c r="B17" s="40">
        <v>4</v>
      </c>
      <c r="C17" s="40"/>
      <c r="D17" s="40">
        <v>4</v>
      </c>
      <c r="E17"/>
    </row>
    <row r="18" spans="1:5" x14ac:dyDescent="0.25">
      <c r="A18" s="41" t="s">
        <v>741</v>
      </c>
      <c r="B18" s="40">
        <v>2</v>
      </c>
      <c r="C18" s="40"/>
      <c r="D18" s="40">
        <v>2</v>
      </c>
      <c r="E18"/>
    </row>
    <row r="19" spans="1:5" x14ac:dyDescent="0.25">
      <c r="A19" s="41" t="s">
        <v>759</v>
      </c>
      <c r="B19" s="40">
        <v>3</v>
      </c>
      <c r="C19" s="40"/>
      <c r="D19" s="40">
        <v>3</v>
      </c>
      <c r="E19"/>
    </row>
    <row r="20" spans="1:5" x14ac:dyDescent="0.25">
      <c r="A20" s="41" t="s">
        <v>812</v>
      </c>
      <c r="B20" s="40">
        <v>1</v>
      </c>
      <c r="C20" s="40"/>
      <c r="D20" s="40">
        <v>1</v>
      </c>
      <c r="E20"/>
    </row>
    <row r="21" spans="1:5" x14ac:dyDescent="0.25">
      <c r="A21" s="41" t="s">
        <v>860</v>
      </c>
      <c r="B21" s="40">
        <v>4</v>
      </c>
      <c r="C21" s="40"/>
      <c r="D21" s="40">
        <v>4</v>
      </c>
      <c r="E21"/>
    </row>
    <row r="22" spans="1:5" x14ac:dyDescent="0.25">
      <c r="A22" s="41" t="s">
        <v>833</v>
      </c>
      <c r="B22" s="40">
        <v>5</v>
      </c>
      <c r="C22" s="40"/>
      <c r="D22" s="40">
        <v>5</v>
      </c>
      <c r="E22"/>
    </row>
    <row r="23" spans="1:5" x14ac:dyDescent="0.25">
      <c r="A23" s="41" t="s">
        <v>407</v>
      </c>
      <c r="B23" s="40">
        <v>92</v>
      </c>
      <c r="C23" s="40">
        <v>4</v>
      </c>
      <c r="D23" s="40">
        <v>96</v>
      </c>
      <c r="E23"/>
    </row>
    <row r="24" spans="1:5" x14ac:dyDescent="0.25">
      <c r="A24" s="41"/>
      <c r="B24" s="40"/>
      <c r="C24" s="40"/>
      <c r="D24" s="40"/>
      <c r="E24"/>
    </row>
    <row r="25" spans="1:5" x14ac:dyDescent="0.25">
      <c r="A25" s="41"/>
      <c r="B25" s="40"/>
      <c r="C25" s="40"/>
      <c r="D25" s="40"/>
      <c r="E25" s="40"/>
    </row>
    <row r="26" spans="1:5" ht="18.75" x14ac:dyDescent="0.3">
      <c r="A26" s="35" t="s">
        <v>690</v>
      </c>
    </row>
    <row r="27" spans="1:5" x14ac:dyDescent="0.25">
      <c r="A27" s="39" t="s">
        <v>14</v>
      </c>
      <c r="B27" t="s">
        <v>546</v>
      </c>
    </row>
    <row r="29" spans="1:5" x14ac:dyDescent="0.25">
      <c r="A29" s="39" t="s">
        <v>408</v>
      </c>
      <c r="B29" t="s">
        <v>409</v>
      </c>
    </row>
    <row r="30" spans="1:5" x14ac:dyDescent="0.25">
      <c r="A30" s="41" t="s">
        <v>277</v>
      </c>
      <c r="B30" s="40"/>
    </row>
    <row r="31" spans="1:5" x14ac:dyDescent="0.25">
      <c r="A31" s="42" t="s">
        <v>278</v>
      </c>
      <c r="B31" s="40">
        <v>2</v>
      </c>
    </row>
    <row r="32" spans="1:5" x14ac:dyDescent="0.25">
      <c r="A32" s="41" t="s">
        <v>302</v>
      </c>
      <c r="B32" s="40"/>
    </row>
    <row r="33" spans="1:2" x14ac:dyDescent="0.25">
      <c r="A33" s="42" t="s">
        <v>464</v>
      </c>
      <c r="B33" s="40">
        <v>1</v>
      </c>
    </row>
    <row r="34" spans="1:2" x14ac:dyDescent="0.25">
      <c r="A34" s="41" t="s">
        <v>616</v>
      </c>
      <c r="B34" s="40"/>
    </row>
    <row r="35" spans="1:2" x14ac:dyDescent="0.25">
      <c r="A35" s="42" t="s">
        <v>673</v>
      </c>
      <c r="B35" s="40">
        <v>1</v>
      </c>
    </row>
    <row r="36" spans="1:2" x14ac:dyDescent="0.25">
      <c r="A36" s="41" t="s">
        <v>407</v>
      </c>
      <c r="B36" s="40">
        <v>4</v>
      </c>
    </row>
    <row r="37" spans="1:2" x14ac:dyDescent="0.25">
      <c r="A37"/>
      <c r="B37"/>
    </row>
    <row r="38" spans="1:2" x14ac:dyDescent="0.25">
      <c r="A38" s="41"/>
      <c r="B38" s="40"/>
    </row>
    <row r="39" spans="1:2" ht="18.75" x14ac:dyDescent="0.3">
      <c r="A39" s="35" t="s">
        <v>691</v>
      </c>
    </row>
    <row r="40" spans="1:2" x14ac:dyDescent="0.25">
      <c r="A40" s="39" t="s">
        <v>14</v>
      </c>
      <c r="B40" t="s">
        <v>392</v>
      </c>
    </row>
    <row r="42" spans="1:2" x14ac:dyDescent="0.25">
      <c r="A42" s="39" t="s">
        <v>408</v>
      </c>
      <c r="B42" t="s">
        <v>410</v>
      </c>
    </row>
    <row r="43" spans="1:2" x14ac:dyDescent="0.25">
      <c r="A43" s="41" t="s">
        <v>342</v>
      </c>
      <c r="B43" s="40"/>
    </row>
    <row r="44" spans="1:2" x14ac:dyDescent="0.25">
      <c r="A44" s="42" t="s">
        <v>343</v>
      </c>
      <c r="B44" s="40">
        <v>1</v>
      </c>
    </row>
    <row r="45" spans="1:2" x14ac:dyDescent="0.25">
      <c r="A45" s="41" t="s">
        <v>379</v>
      </c>
      <c r="B45" s="40"/>
    </row>
    <row r="46" spans="1:2" x14ac:dyDescent="0.25">
      <c r="A46" s="42" t="s">
        <v>379</v>
      </c>
      <c r="B46" s="40">
        <v>4</v>
      </c>
    </row>
    <row r="47" spans="1:2" x14ac:dyDescent="0.25">
      <c r="A47" s="41" t="s">
        <v>277</v>
      </c>
      <c r="B47" s="40"/>
    </row>
    <row r="48" spans="1:2" x14ac:dyDescent="0.25">
      <c r="A48" s="42" t="s">
        <v>278</v>
      </c>
      <c r="B48" s="40">
        <v>8</v>
      </c>
    </row>
    <row r="49" spans="1:2" x14ac:dyDescent="0.25">
      <c r="A49" s="42" t="s">
        <v>792</v>
      </c>
      <c r="B49" s="40">
        <v>3</v>
      </c>
    </row>
    <row r="50" spans="1:2" x14ac:dyDescent="0.25">
      <c r="A50" s="41" t="s">
        <v>285</v>
      </c>
      <c r="B50" s="40"/>
    </row>
    <row r="51" spans="1:2" x14ac:dyDescent="0.25">
      <c r="A51" s="42" t="s">
        <v>286</v>
      </c>
      <c r="B51" s="40">
        <v>1</v>
      </c>
    </row>
    <row r="52" spans="1:2" x14ac:dyDescent="0.25">
      <c r="A52" s="41" t="s">
        <v>293</v>
      </c>
      <c r="B52" s="40"/>
    </row>
    <row r="53" spans="1:2" x14ac:dyDescent="0.25">
      <c r="A53" s="42" t="s">
        <v>369</v>
      </c>
      <c r="B53" s="40">
        <v>2</v>
      </c>
    </row>
    <row r="54" spans="1:2" x14ac:dyDescent="0.25">
      <c r="A54" s="42" t="s">
        <v>293</v>
      </c>
      <c r="B54" s="40">
        <v>2</v>
      </c>
    </row>
    <row r="55" spans="1:2" x14ac:dyDescent="0.25">
      <c r="A55" s="42" t="s">
        <v>573</v>
      </c>
      <c r="B55" s="40">
        <v>2</v>
      </c>
    </row>
    <row r="56" spans="1:2" x14ac:dyDescent="0.25">
      <c r="A56" s="42" t="s">
        <v>892</v>
      </c>
      <c r="B56" s="40">
        <v>4</v>
      </c>
    </row>
    <row r="57" spans="1:2" x14ac:dyDescent="0.25">
      <c r="A57" s="41" t="s">
        <v>302</v>
      </c>
      <c r="B57" s="40"/>
    </row>
    <row r="58" spans="1:2" x14ac:dyDescent="0.25">
      <c r="A58" s="42" t="s">
        <v>303</v>
      </c>
      <c r="B58" s="40">
        <v>9</v>
      </c>
    </row>
    <row r="59" spans="1:2" x14ac:dyDescent="0.25">
      <c r="A59" s="42" t="s">
        <v>464</v>
      </c>
      <c r="B59" s="40">
        <v>8</v>
      </c>
    </row>
    <row r="60" spans="1:2" x14ac:dyDescent="0.25">
      <c r="A60" s="41" t="s">
        <v>317</v>
      </c>
      <c r="B60" s="40"/>
    </row>
    <row r="61" spans="1:2" x14ac:dyDescent="0.25">
      <c r="A61" s="42" t="s">
        <v>326</v>
      </c>
      <c r="B61" s="40">
        <v>6</v>
      </c>
    </row>
    <row r="62" spans="1:2" x14ac:dyDescent="0.25">
      <c r="A62" s="42" t="s">
        <v>321</v>
      </c>
      <c r="B62" s="40">
        <v>2</v>
      </c>
    </row>
    <row r="63" spans="1:2" x14ac:dyDescent="0.25">
      <c r="A63" s="42" t="s">
        <v>317</v>
      </c>
      <c r="B63" s="40">
        <v>2</v>
      </c>
    </row>
    <row r="64" spans="1:2" x14ac:dyDescent="0.25">
      <c r="A64" s="42" t="s">
        <v>723</v>
      </c>
      <c r="B64" s="40">
        <v>1</v>
      </c>
    </row>
    <row r="65" spans="1:2" x14ac:dyDescent="0.25">
      <c r="A65" s="41" t="s">
        <v>489</v>
      </c>
      <c r="B65" s="40"/>
    </row>
    <row r="66" spans="1:2" x14ac:dyDescent="0.25">
      <c r="A66" s="42" t="s">
        <v>348</v>
      </c>
      <c r="B66" s="40">
        <v>4</v>
      </c>
    </row>
    <row r="67" spans="1:2" x14ac:dyDescent="0.25">
      <c r="A67" s="41" t="s">
        <v>544</v>
      </c>
      <c r="B67" s="40"/>
    </row>
    <row r="68" spans="1:2" x14ac:dyDescent="0.25">
      <c r="A68" s="42" t="s">
        <v>544</v>
      </c>
      <c r="B68" s="40">
        <v>1</v>
      </c>
    </row>
    <row r="69" spans="1:2" x14ac:dyDescent="0.25">
      <c r="A69" s="41" t="s">
        <v>574</v>
      </c>
      <c r="B69" s="40"/>
    </row>
    <row r="70" spans="1:2" x14ac:dyDescent="0.25">
      <c r="A70" s="42" t="s">
        <v>574</v>
      </c>
      <c r="B70" s="40">
        <v>1</v>
      </c>
    </row>
    <row r="71" spans="1:2" x14ac:dyDescent="0.25">
      <c r="A71" s="41" t="s">
        <v>616</v>
      </c>
      <c r="B71" s="40"/>
    </row>
    <row r="72" spans="1:2" x14ac:dyDescent="0.25">
      <c r="A72" s="42" t="s">
        <v>623</v>
      </c>
      <c r="B72" s="40">
        <v>4</v>
      </c>
    </row>
    <row r="73" spans="1:2" x14ac:dyDescent="0.25">
      <c r="A73" s="42" t="s">
        <v>673</v>
      </c>
      <c r="B73" s="40">
        <v>8</v>
      </c>
    </row>
    <row r="74" spans="1:2" x14ac:dyDescent="0.25">
      <c r="A74" s="41" t="s">
        <v>739</v>
      </c>
      <c r="B74" s="40"/>
    </row>
    <row r="75" spans="1:2" x14ac:dyDescent="0.25">
      <c r="A75" s="42" t="s">
        <v>739</v>
      </c>
      <c r="B75" s="40">
        <v>4</v>
      </c>
    </row>
    <row r="76" spans="1:2" x14ac:dyDescent="0.25">
      <c r="A76" s="41" t="s">
        <v>741</v>
      </c>
      <c r="B76" s="40"/>
    </row>
    <row r="77" spans="1:2" x14ac:dyDescent="0.25">
      <c r="A77" s="42" t="s">
        <v>740</v>
      </c>
      <c r="B77" s="40">
        <v>2</v>
      </c>
    </row>
    <row r="78" spans="1:2" x14ac:dyDescent="0.25">
      <c r="A78" s="41" t="s">
        <v>759</v>
      </c>
      <c r="B78" s="40"/>
    </row>
    <row r="79" spans="1:2" x14ac:dyDescent="0.25">
      <c r="A79" s="42" t="s">
        <v>759</v>
      </c>
      <c r="B79" s="40">
        <v>3</v>
      </c>
    </row>
    <row r="80" spans="1:2" x14ac:dyDescent="0.25">
      <c r="A80" s="41" t="s">
        <v>812</v>
      </c>
      <c r="B80" s="40"/>
    </row>
    <row r="81" spans="1:5" x14ac:dyDescent="0.25">
      <c r="A81" s="42" t="s">
        <v>812</v>
      </c>
      <c r="B81" s="40">
        <v>1</v>
      </c>
    </row>
    <row r="82" spans="1:5" x14ac:dyDescent="0.25">
      <c r="A82" s="41" t="s">
        <v>860</v>
      </c>
      <c r="B82" s="40"/>
    </row>
    <row r="83" spans="1:5" x14ac:dyDescent="0.25">
      <c r="A83" s="42" t="s">
        <v>860</v>
      </c>
      <c r="B83" s="40">
        <v>4</v>
      </c>
    </row>
    <row r="84" spans="1:5" x14ac:dyDescent="0.25">
      <c r="A84" s="41" t="s">
        <v>833</v>
      </c>
      <c r="B84" s="40"/>
    </row>
    <row r="85" spans="1:5" x14ac:dyDescent="0.25">
      <c r="A85" s="42" t="s">
        <v>833</v>
      </c>
      <c r="B85" s="40">
        <v>5</v>
      </c>
    </row>
    <row r="86" spans="1:5" x14ac:dyDescent="0.25">
      <c r="A86" s="41" t="s">
        <v>407</v>
      </c>
      <c r="B86" s="40">
        <v>92</v>
      </c>
    </row>
    <row r="87" spans="1:5" x14ac:dyDescent="0.25">
      <c r="A87" s="41"/>
      <c r="B87" s="40"/>
    </row>
    <row r="88" spans="1:5" x14ac:dyDescent="0.25">
      <c r="A88" s="38"/>
      <c r="B88" s="37"/>
    </row>
    <row r="89" spans="1:5" ht="18.75" x14ac:dyDescent="0.3">
      <c r="A89" s="35" t="s">
        <v>692</v>
      </c>
    </row>
    <row r="90" spans="1:5" x14ac:dyDescent="0.25">
      <c r="A90" s="39" t="s">
        <v>14</v>
      </c>
      <c r="B90" t="s">
        <v>392</v>
      </c>
    </row>
    <row r="91" spans="1:5" x14ac:dyDescent="0.25">
      <c r="A91" s="39" t="s">
        <v>7</v>
      </c>
      <c r="B91" t="s">
        <v>411</v>
      </c>
    </row>
    <row r="92" spans="1:5" x14ac:dyDescent="0.25">
      <c r="D92" s="100" t="s">
        <v>686</v>
      </c>
      <c r="E92" s="34">
        <f>92-23</f>
        <v>69</v>
      </c>
    </row>
    <row r="93" spans="1:5" x14ac:dyDescent="0.25">
      <c r="A93" s="39" t="s">
        <v>408</v>
      </c>
      <c r="B93" t="s">
        <v>412</v>
      </c>
      <c r="D93" s="100" t="s">
        <v>685</v>
      </c>
      <c r="E93" s="34">
        <v>23</v>
      </c>
    </row>
    <row r="94" spans="1:5" x14ac:dyDescent="0.25">
      <c r="A94" s="41" t="s">
        <v>293</v>
      </c>
      <c r="B94" s="40"/>
    </row>
    <row r="95" spans="1:5" x14ac:dyDescent="0.25">
      <c r="A95" s="42" t="s">
        <v>369</v>
      </c>
      <c r="B95" s="40">
        <v>2</v>
      </c>
    </row>
    <row r="96" spans="1:5" x14ac:dyDescent="0.25">
      <c r="A96" s="42" t="s">
        <v>293</v>
      </c>
      <c r="B96" s="40">
        <v>2</v>
      </c>
    </row>
    <row r="97" spans="1:2" x14ac:dyDescent="0.25">
      <c r="A97" s="42" t="s">
        <v>573</v>
      </c>
      <c r="B97" s="40">
        <v>2</v>
      </c>
    </row>
    <row r="98" spans="1:2" x14ac:dyDescent="0.25">
      <c r="A98" s="41" t="s">
        <v>302</v>
      </c>
      <c r="B98" s="40"/>
    </row>
    <row r="99" spans="1:2" x14ac:dyDescent="0.25">
      <c r="A99" s="42" t="s">
        <v>303</v>
      </c>
      <c r="B99" s="40">
        <v>9</v>
      </c>
    </row>
    <row r="100" spans="1:2" x14ac:dyDescent="0.25">
      <c r="A100" s="41" t="s">
        <v>317</v>
      </c>
      <c r="B100" s="40"/>
    </row>
    <row r="101" spans="1:2" x14ac:dyDescent="0.25">
      <c r="A101" s="42" t="s">
        <v>326</v>
      </c>
      <c r="B101" s="40">
        <v>1</v>
      </c>
    </row>
    <row r="102" spans="1:2" x14ac:dyDescent="0.25">
      <c r="A102" s="42" t="s">
        <v>317</v>
      </c>
      <c r="B102" s="40">
        <v>2</v>
      </c>
    </row>
    <row r="103" spans="1:2" x14ac:dyDescent="0.25">
      <c r="A103" s="41" t="s">
        <v>489</v>
      </c>
      <c r="B103" s="40"/>
    </row>
    <row r="104" spans="1:2" x14ac:dyDescent="0.25">
      <c r="A104" s="42" t="s">
        <v>348</v>
      </c>
      <c r="B104" s="40">
        <v>4</v>
      </c>
    </row>
    <row r="105" spans="1:2" x14ac:dyDescent="0.25">
      <c r="A105" s="41" t="s">
        <v>616</v>
      </c>
      <c r="B105" s="40"/>
    </row>
    <row r="106" spans="1:2" x14ac:dyDescent="0.25">
      <c r="A106" s="42" t="s">
        <v>673</v>
      </c>
      <c r="B106" s="40">
        <v>1</v>
      </c>
    </row>
    <row r="107" spans="1:2" x14ac:dyDescent="0.25">
      <c r="A107" s="41" t="s">
        <v>407</v>
      </c>
      <c r="B107" s="40">
        <v>23</v>
      </c>
    </row>
    <row r="108" spans="1:2" x14ac:dyDescent="0.25">
      <c r="A108"/>
      <c r="B108"/>
    </row>
    <row r="109" spans="1:2" x14ac:dyDescent="0.25">
      <c r="A109" s="36"/>
      <c r="B109" s="37"/>
    </row>
    <row r="110" spans="1:2" ht="18.75" x14ac:dyDescent="0.3">
      <c r="A110" s="35" t="s">
        <v>693</v>
      </c>
    </row>
    <row r="111" spans="1:2" x14ac:dyDescent="0.25">
      <c r="A111" s="39" t="s">
        <v>14</v>
      </c>
      <c r="B111" t="s">
        <v>392</v>
      </c>
    </row>
    <row r="113" spans="1:30" x14ac:dyDescent="0.25">
      <c r="A113" s="39" t="s">
        <v>404</v>
      </c>
      <c r="B113" s="39" t="s">
        <v>405</v>
      </c>
      <c r="C113"/>
      <c r="D113"/>
      <c r="E113"/>
      <c r="F113"/>
      <c r="G113"/>
      <c r="H113"/>
      <c r="I113"/>
      <c r="J113"/>
      <c r="K113"/>
      <c r="L113"/>
      <c r="M113"/>
      <c r="N113"/>
      <c r="O113"/>
      <c r="P113"/>
      <c r="Q113"/>
      <c r="R113"/>
      <c r="S113"/>
      <c r="T113"/>
      <c r="U113"/>
      <c r="V113"/>
      <c r="W113"/>
      <c r="X113"/>
      <c r="Y113"/>
      <c r="Z113"/>
      <c r="AA113"/>
      <c r="AB113"/>
      <c r="AC113"/>
      <c r="AD113"/>
    </row>
    <row r="114" spans="1:30" x14ac:dyDescent="0.25">
      <c r="A114" s="39" t="s">
        <v>406</v>
      </c>
      <c r="B114" s="43">
        <v>43799</v>
      </c>
      <c r="C114" s="43">
        <v>43814</v>
      </c>
      <c r="D114" s="43">
        <v>43861</v>
      </c>
      <c r="E114" s="43">
        <v>43890</v>
      </c>
      <c r="F114" s="43">
        <v>43921</v>
      </c>
      <c r="G114" s="43">
        <v>43965</v>
      </c>
      <c r="H114" s="43">
        <v>43978</v>
      </c>
      <c r="I114" s="43">
        <v>43980</v>
      </c>
      <c r="J114" s="43">
        <v>44012</v>
      </c>
      <c r="K114" s="43">
        <v>44042</v>
      </c>
      <c r="L114" s="43">
        <v>44043</v>
      </c>
      <c r="M114" s="43">
        <v>44073</v>
      </c>
      <c r="N114" s="43">
        <v>44075</v>
      </c>
      <c r="O114" s="43">
        <v>44089</v>
      </c>
      <c r="P114" s="43">
        <v>44104</v>
      </c>
      <c r="Q114" s="43">
        <v>44136</v>
      </c>
      <c r="R114" s="43">
        <v>44138</v>
      </c>
      <c r="S114" s="43">
        <v>44165</v>
      </c>
      <c r="T114" s="43">
        <v>44167</v>
      </c>
      <c r="U114" s="43">
        <v>44169</v>
      </c>
      <c r="V114" s="43">
        <v>44176</v>
      </c>
      <c r="W114" s="43">
        <v>44180</v>
      </c>
      <c r="X114" s="43">
        <v>44195</v>
      </c>
      <c r="Y114" s="43">
        <v>44196</v>
      </c>
      <c r="Z114" s="43">
        <v>44211</v>
      </c>
      <c r="AA114" s="43">
        <v>44347</v>
      </c>
      <c r="AB114" s="43">
        <v>44354</v>
      </c>
      <c r="AC114" s="43" t="s">
        <v>407</v>
      </c>
      <c r="AD114"/>
    </row>
    <row r="115" spans="1:30" x14ac:dyDescent="0.25">
      <c r="A115" s="41" t="s">
        <v>342</v>
      </c>
      <c r="B115" s="104"/>
      <c r="C115" s="104"/>
      <c r="D115" s="67"/>
      <c r="E115" s="67"/>
      <c r="F115" s="67"/>
      <c r="G115" s="67"/>
      <c r="H115" s="67"/>
      <c r="I115" s="67"/>
      <c r="J115" s="102">
        <v>1</v>
      </c>
      <c r="K115" s="40"/>
      <c r="L115" s="40"/>
      <c r="M115" s="40"/>
      <c r="N115" s="40"/>
      <c r="O115" s="40"/>
      <c r="P115" s="40"/>
      <c r="Q115" s="40"/>
      <c r="R115" s="40"/>
      <c r="S115" s="40"/>
      <c r="T115" s="40"/>
      <c r="U115" s="40"/>
      <c r="V115" s="40"/>
      <c r="W115" s="40"/>
      <c r="X115" s="40"/>
      <c r="Y115" s="40"/>
      <c r="Z115" s="40"/>
      <c r="AA115" s="40"/>
      <c r="AB115" s="40"/>
      <c r="AC115" s="40">
        <v>1</v>
      </c>
      <c r="AD115"/>
    </row>
    <row r="116" spans="1:30" x14ac:dyDescent="0.25">
      <c r="A116" s="41" t="s">
        <v>379</v>
      </c>
      <c r="B116" s="104"/>
      <c r="C116" s="104"/>
      <c r="D116" s="67"/>
      <c r="E116" s="67"/>
      <c r="F116" s="67"/>
      <c r="G116" s="67"/>
      <c r="H116" s="67"/>
      <c r="I116" s="67"/>
      <c r="J116" s="102">
        <v>2</v>
      </c>
      <c r="K116" s="40">
        <v>1</v>
      </c>
      <c r="L116" s="40"/>
      <c r="M116" s="40">
        <v>1</v>
      </c>
      <c r="N116" s="40"/>
      <c r="O116" s="40"/>
      <c r="P116" s="40"/>
      <c r="Q116" s="40"/>
      <c r="R116" s="40"/>
      <c r="S116" s="40"/>
      <c r="T116" s="40"/>
      <c r="U116" s="40"/>
      <c r="V116" s="40"/>
      <c r="W116" s="40"/>
      <c r="X116" s="40"/>
      <c r="Y116" s="40"/>
      <c r="Z116" s="40"/>
      <c r="AA116" s="40"/>
      <c r="AB116" s="40"/>
      <c r="AC116" s="40">
        <v>4</v>
      </c>
      <c r="AD116"/>
    </row>
    <row r="117" spans="1:30" x14ac:dyDescent="0.25">
      <c r="A117" s="41" t="s">
        <v>277</v>
      </c>
      <c r="B117" s="104"/>
      <c r="C117" s="104"/>
      <c r="D117" s="67"/>
      <c r="E117" s="67"/>
      <c r="F117" s="67"/>
      <c r="G117" s="67"/>
      <c r="H117" s="67"/>
      <c r="I117" s="67"/>
      <c r="J117" s="102">
        <v>4</v>
      </c>
      <c r="K117" s="40"/>
      <c r="L117" s="40"/>
      <c r="M117" s="40">
        <v>2</v>
      </c>
      <c r="N117" s="40"/>
      <c r="O117" s="40"/>
      <c r="P117" s="40">
        <v>1</v>
      </c>
      <c r="Q117" s="40"/>
      <c r="R117" s="40"/>
      <c r="S117" s="40">
        <v>1</v>
      </c>
      <c r="T117" s="40"/>
      <c r="U117" s="40"/>
      <c r="V117" s="40"/>
      <c r="W117" s="40">
        <v>1</v>
      </c>
      <c r="X117" s="40"/>
      <c r="Y117" s="40"/>
      <c r="Z117" s="40">
        <v>1</v>
      </c>
      <c r="AA117" s="40"/>
      <c r="AB117" s="40">
        <v>1</v>
      </c>
      <c r="AC117" s="40">
        <v>11</v>
      </c>
      <c r="AD117"/>
    </row>
    <row r="118" spans="1:30" x14ac:dyDescent="0.25">
      <c r="A118" s="41" t="s">
        <v>285</v>
      </c>
      <c r="B118" s="104"/>
      <c r="C118" s="104"/>
      <c r="D118" s="67"/>
      <c r="E118" s="67"/>
      <c r="F118" s="67"/>
      <c r="G118" s="67"/>
      <c r="H118" s="67"/>
      <c r="I118" s="67"/>
      <c r="J118" s="102"/>
      <c r="K118" s="40"/>
      <c r="L118" s="40"/>
      <c r="M118" s="40"/>
      <c r="N118" s="40"/>
      <c r="O118" s="40"/>
      <c r="P118" s="40">
        <v>1</v>
      </c>
      <c r="Q118" s="40"/>
      <c r="R118" s="40"/>
      <c r="S118" s="40"/>
      <c r="T118" s="40"/>
      <c r="U118" s="40"/>
      <c r="V118" s="40"/>
      <c r="W118" s="40"/>
      <c r="X118" s="40"/>
      <c r="Y118" s="40"/>
      <c r="Z118" s="40"/>
      <c r="AA118" s="40"/>
      <c r="AB118" s="40"/>
      <c r="AC118" s="40">
        <v>1</v>
      </c>
      <c r="AD118"/>
    </row>
    <row r="119" spans="1:30" x14ac:dyDescent="0.25">
      <c r="A119" s="41" t="s">
        <v>293</v>
      </c>
      <c r="B119" s="104">
        <v>2</v>
      </c>
      <c r="C119" s="104"/>
      <c r="D119" s="67"/>
      <c r="E119" s="67"/>
      <c r="F119" s="67"/>
      <c r="G119" s="67"/>
      <c r="H119" s="67">
        <v>2</v>
      </c>
      <c r="I119" s="67">
        <v>2</v>
      </c>
      <c r="J119" s="102"/>
      <c r="K119" s="40"/>
      <c r="L119" s="40"/>
      <c r="M119" s="40"/>
      <c r="N119" s="40"/>
      <c r="O119" s="40"/>
      <c r="P119" s="40"/>
      <c r="Q119" s="40"/>
      <c r="R119" s="40"/>
      <c r="S119" s="40">
        <v>2</v>
      </c>
      <c r="T119" s="40"/>
      <c r="U119" s="40"/>
      <c r="V119" s="40">
        <v>1</v>
      </c>
      <c r="W119" s="40"/>
      <c r="X119" s="40"/>
      <c r="Y119" s="40"/>
      <c r="Z119" s="40"/>
      <c r="AA119" s="40">
        <v>1</v>
      </c>
      <c r="AB119" s="40"/>
      <c r="AC119" s="40">
        <v>10</v>
      </c>
      <c r="AD119"/>
    </row>
    <row r="120" spans="1:30" x14ac:dyDescent="0.25">
      <c r="A120" s="41" t="s">
        <v>302</v>
      </c>
      <c r="B120" s="104"/>
      <c r="C120" s="104"/>
      <c r="D120" s="67">
        <v>2</v>
      </c>
      <c r="E120" s="67">
        <v>1</v>
      </c>
      <c r="F120" s="67">
        <v>6</v>
      </c>
      <c r="G120" s="67"/>
      <c r="H120" s="67"/>
      <c r="I120" s="67"/>
      <c r="J120" s="102"/>
      <c r="K120" s="40"/>
      <c r="L120" s="40">
        <v>2</v>
      </c>
      <c r="M120" s="40"/>
      <c r="N120" s="40">
        <v>1</v>
      </c>
      <c r="O120" s="40"/>
      <c r="P120" s="40"/>
      <c r="Q120" s="40"/>
      <c r="R120" s="40"/>
      <c r="S120" s="40"/>
      <c r="T120" s="40"/>
      <c r="U120" s="40"/>
      <c r="V120" s="40"/>
      <c r="W120" s="40"/>
      <c r="X120" s="40"/>
      <c r="Y120" s="40">
        <v>5</v>
      </c>
      <c r="Z120" s="40"/>
      <c r="AA120" s="40"/>
      <c r="AB120" s="40"/>
      <c r="AC120" s="40">
        <v>17</v>
      </c>
      <c r="AD120"/>
    </row>
    <row r="121" spans="1:30" x14ac:dyDescent="0.25">
      <c r="A121" s="41" t="s">
        <v>317</v>
      </c>
      <c r="B121" s="104">
        <v>2</v>
      </c>
      <c r="C121" s="104">
        <v>1</v>
      </c>
      <c r="D121" s="67"/>
      <c r="E121" s="67"/>
      <c r="F121" s="67"/>
      <c r="G121" s="67"/>
      <c r="H121" s="67"/>
      <c r="I121" s="67"/>
      <c r="J121" s="102">
        <v>7</v>
      </c>
      <c r="K121" s="40"/>
      <c r="L121" s="40">
        <v>1</v>
      </c>
      <c r="M121" s="40"/>
      <c r="N121" s="40"/>
      <c r="O121" s="40"/>
      <c r="P121" s="40"/>
      <c r="Q121" s="40"/>
      <c r="R121" s="40"/>
      <c r="S121" s="40"/>
      <c r="T121" s="40"/>
      <c r="U121" s="40"/>
      <c r="V121" s="40"/>
      <c r="W121" s="40"/>
      <c r="X121" s="40"/>
      <c r="Y121" s="40"/>
      <c r="Z121" s="40"/>
      <c r="AA121" s="40"/>
      <c r="AB121" s="40"/>
      <c r="AC121" s="40">
        <v>11</v>
      </c>
      <c r="AD121"/>
    </row>
    <row r="122" spans="1:30" x14ac:dyDescent="0.25">
      <c r="A122" s="41" t="s">
        <v>489</v>
      </c>
      <c r="B122" s="104"/>
      <c r="C122" s="104"/>
      <c r="D122" s="67"/>
      <c r="E122" s="67"/>
      <c r="F122" s="67"/>
      <c r="G122" s="67">
        <v>4</v>
      </c>
      <c r="H122" s="67"/>
      <c r="I122" s="67"/>
      <c r="J122" s="102"/>
      <c r="K122" s="40"/>
      <c r="L122" s="40"/>
      <c r="M122" s="40"/>
      <c r="N122" s="40"/>
      <c r="O122" s="40"/>
      <c r="P122" s="40"/>
      <c r="Q122" s="40"/>
      <c r="R122" s="40"/>
      <c r="S122" s="40"/>
      <c r="T122" s="40"/>
      <c r="U122" s="40"/>
      <c r="V122" s="40"/>
      <c r="W122" s="40"/>
      <c r="X122" s="40"/>
      <c r="Y122" s="40"/>
      <c r="Z122" s="40"/>
      <c r="AA122" s="40"/>
      <c r="AB122" s="40"/>
      <c r="AC122" s="40">
        <v>4</v>
      </c>
      <c r="AD122"/>
    </row>
    <row r="123" spans="1:30" x14ac:dyDescent="0.25">
      <c r="A123" s="41" t="s">
        <v>544</v>
      </c>
      <c r="B123" s="104"/>
      <c r="C123" s="104"/>
      <c r="D123" s="67"/>
      <c r="E123" s="67"/>
      <c r="F123" s="67"/>
      <c r="G123" s="67"/>
      <c r="H123" s="67"/>
      <c r="I123" s="67"/>
      <c r="J123" s="102"/>
      <c r="K123" s="40">
        <v>1</v>
      </c>
      <c r="L123" s="40"/>
      <c r="M123" s="40"/>
      <c r="N123" s="40"/>
      <c r="O123" s="40"/>
      <c r="P123" s="40"/>
      <c r="Q123" s="40"/>
      <c r="R123" s="40"/>
      <c r="S123" s="40"/>
      <c r="T123" s="40"/>
      <c r="U123" s="40"/>
      <c r="V123" s="40"/>
      <c r="W123" s="40"/>
      <c r="X123" s="40"/>
      <c r="Y123" s="40"/>
      <c r="Z123" s="40"/>
      <c r="AA123" s="40"/>
      <c r="AB123" s="40"/>
      <c r="AC123" s="40">
        <v>1</v>
      </c>
      <c r="AD123"/>
    </row>
    <row r="124" spans="1:30" x14ac:dyDescent="0.25">
      <c r="A124" s="41" t="s">
        <v>574</v>
      </c>
      <c r="B124" s="104"/>
      <c r="C124" s="104"/>
      <c r="D124" s="67"/>
      <c r="E124" s="67"/>
      <c r="F124" s="67"/>
      <c r="G124" s="67"/>
      <c r="H124" s="67"/>
      <c r="I124" s="67"/>
      <c r="J124" s="102">
        <v>1</v>
      </c>
      <c r="K124" s="40"/>
      <c r="L124" s="40"/>
      <c r="M124" s="40"/>
      <c r="N124" s="40"/>
      <c r="O124" s="40"/>
      <c r="P124" s="40"/>
      <c r="Q124" s="40"/>
      <c r="R124" s="40"/>
      <c r="S124" s="40"/>
      <c r="T124" s="40"/>
      <c r="U124" s="40"/>
      <c r="V124" s="40"/>
      <c r="W124" s="40"/>
      <c r="X124" s="40"/>
      <c r="Y124" s="40"/>
      <c r="Z124" s="40"/>
      <c r="AA124" s="40"/>
      <c r="AB124" s="40"/>
      <c r="AC124" s="40">
        <v>1</v>
      </c>
      <c r="AD124"/>
    </row>
    <row r="125" spans="1:30" x14ac:dyDescent="0.25">
      <c r="A125" s="41" t="s">
        <v>616</v>
      </c>
      <c r="B125" s="104"/>
      <c r="C125" s="104"/>
      <c r="D125" s="67"/>
      <c r="E125" s="67"/>
      <c r="F125" s="67"/>
      <c r="G125" s="67"/>
      <c r="H125" s="67"/>
      <c r="I125" s="67">
        <v>1</v>
      </c>
      <c r="J125" s="102">
        <v>2</v>
      </c>
      <c r="K125" s="40"/>
      <c r="L125" s="40"/>
      <c r="M125" s="40">
        <v>1</v>
      </c>
      <c r="N125" s="40"/>
      <c r="O125" s="40"/>
      <c r="P125" s="40">
        <v>3</v>
      </c>
      <c r="Q125" s="40"/>
      <c r="R125" s="40"/>
      <c r="S125" s="40"/>
      <c r="T125" s="40"/>
      <c r="U125" s="40"/>
      <c r="V125" s="40"/>
      <c r="W125" s="40"/>
      <c r="X125" s="40">
        <v>1</v>
      </c>
      <c r="Y125" s="40">
        <v>4</v>
      </c>
      <c r="Z125" s="40"/>
      <c r="AA125" s="40"/>
      <c r="AB125" s="40"/>
      <c r="AC125" s="40">
        <v>12</v>
      </c>
      <c r="AD125"/>
    </row>
    <row r="126" spans="1:30" x14ac:dyDescent="0.25">
      <c r="A126" s="41" t="s">
        <v>739</v>
      </c>
      <c r="B126" s="104"/>
      <c r="C126" s="104"/>
      <c r="D126" s="67"/>
      <c r="E126" s="67"/>
      <c r="F126" s="67"/>
      <c r="G126" s="67"/>
      <c r="H126" s="67"/>
      <c r="I126" s="67"/>
      <c r="J126" s="102"/>
      <c r="K126" s="40"/>
      <c r="L126" s="40"/>
      <c r="M126" s="40"/>
      <c r="N126" s="40"/>
      <c r="O126" s="40"/>
      <c r="P126" s="40"/>
      <c r="Q126" s="40"/>
      <c r="R126" s="40"/>
      <c r="S126" s="40"/>
      <c r="T126" s="40">
        <v>2</v>
      </c>
      <c r="U126" s="40">
        <v>2</v>
      </c>
      <c r="V126" s="40"/>
      <c r="W126" s="40"/>
      <c r="X126" s="40"/>
      <c r="Y126" s="40"/>
      <c r="Z126" s="40"/>
      <c r="AA126" s="40"/>
      <c r="AB126" s="40"/>
      <c r="AC126" s="40">
        <v>4</v>
      </c>
      <c r="AD126"/>
    </row>
    <row r="127" spans="1:30" x14ac:dyDescent="0.25">
      <c r="A127" s="41" t="s">
        <v>741</v>
      </c>
      <c r="B127" s="104"/>
      <c r="C127" s="104"/>
      <c r="D127" s="67"/>
      <c r="E127" s="67"/>
      <c r="F127" s="67"/>
      <c r="G127" s="67"/>
      <c r="H127" s="67"/>
      <c r="I127" s="67"/>
      <c r="J127" s="102"/>
      <c r="K127" s="40"/>
      <c r="L127" s="40"/>
      <c r="M127" s="40"/>
      <c r="N127" s="40"/>
      <c r="O127" s="40"/>
      <c r="P127" s="40"/>
      <c r="Q127" s="40">
        <v>1</v>
      </c>
      <c r="R127" s="40"/>
      <c r="S127" s="40"/>
      <c r="T127" s="40"/>
      <c r="U127" s="40"/>
      <c r="V127" s="40"/>
      <c r="W127" s="40">
        <v>1</v>
      </c>
      <c r="X127" s="40"/>
      <c r="Y127" s="40"/>
      <c r="Z127" s="40"/>
      <c r="AA127" s="40"/>
      <c r="AB127" s="40"/>
      <c r="AC127" s="40">
        <v>2</v>
      </c>
      <c r="AD127"/>
    </row>
    <row r="128" spans="1:30" x14ac:dyDescent="0.25">
      <c r="A128" s="41" t="s">
        <v>759</v>
      </c>
      <c r="B128" s="104"/>
      <c r="C128" s="104"/>
      <c r="D128" s="67"/>
      <c r="E128" s="67"/>
      <c r="F128" s="67"/>
      <c r="G128" s="67"/>
      <c r="H128" s="67"/>
      <c r="I128" s="67"/>
      <c r="J128" s="102"/>
      <c r="K128" s="40">
        <v>2</v>
      </c>
      <c r="L128" s="40"/>
      <c r="M128" s="40"/>
      <c r="N128" s="40"/>
      <c r="O128" s="40"/>
      <c r="P128" s="40"/>
      <c r="Q128" s="40"/>
      <c r="R128" s="40"/>
      <c r="S128" s="40"/>
      <c r="T128" s="40"/>
      <c r="U128" s="40"/>
      <c r="V128" s="40"/>
      <c r="W128" s="40"/>
      <c r="X128" s="40"/>
      <c r="Y128" s="40">
        <v>1</v>
      </c>
      <c r="Z128" s="40"/>
      <c r="AA128" s="40"/>
      <c r="AB128" s="40"/>
      <c r="AC128" s="40">
        <v>3</v>
      </c>
      <c r="AD128"/>
    </row>
    <row r="129" spans="1:30" x14ac:dyDescent="0.25">
      <c r="A129" s="41" t="s">
        <v>812</v>
      </c>
      <c r="B129" s="104"/>
      <c r="C129" s="104"/>
      <c r="D129" s="67"/>
      <c r="E129" s="67"/>
      <c r="F129" s="67"/>
      <c r="G129" s="67"/>
      <c r="H129" s="67"/>
      <c r="I129" s="67"/>
      <c r="J129" s="102"/>
      <c r="K129" s="40"/>
      <c r="L129" s="40"/>
      <c r="M129" s="40"/>
      <c r="N129" s="40"/>
      <c r="O129" s="40"/>
      <c r="P129" s="40"/>
      <c r="Q129" s="40"/>
      <c r="R129" s="40"/>
      <c r="S129" s="40">
        <v>1</v>
      </c>
      <c r="T129" s="40"/>
      <c r="U129" s="40"/>
      <c r="V129" s="40"/>
      <c r="W129" s="40"/>
      <c r="X129" s="40"/>
      <c r="Y129" s="40"/>
      <c r="Z129" s="40"/>
      <c r="AA129" s="40"/>
      <c r="AB129" s="40"/>
      <c r="AC129" s="40">
        <v>1</v>
      </c>
      <c r="AD129"/>
    </row>
    <row r="130" spans="1:30" x14ac:dyDescent="0.25">
      <c r="A130" s="41" t="s">
        <v>860</v>
      </c>
      <c r="B130" s="104"/>
      <c r="C130" s="104"/>
      <c r="D130" s="67"/>
      <c r="E130" s="67"/>
      <c r="F130" s="67"/>
      <c r="G130" s="67"/>
      <c r="H130" s="67"/>
      <c r="I130" s="67"/>
      <c r="J130" s="102"/>
      <c r="K130" s="40"/>
      <c r="L130" s="40"/>
      <c r="M130" s="40"/>
      <c r="N130" s="40"/>
      <c r="O130" s="40">
        <v>1</v>
      </c>
      <c r="P130" s="40"/>
      <c r="Q130" s="40"/>
      <c r="R130" s="40">
        <v>1</v>
      </c>
      <c r="S130" s="40"/>
      <c r="T130" s="40"/>
      <c r="U130" s="40"/>
      <c r="V130" s="40"/>
      <c r="W130" s="40">
        <v>1</v>
      </c>
      <c r="X130" s="40">
        <v>1</v>
      </c>
      <c r="Y130" s="40"/>
      <c r="Z130" s="40"/>
      <c r="AA130" s="40"/>
      <c r="AB130" s="40"/>
      <c r="AC130" s="40">
        <v>4</v>
      </c>
      <c r="AD130"/>
    </row>
    <row r="131" spans="1:30" x14ac:dyDescent="0.25">
      <c r="A131" s="41" t="s">
        <v>833</v>
      </c>
      <c r="B131" s="104"/>
      <c r="C131" s="104"/>
      <c r="D131" s="67"/>
      <c r="E131" s="67"/>
      <c r="F131" s="67"/>
      <c r="G131" s="67"/>
      <c r="H131" s="67"/>
      <c r="I131" s="67"/>
      <c r="J131" s="102"/>
      <c r="K131" s="40"/>
      <c r="L131" s="40"/>
      <c r="M131" s="40"/>
      <c r="N131" s="40"/>
      <c r="O131" s="40"/>
      <c r="P131" s="40"/>
      <c r="Q131" s="40"/>
      <c r="R131" s="40"/>
      <c r="S131" s="40">
        <v>5</v>
      </c>
      <c r="T131" s="40"/>
      <c r="U131" s="40"/>
      <c r="V131" s="40"/>
      <c r="W131" s="40"/>
      <c r="X131" s="40"/>
      <c r="Y131" s="40"/>
      <c r="Z131" s="40"/>
      <c r="AA131" s="40"/>
      <c r="AB131" s="40"/>
      <c r="AC131" s="40">
        <v>5</v>
      </c>
      <c r="AD131"/>
    </row>
    <row r="132" spans="1:30" x14ac:dyDescent="0.25">
      <c r="A132" s="41" t="s">
        <v>407</v>
      </c>
      <c r="B132" s="40">
        <v>4</v>
      </c>
      <c r="C132" s="40">
        <v>1</v>
      </c>
      <c r="D132" s="40">
        <v>2</v>
      </c>
      <c r="E132" s="40">
        <v>1</v>
      </c>
      <c r="F132" s="40">
        <v>6</v>
      </c>
      <c r="G132" s="40">
        <v>4</v>
      </c>
      <c r="H132" s="40">
        <v>2</v>
      </c>
      <c r="I132" s="40">
        <v>3</v>
      </c>
      <c r="J132" s="40">
        <v>17</v>
      </c>
      <c r="K132" s="40">
        <v>4</v>
      </c>
      <c r="L132" s="40">
        <v>3</v>
      </c>
      <c r="M132" s="40">
        <v>4</v>
      </c>
      <c r="N132" s="40">
        <v>1</v>
      </c>
      <c r="O132" s="40">
        <v>1</v>
      </c>
      <c r="P132" s="40">
        <v>5</v>
      </c>
      <c r="Q132" s="40">
        <v>1</v>
      </c>
      <c r="R132" s="40">
        <v>1</v>
      </c>
      <c r="S132" s="40">
        <v>9</v>
      </c>
      <c r="T132" s="40">
        <v>2</v>
      </c>
      <c r="U132" s="40">
        <v>2</v>
      </c>
      <c r="V132" s="40">
        <v>1</v>
      </c>
      <c r="W132" s="40">
        <v>3</v>
      </c>
      <c r="X132" s="40">
        <v>2</v>
      </c>
      <c r="Y132" s="40">
        <v>10</v>
      </c>
      <c r="Z132" s="40">
        <v>1</v>
      </c>
      <c r="AA132" s="40">
        <v>1</v>
      </c>
      <c r="AB132" s="40">
        <v>1</v>
      </c>
      <c r="AC132" s="40">
        <v>92</v>
      </c>
      <c r="AD132"/>
    </row>
    <row r="133" spans="1:30" x14ac:dyDescent="0.25">
      <c r="A133" s="41"/>
      <c r="B133" s="40"/>
      <c r="C133" s="40"/>
      <c r="D133" s="40"/>
      <c r="E133" s="40"/>
      <c r="F133" s="40"/>
      <c r="G133" s="40"/>
      <c r="H133" s="40"/>
      <c r="I133" s="40"/>
      <c r="J133" s="40"/>
      <c r="K133" s="40"/>
      <c r="L133" s="40"/>
      <c r="M133" s="40"/>
      <c r="N133" s="40"/>
      <c r="O133" s="40"/>
      <c r="P133" s="40"/>
      <c r="Q133" s="40"/>
      <c r="R133" s="40"/>
      <c r="S133" s="40"/>
      <c r="T133" s="40"/>
      <c r="U133" s="40"/>
      <c r="V133" s="40"/>
      <c r="W133"/>
    </row>
    <row r="135" spans="1:30" x14ac:dyDescent="0.25">
      <c r="A135" s="39" t="s">
        <v>14</v>
      </c>
      <c r="B135" t="s">
        <v>392</v>
      </c>
    </row>
    <row r="136" spans="1:30" ht="15" customHeight="1" x14ac:dyDescent="0.25">
      <c r="A136" s="39" t="s">
        <v>10</v>
      </c>
      <c r="B136" s="54" t="s">
        <v>254</v>
      </c>
    </row>
    <row r="138" spans="1:30" x14ac:dyDescent="0.25">
      <c r="A138" s="39" t="s">
        <v>439</v>
      </c>
      <c r="B138" t="s">
        <v>440</v>
      </c>
      <c r="C138"/>
    </row>
    <row r="139" spans="1:30" x14ac:dyDescent="0.25">
      <c r="A139" s="41" t="s">
        <v>253</v>
      </c>
      <c r="B139" s="40">
        <v>1</v>
      </c>
      <c r="C139"/>
    </row>
    <row r="140" spans="1:30" x14ac:dyDescent="0.25">
      <c r="A140" s="41" t="s">
        <v>407</v>
      </c>
      <c r="B140" s="40">
        <v>1</v>
      </c>
      <c r="C140"/>
    </row>
    <row r="141" spans="1:30" x14ac:dyDescent="0.25">
      <c r="A141"/>
      <c r="B141"/>
      <c r="C141"/>
    </row>
    <row r="142" spans="1:30" x14ac:dyDescent="0.25">
      <c r="A142"/>
      <c r="B142"/>
      <c r="C142"/>
    </row>
    <row r="143" spans="1:30" x14ac:dyDescent="0.25">
      <c r="A143"/>
      <c r="B143"/>
      <c r="C143"/>
    </row>
    <row r="144" spans="1:30" x14ac:dyDescent="0.25">
      <c r="A144"/>
      <c r="B144"/>
      <c r="C144"/>
    </row>
    <row r="145" spans="1:3" x14ac:dyDescent="0.25">
      <c r="A145"/>
      <c r="B145"/>
      <c r="C145"/>
    </row>
    <row r="146" spans="1:3" x14ac:dyDescent="0.25">
      <c r="A146"/>
      <c r="B146"/>
      <c r="C146"/>
    </row>
    <row r="147" spans="1:3" x14ac:dyDescent="0.25">
      <c r="A147"/>
      <c r="B147"/>
      <c r="C147"/>
    </row>
    <row r="148" spans="1:3" x14ac:dyDescent="0.25">
      <c r="A148"/>
      <c r="B148"/>
      <c r="C148"/>
    </row>
    <row r="149" spans="1:3" x14ac:dyDescent="0.25">
      <c r="A149"/>
      <c r="B149"/>
      <c r="C149"/>
    </row>
    <row r="150" spans="1:3" x14ac:dyDescent="0.25">
      <c r="A150"/>
      <c r="B150"/>
      <c r="C150"/>
    </row>
    <row r="151" spans="1:3" x14ac:dyDescent="0.25">
      <c r="A151"/>
      <c r="B151"/>
      <c r="C151"/>
    </row>
    <row r="152" spans="1:3" x14ac:dyDescent="0.25">
      <c r="A152"/>
      <c r="B152"/>
      <c r="C152"/>
    </row>
    <row r="153" spans="1:3" x14ac:dyDescent="0.25">
      <c r="A153"/>
      <c r="B153"/>
      <c r="C153"/>
    </row>
    <row r="154" spans="1:3" x14ac:dyDescent="0.25">
      <c r="A154"/>
      <c r="B154"/>
      <c r="C154"/>
    </row>
    <row r="155" spans="1:3" x14ac:dyDescent="0.25">
      <c r="A155"/>
      <c r="B155"/>
      <c r="C155"/>
    </row>
    <row r="156" spans="1:3" x14ac:dyDescent="0.25">
      <c r="A156"/>
      <c r="B156"/>
    </row>
    <row r="157" spans="1:3" x14ac:dyDescent="0.25">
      <c r="A157"/>
      <c r="B157"/>
    </row>
    <row r="158" spans="1:3" x14ac:dyDescent="0.25">
      <c r="A158"/>
      <c r="B158"/>
    </row>
    <row r="159" spans="1:3" x14ac:dyDescent="0.25">
      <c r="A159"/>
      <c r="B159"/>
    </row>
    <row r="160" spans="1:3" x14ac:dyDescent="0.25">
      <c r="A160"/>
      <c r="B160"/>
    </row>
    <row r="161" spans="1:2" x14ac:dyDescent="0.25">
      <c r="A161"/>
      <c r="B161"/>
    </row>
    <row r="162" spans="1:2" x14ac:dyDescent="0.25">
      <c r="A162"/>
      <c r="B162"/>
    </row>
  </sheetData>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Y102"/>
  <sheetViews>
    <sheetView showGridLines="0" topLeftCell="A6" zoomScaleNormal="100" workbookViewId="0">
      <selection activeCell="E13" sqref="E13"/>
    </sheetView>
  </sheetViews>
  <sheetFormatPr baseColWidth="10"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63" customWidth="1"/>
    <col min="19" max="19" width="12.28515625" style="64"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114"/>
      <c r="B1" s="114"/>
      <c r="C1" s="114"/>
      <c r="D1" s="114"/>
      <c r="E1" s="114"/>
      <c r="F1" s="116" t="s">
        <v>23</v>
      </c>
      <c r="G1" s="117"/>
      <c r="H1" s="117"/>
      <c r="I1" s="117"/>
      <c r="J1" s="117"/>
      <c r="K1" s="117"/>
      <c r="L1" s="117"/>
      <c r="M1" s="117"/>
      <c r="N1" s="117"/>
      <c r="O1" s="117"/>
      <c r="P1" s="117"/>
      <c r="Q1" s="117"/>
      <c r="R1" s="117"/>
      <c r="S1" s="117"/>
      <c r="T1" s="117"/>
      <c r="U1" s="117"/>
      <c r="V1" s="118"/>
    </row>
    <row r="2" spans="1:25" s="4" customFormat="1" ht="18.75" customHeight="1" x14ac:dyDescent="0.2">
      <c r="A2" s="114"/>
      <c r="B2" s="114"/>
      <c r="C2" s="114"/>
      <c r="D2" s="114"/>
      <c r="E2" s="114"/>
      <c r="F2" s="119" t="s">
        <v>16</v>
      </c>
      <c r="G2" s="117"/>
      <c r="H2" s="117"/>
      <c r="I2" s="117"/>
      <c r="J2" s="117"/>
      <c r="K2" s="117"/>
      <c r="L2" s="117"/>
      <c r="M2" s="117"/>
      <c r="N2" s="117"/>
      <c r="O2" s="117"/>
      <c r="P2" s="117"/>
      <c r="Q2" s="117"/>
      <c r="R2" s="117"/>
      <c r="S2" s="117"/>
      <c r="T2" s="117"/>
      <c r="U2" s="117"/>
      <c r="V2" s="118"/>
    </row>
    <row r="3" spans="1:25" s="4" customFormat="1" ht="18.75" customHeight="1" x14ac:dyDescent="0.2">
      <c r="A3" s="114"/>
      <c r="B3" s="114"/>
      <c r="C3" s="114"/>
      <c r="D3" s="114"/>
      <c r="E3" s="114"/>
      <c r="F3" s="119" t="s">
        <v>21</v>
      </c>
      <c r="G3" s="117"/>
      <c r="H3" s="117"/>
      <c r="I3" s="117"/>
      <c r="J3" s="117"/>
      <c r="K3" s="117"/>
      <c r="L3" s="117"/>
      <c r="M3" s="117"/>
      <c r="N3" s="117"/>
      <c r="O3" s="117"/>
      <c r="P3" s="117"/>
      <c r="Q3" s="117"/>
      <c r="R3" s="117"/>
      <c r="S3" s="117"/>
      <c r="T3" s="117"/>
      <c r="U3" s="117"/>
      <c r="V3" s="118"/>
    </row>
    <row r="4" spans="1:25" s="4" customFormat="1" ht="30" customHeight="1" x14ac:dyDescent="0.2">
      <c r="A4" s="114"/>
      <c r="B4" s="114"/>
      <c r="C4" s="114"/>
      <c r="D4" s="114"/>
      <c r="E4" s="114"/>
      <c r="F4" s="115" t="s">
        <v>22</v>
      </c>
      <c r="G4" s="115"/>
      <c r="H4" s="115"/>
      <c r="I4" s="115"/>
      <c r="J4" s="115"/>
      <c r="K4" s="115"/>
      <c r="L4" s="115"/>
      <c r="M4" s="115"/>
      <c r="N4" s="115"/>
      <c r="O4" s="115"/>
      <c r="P4" s="120" t="s">
        <v>24</v>
      </c>
      <c r="Q4" s="121"/>
      <c r="R4" s="121"/>
      <c r="S4" s="122"/>
      <c r="T4" s="122"/>
      <c r="U4" s="122"/>
      <c r="V4" s="123"/>
    </row>
    <row r="5" spans="1:25" s="9" customFormat="1" ht="33.75" customHeight="1" x14ac:dyDescent="0.2">
      <c r="A5" s="113" t="s">
        <v>9</v>
      </c>
      <c r="B5" s="113"/>
      <c r="C5" s="113"/>
      <c r="D5" s="113"/>
      <c r="E5" s="113"/>
      <c r="F5" s="113"/>
      <c r="G5" s="113"/>
      <c r="H5" s="113"/>
      <c r="I5" s="113"/>
      <c r="J5" s="113"/>
      <c r="K5" s="113"/>
      <c r="L5" s="113"/>
      <c r="M5" s="113"/>
      <c r="N5" s="113"/>
      <c r="O5" s="113"/>
      <c r="P5" s="113"/>
      <c r="Q5" s="113"/>
      <c r="R5" s="113"/>
      <c r="S5" s="124" t="s">
        <v>11</v>
      </c>
      <c r="T5" s="124"/>
      <c r="U5" s="124"/>
      <c r="V5" s="124"/>
      <c r="W5" s="124"/>
      <c r="X5" s="124"/>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58" t="s">
        <v>6</v>
      </c>
      <c r="R6" s="58" t="s">
        <v>7</v>
      </c>
      <c r="S6" s="59" t="s">
        <v>12</v>
      </c>
      <c r="T6" s="15" t="s">
        <v>18</v>
      </c>
      <c r="U6" s="11" t="s">
        <v>13</v>
      </c>
      <c r="V6" s="11" t="s">
        <v>14</v>
      </c>
      <c r="W6" s="18" t="s">
        <v>401</v>
      </c>
      <c r="X6" s="18" t="s">
        <v>402</v>
      </c>
    </row>
    <row r="7" spans="1:25" ht="12" customHeight="1" x14ac:dyDescent="0.2">
      <c r="A7" s="19" t="s">
        <v>29</v>
      </c>
      <c r="B7" s="20">
        <v>3</v>
      </c>
      <c r="C7" s="21">
        <v>2016</v>
      </c>
      <c r="D7" s="22" t="s">
        <v>70</v>
      </c>
      <c r="E7" s="22" t="s">
        <v>71</v>
      </c>
      <c r="F7" s="23">
        <v>42045</v>
      </c>
      <c r="G7" s="44" t="s">
        <v>72</v>
      </c>
      <c r="H7" s="22" t="s">
        <v>73</v>
      </c>
      <c r="I7" s="22" t="s">
        <v>74</v>
      </c>
      <c r="J7" s="24" t="s">
        <v>75</v>
      </c>
      <c r="K7" s="8" t="s">
        <v>275</v>
      </c>
      <c r="L7" s="25" t="s">
        <v>276</v>
      </c>
      <c r="M7" s="25" t="s">
        <v>276</v>
      </c>
      <c r="N7" s="25" t="s">
        <v>277</v>
      </c>
      <c r="O7" s="8" t="s">
        <v>278</v>
      </c>
      <c r="P7" s="27" t="s">
        <v>279</v>
      </c>
      <c r="Q7" s="60">
        <v>42614</v>
      </c>
      <c r="R7" s="61">
        <v>44180</v>
      </c>
      <c r="S7" s="61">
        <v>43927</v>
      </c>
      <c r="T7" s="7" t="s">
        <v>391</v>
      </c>
      <c r="U7" s="7" t="s">
        <v>631</v>
      </c>
      <c r="V7" s="7" t="s">
        <v>392</v>
      </c>
      <c r="W7" s="26">
        <v>5</v>
      </c>
      <c r="X7" s="26">
        <v>1</v>
      </c>
      <c r="Y7" s="6"/>
    </row>
    <row r="8" spans="1:25" ht="12" customHeight="1" x14ac:dyDescent="0.2">
      <c r="A8" s="19" t="s">
        <v>30</v>
      </c>
      <c r="B8" s="20">
        <v>1</v>
      </c>
      <c r="C8" s="21">
        <v>2016</v>
      </c>
      <c r="D8" s="22" t="s">
        <v>70</v>
      </c>
      <c r="E8" s="22" t="s">
        <v>71</v>
      </c>
      <c r="F8" s="23">
        <v>42047</v>
      </c>
      <c r="G8" s="44" t="s">
        <v>76</v>
      </c>
      <c r="H8" s="22" t="s">
        <v>77</v>
      </c>
      <c r="I8" s="22" t="s">
        <v>78</v>
      </c>
      <c r="J8" s="24" t="s">
        <v>79</v>
      </c>
      <c r="K8" s="8" t="s">
        <v>275</v>
      </c>
      <c r="L8" s="25" t="s">
        <v>280</v>
      </c>
      <c r="M8" s="26" t="s">
        <v>281</v>
      </c>
      <c r="N8" s="26" t="s">
        <v>277</v>
      </c>
      <c r="O8" s="7" t="s">
        <v>278</v>
      </c>
      <c r="P8" s="27" t="s">
        <v>279</v>
      </c>
      <c r="Q8" s="60">
        <v>42492</v>
      </c>
      <c r="R8" s="61">
        <v>44073</v>
      </c>
      <c r="S8" s="61">
        <v>43971</v>
      </c>
      <c r="T8" s="7" t="s">
        <v>391</v>
      </c>
      <c r="U8" s="7" t="s">
        <v>694</v>
      </c>
      <c r="V8" s="7" t="s">
        <v>392</v>
      </c>
      <c r="W8" s="26">
        <v>6</v>
      </c>
      <c r="X8" s="26">
        <v>1</v>
      </c>
      <c r="Y8" s="6"/>
    </row>
    <row r="9" spans="1:25" ht="12" customHeight="1" x14ac:dyDescent="0.2">
      <c r="A9" s="19" t="s">
        <v>32</v>
      </c>
      <c r="B9" s="20">
        <v>1</v>
      </c>
      <c r="C9" s="21">
        <v>2016</v>
      </c>
      <c r="D9" s="22" t="s">
        <v>70</v>
      </c>
      <c r="E9" s="22" t="s">
        <v>83</v>
      </c>
      <c r="F9" s="23">
        <v>42724</v>
      </c>
      <c r="G9" s="44" t="s">
        <v>84</v>
      </c>
      <c r="H9" s="22" t="s">
        <v>73</v>
      </c>
      <c r="I9" s="22" t="s">
        <v>85</v>
      </c>
      <c r="J9" s="24" t="s">
        <v>86</v>
      </c>
      <c r="K9" s="8" t="s">
        <v>275</v>
      </c>
      <c r="L9" s="25" t="s">
        <v>283</v>
      </c>
      <c r="M9" s="26" t="s">
        <v>284</v>
      </c>
      <c r="N9" s="26" t="s">
        <v>285</v>
      </c>
      <c r="O9" s="7" t="s">
        <v>286</v>
      </c>
      <c r="P9" s="27" t="s">
        <v>287</v>
      </c>
      <c r="Q9" s="60">
        <v>42781</v>
      </c>
      <c r="R9" s="61">
        <v>44104</v>
      </c>
      <c r="S9" s="61">
        <v>43974</v>
      </c>
      <c r="T9" s="7" t="s">
        <v>393</v>
      </c>
      <c r="U9" s="7" t="s">
        <v>699</v>
      </c>
      <c r="V9" s="7" t="s">
        <v>392</v>
      </c>
      <c r="W9" s="26">
        <v>4</v>
      </c>
      <c r="X9" s="26">
        <v>0</v>
      </c>
      <c r="Y9" s="6"/>
    </row>
    <row r="10" spans="1:25" ht="12" customHeight="1" x14ac:dyDescent="0.2">
      <c r="A10" s="19" t="s">
        <v>33</v>
      </c>
      <c r="B10" s="20">
        <v>1</v>
      </c>
      <c r="C10" s="21">
        <v>2017</v>
      </c>
      <c r="D10" s="22" t="s">
        <v>70</v>
      </c>
      <c r="E10" s="22" t="s">
        <v>87</v>
      </c>
      <c r="F10" s="23">
        <v>42646</v>
      </c>
      <c r="G10" s="44" t="s">
        <v>88</v>
      </c>
      <c r="H10" s="22" t="s">
        <v>73</v>
      </c>
      <c r="I10" s="22" t="s">
        <v>89</v>
      </c>
      <c r="J10" s="24" t="s">
        <v>90</v>
      </c>
      <c r="K10" s="8" t="s">
        <v>275</v>
      </c>
      <c r="L10" s="25" t="s">
        <v>288</v>
      </c>
      <c r="M10" s="26" t="s">
        <v>289</v>
      </c>
      <c r="N10" s="26" t="s">
        <v>277</v>
      </c>
      <c r="O10" s="7" t="s">
        <v>278</v>
      </c>
      <c r="P10" s="27" t="s">
        <v>279</v>
      </c>
      <c r="Q10" s="60">
        <v>42850</v>
      </c>
      <c r="R10" s="61">
        <v>44012</v>
      </c>
      <c r="S10" s="61">
        <v>43922</v>
      </c>
      <c r="T10" s="7" t="s">
        <v>393</v>
      </c>
      <c r="U10" s="7" t="s">
        <v>584</v>
      </c>
      <c r="V10" s="7" t="s">
        <v>392</v>
      </c>
      <c r="W10" s="26">
        <v>4</v>
      </c>
      <c r="X10" s="26">
        <v>1</v>
      </c>
      <c r="Y10" s="6"/>
    </row>
    <row r="11" spans="1:25" ht="12" customHeight="1" x14ac:dyDescent="0.2">
      <c r="A11" s="19" t="s">
        <v>37</v>
      </c>
      <c r="B11" s="20">
        <v>2</v>
      </c>
      <c r="C11" s="21">
        <v>2018</v>
      </c>
      <c r="D11" s="22" t="s">
        <v>104</v>
      </c>
      <c r="E11" s="22" t="s">
        <v>105</v>
      </c>
      <c r="F11" s="23">
        <v>43364</v>
      </c>
      <c r="G11" s="44" t="s">
        <v>106</v>
      </c>
      <c r="H11" s="22" t="s">
        <v>107</v>
      </c>
      <c r="I11" s="22" t="s">
        <v>108</v>
      </c>
      <c r="J11" s="24" t="s">
        <v>458</v>
      </c>
      <c r="K11" s="8" t="s">
        <v>275</v>
      </c>
      <c r="L11" s="25" t="s">
        <v>459</v>
      </c>
      <c r="M11" s="26">
        <v>0.9</v>
      </c>
      <c r="N11" s="26" t="s">
        <v>302</v>
      </c>
      <c r="O11" s="7" t="s">
        <v>303</v>
      </c>
      <c r="P11" s="27" t="s">
        <v>304</v>
      </c>
      <c r="Q11" s="60">
        <v>43388</v>
      </c>
      <c r="R11" s="61">
        <v>43921</v>
      </c>
      <c r="S11" s="61">
        <v>43990</v>
      </c>
      <c r="T11" s="7" t="s">
        <v>394</v>
      </c>
      <c r="U11" s="7" t="s">
        <v>760</v>
      </c>
      <c r="V11" s="7" t="s">
        <v>392</v>
      </c>
      <c r="W11" s="26">
        <v>1</v>
      </c>
      <c r="X11" s="26">
        <v>1</v>
      </c>
      <c r="Y11" s="6"/>
    </row>
    <row r="12" spans="1:25" ht="12" customHeight="1" x14ac:dyDescent="0.2">
      <c r="A12" s="19" t="s">
        <v>38</v>
      </c>
      <c r="B12" s="20">
        <v>1</v>
      </c>
      <c r="C12" s="21">
        <v>2018</v>
      </c>
      <c r="D12" s="22" t="s">
        <v>70</v>
      </c>
      <c r="E12" s="22" t="s">
        <v>109</v>
      </c>
      <c r="F12" s="23">
        <v>43395</v>
      </c>
      <c r="G12" s="44" t="s">
        <v>110</v>
      </c>
      <c r="H12" s="22" t="s">
        <v>111</v>
      </c>
      <c r="I12" s="22" t="s">
        <v>112</v>
      </c>
      <c r="J12" s="24" t="s">
        <v>113</v>
      </c>
      <c r="K12" s="8" t="s">
        <v>275</v>
      </c>
      <c r="L12" s="25" t="s">
        <v>306</v>
      </c>
      <c r="M12" s="26" t="s">
        <v>307</v>
      </c>
      <c r="N12" s="26" t="s">
        <v>277</v>
      </c>
      <c r="O12" s="7" t="s">
        <v>278</v>
      </c>
      <c r="P12" s="27" t="s">
        <v>279</v>
      </c>
      <c r="Q12" s="60">
        <v>43497</v>
      </c>
      <c r="R12" s="61">
        <v>43981</v>
      </c>
      <c r="S12" s="61">
        <v>43980</v>
      </c>
      <c r="T12" s="7" t="s">
        <v>391</v>
      </c>
      <c r="U12" s="7" t="s">
        <v>697</v>
      </c>
      <c r="V12" s="7" t="s">
        <v>546</v>
      </c>
      <c r="W12" s="26">
        <v>2</v>
      </c>
      <c r="X12" s="26">
        <v>0</v>
      </c>
      <c r="Y12" s="6"/>
    </row>
    <row r="13" spans="1:25" ht="12" customHeight="1" x14ac:dyDescent="0.2">
      <c r="A13" s="19" t="s">
        <v>39</v>
      </c>
      <c r="B13" s="20">
        <v>1</v>
      </c>
      <c r="C13" s="21">
        <v>2018</v>
      </c>
      <c r="D13" s="22" t="s">
        <v>70</v>
      </c>
      <c r="E13" s="22" t="s">
        <v>109</v>
      </c>
      <c r="F13" s="23">
        <v>43395</v>
      </c>
      <c r="G13" s="44" t="s">
        <v>114</v>
      </c>
      <c r="H13" s="22" t="s">
        <v>111</v>
      </c>
      <c r="I13" s="22" t="s">
        <v>115</v>
      </c>
      <c r="J13" s="24" t="s">
        <v>116</v>
      </c>
      <c r="K13" s="8" t="s">
        <v>275</v>
      </c>
      <c r="L13" s="25" t="s">
        <v>308</v>
      </c>
      <c r="M13" s="26" t="s">
        <v>309</v>
      </c>
      <c r="N13" s="26" t="s">
        <v>277</v>
      </c>
      <c r="O13" s="7" t="s">
        <v>278</v>
      </c>
      <c r="P13" s="27" t="s">
        <v>279</v>
      </c>
      <c r="Q13" s="60">
        <v>43497</v>
      </c>
      <c r="R13" s="61">
        <v>44012</v>
      </c>
      <c r="S13" s="61">
        <v>43980</v>
      </c>
      <c r="T13" s="7" t="s">
        <v>391</v>
      </c>
      <c r="U13" s="7" t="s">
        <v>698</v>
      </c>
      <c r="V13" s="7" t="s">
        <v>392</v>
      </c>
      <c r="W13" s="26">
        <v>1</v>
      </c>
      <c r="X13" s="26">
        <v>0</v>
      </c>
      <c r="Y13" s="6"/>
    </row>
    <row r="14" spans="1:25" ht="12" customHeight="1" x14ac:dyDescent="0.2">
      <c r="A14" s="19" t="s">
        <v>40</v>
      </c>
      <c r="B14" s="20">
        <v>4</v>
      </c>
      <c r="C14" s="21">
        <v>2018</v>
      </c>
      <c r="D14" s="22" t="s">
        <v>117</v>
      </c>
      <c r="E14" s="22" t="s">
        <v>431</v>
      </c>
      <c r="F14" s="23">
        <v>43418</v>
      </c>
      <c r="G14" s="44" t="s">
        <v>118</v>
      </c>
      <c r="H14" s="22" t="s">
        <v>107</v>
      </c>
      <c r="I14" s="22" t="s">
        <v>119</v>
      </c>
      <c r="J14" s="24" t="s">
        <v>120</v>
      </c>
      <c r="K14" s="8" t="s">
        <v>275</v>
      </c>
      <c r="L14" s="25" t="s">
        <v>310</v>
      </c>
      <c r="M14" s="26">
        <v>1</v>
      </c>
      <c r="N14" s="26" t="s">
        <v>293</v>
      </c>
      <c r="O14" s="7" t="s">
        <v>293</v>
      </c>
      <c r="P14" s="27" t="s">
        <v>449</v>
      </c>
      <c r="Q14" s="60">
        <v>43466</v>
      </c>
      <c r="R14" s="61">
        <v>43799</v>
      </c>
      <c r="S14" s="61">
        <v>43955</v>
      </c>
      <c r="T14" s="7" t="s">
        <v>391</v>
      </c>
      <c r="U14" s="7" t="s">
        <v>675</v>
      </c>
      <c r="V14" s="7" t="s">
        <v>392</v>
      </c>
      <c r="W14" s="26">
        <v>1</v>
      </c>
      <c r="X14" s="26">
        <v>0</v>
      </c>
      <c r="Y14" s="6"/>
    </row>
    <row r="15" spans="1:25" ht="12" customHeight="1" x14ac:dyDescent="0.2">
      <c r="A15" s="19" t="s">
        <v>40</v>
      </c>
      <c r="B15" s="20">
        <v>5</v>
      </c>
      <c r="C15" s="21">
        <v>2018</v>
      </c>
      <c r="D15" s="22" t="s">
        <v>117</v>
      </c>
      <c r="E15" s="22" t="s">
        <v>431</v>
      </c>
      <c r="F15" s="23">
        <v>43418</v>
      </c>
      <c r="G15" s="44" t="s">
        <v>118</v>
      </c>
      <c r="H15" s="22" t="s">
        <v>107</v>
      </c>
      <c r="I15" s="22" t="s">
        <v>119</v>
      </c>
      <c r="J15" s="24" t="s">
        <v>120</v>
      </c>
      <c r="K15" s="8" t="s">
        <v>275</v>
      </c>
      <c r="L15" s="25" t="s">
        <v>310</v>
      </c>
      <c r="M15" s="26">
        <v>1</v>
      </c>
      <c r="N15" s="26" t="s">
        <v>317</v>
      </c>
      <c r="O15" s="7" t="s">
        <v>317</v>
      </c>
      <c r="P15" s="27" t="s">
        <v>450</v>
      </c>
      <c r="Q15" s="60">
        <v>43466</v>
      </c>
      <c r="R15" s="61">
        <v>43799</v>
      </c>
      <c r="S15" s="61">
        <v>43851</v>
      </c>
      <c r="T15" s="7" t="s">
        <v>395</v>
      </c>
      <c r="U15" s="7" t="s">
        <v>451</v>
      </c>
      <c r="V15" s="7" t="s">
        <v>392</v>
      </c>
      <c r="W15" s="26">
        <v>1</v>
      </c>
      <c r="X15" s="26">
        <v>0</v>
      </c>
      <c r="Y15" s="6"/>
    </row>
    <row r="16" spans="1:25" ht="12" customHeight="1" x14ac:dyDescent="0.2">
      <c r="A16" s="19" t="s">
        <v>40</v>
      </c>
      <c r="B16" s="20">
        <v>6</v>
      </c>
      <c r="C16" s="21">
        <v>2018</v>
      </c>
      <c r="D16" s="22" t="s">
        <v>117</v>
      </c>
      <c r="E16" s="22" t="s">
        <v>431</v>
      </c>
      <c r="F16" s="23">
        <v>43418</v>
      </c>
      <c r="G16" s="44" t="s">
        <v>118</v>
      </c>
      <c r="H16" s="22" t="s">
        <v>107</v>
      </c>
      <c r="I16" s="22" t="s">
        <v>119</v>
      </c>
      <c r="J16" s="24" t="s">
        <v>121</v>
      </c>
      <c r="K16" s="7" t="s">
        <v>298</v>
      </c>
      <c r="L16" s="25" t="s">
        <v>313</v>
      </c>
      <c r="M16" s="26">
        <v>0.8</v>
      </c>
      <c r="N16" s="26" t="s">
        <v>293</v>
      </c>
      <c r="O16" s="7" t="s">
        <v>293</v>
      </c>
      <c r="P16" s="27" t="s">
        <v>449</v>
      </c>
      <c r="Q16" s="60">
        <v>43466</v>
      </c>
      <c r="R16" s="61">
        <v>43799</v>
      </c>
      <c r="S16" s="61">
        <v>43955</v>
      </c>
      <c r="T16" s="7" t="s">
        <v>391</v>
      </c>
      <c r="U16" s="7" t="s">
        <v>676</v>
      </c>
      <c r="V16" s="7" t="s">
        <v>392</v>
      </c>
      <c r="W16" s="26">
        <v>1</v>
      </c>
      <c r="X16" s="26">
        <v>0</v>
      </c>
      <c r="Y16" s="6"/>
    </row>
    <row r="17" spans="1:25" ht="12" customHeight="1" x14ac:dyDescent="0.2">
      <c r="A17" s="19" t="s">
        <v>40</v>
      </c>
      <c r="B17" s="20">
        <v>7</v>
      </c>
      <c r="C17" s="21">
        <v>2018</v>
      </c>
      <c r="D17" s="22" t="s">
        <v>117</v>
      </c>
      <c r="E17" s="22" t="s">
        <v>431</v>
      </c>
      <c r="F17" s="23">
        <v>43418</v>
      </c>
      <c r="G17" s="44" t="s">
        <v>118</v>
      </c>
      <c r="H17" s="22" t="s">
        <v>107</v>
      </c>
      <c r="I17" s="22" t="s">
        <v>119</v>
      </c>
      <c r="J17" s="24" t="s">
        <v>121</v>
      </c>
      <c r="K17" s="7" t="s">
        <v>298</v>
      </c>
      <c r="L17" s="25" t="s">
        <v>313</v>
      </c>
      <c r="M17" s="26">
        <v>0.8</v>
      </c>
      <c r="N17" s="26" t="s">
        <v>317</v>
      </c>
      <c r="O17" s="7" t="s">
        <v>317</v>
      </c>
      <c r="P17" s="27" t="s">
        <v>450</v>
      </c>
      <c r="Q17" s="60">
        <v>43466</v>
      </c>
      <c r="R17" s="61">
        <v>43799</v>
      </c>
      <c r="S17" s="61">
        <v>43839</v>
      </c>
      <c r="T17" s="7" t="s">
        <v>395</v>
      </c>
      <c r="U17" s="7" t="s">
        <v>452</v>
      </c>
      <c r="V17" s="7" t="s">
        <v>392</v>
      </c>
      <c r="W17" s="26">
        <v>1</v>
      </c>
      <c r="X17" s="26">
        <v>0</v>
      </c>
      <c r="Y17" s="6"/>
    </row>
    <row r="18" spans="1:25" ht="12" customHeight="1" x14ac:dyDescent="0.2">
      <c r="A18" s="19" t="s">
        <v>42</v>
      </c>
      <c r="B18" s="20">
        <v>1</v>
      </c>
      <c r="C18" s="21">
        <v>2018</v>
      </c>
      <c r="D18" s="22" t="s">
        <v>117</v>
      </c>
      <c r="E18" s="22" t="s">
        <v>431</v>
      </c>
      <c r="F18" s="23">
        <v>43418</v>
      </c>
      <c r="G18" s="44" t="s">
        <v>126</v>
      </c>
      <c r="H18" s="22" t="s">
        <v>127</v>
      </c>
      <c r="I18" s="22" t="s">
        <v>128</v>
      </c>
      <c r="J18" s="24" t="s">
        <v>129</v>
      </c>
      <c r="K18" s="8" t="s">
        <v>275</v>
      </c>
      <c r="L18" s="25" t="s">
        <v>315</v>
      </c>
      <c r="M18" s="26">
        <v>0.8</v>
      </c>
      <c r="N18" s="26" t="s">
        <v>302</v>
      </c>
      <c r="O18" s="7" t="s">
        <v>303</v>
      </c>
      <c r="P18" s="27" t="s">
        <v>304</v>
      </c>
      <c r="Q18" s="60">
        <v>43466</v>
      </c>
      <c r="R18" s="61">
        <v>43921</v>
      </c>
      <c r="S18" s="61">
        <v>43990</v>
      </c>
      <c r="T18" s="7" t="s">
        <v>394</v>
      </c>
      <c r="U18" s="7" t="s">
        <v>761</v>
      </c>
      <c r="V18" s="7" t="s">
        <v>392</v>
      </c>
      <c r="W18" s="26">
        <v>1</v>
      </c>
      <c r="X18" s="26">
        <v>0</v>
      </c>
      <c r="Y18" s="6"/>
    </row>
    <row r="19" spans="1:25" ht="12" customHeight="1" x14ac:dyDescent="0.2">
      <c r="A19" s="19" t="s">
        <v>44</v>
      </c>
      <c r="B19" s="20">
        <v>2</v>
      </c>
      <c r="C19" s="21">
        <v>2019</v>
      </c>
      <c r="D19" s="22" t="s">
        <v>130</v>
      </c>
      <c r="E19" s="22" t="s">
        <v>131</v>
      </c>
      <c r="F19" s="23">
        <v>43434</v>
      </c>
      <c r="G19" s="44" t="s">
        <v>136</v>
      </c>
      <c r="H19" s="22" t="s">
        <v>133</v>
      </c>
      <c r="I19" s="22" t="s">
        <v>137</v>
      </c>
      <c r="J19" s="24" t="s">
        <v>138</v>
      </c>
      <c r="K19" s="7" t="s">
        <v>298</v>
      </c>
      <c r="L19" s="25" t="s">
        <v>320</v>
      </c>
      <c r="M19" s="26">
        <v>0.95</v>
      </c>
      <c r="N19" s="26" t="s">
        <v>317</v>
      </c>
      <c r="O19" s="7" t="s">
        <v>321</v>
      </c>
      <c r="P19" s="27" t="s">
        <v>322</v>
      </c>
      <c r="Q19" s="60">
        <v>43479</v>
      </c>
      <c r="R19" s="61">
        <v>44012</v>
      </c>
      <c r="S19" s="61">
        <v>43956</v>
      </c>
      <c r="T19" s="7" t="s">
        <v>396</v>
      </c>
      <c r="U19" s="7" t="s">
        <v>678</v>
      </c>
      <c r="V19" s="7" t="s">
        <v>392</v>
      </c>
      <c r="W19" s="26">
        <v>2</v>
      </c>
      <c r="X19" s="26">
        <v>0</v>
      </c>
      <c r="Y19" s="6"/>
    </row>
    <row r="20" spans="1:25" ht="12" customHeight="1" x14ac:dyDescent="0.2">
      <c r="A20" s="19" t="s">
        <v>44</v>
      </c>
      <c r="B20" s="20">
        <v>4</v>
      </c>
      <c r="C20" s="21">
        <v>2019</v>
      </c>
      <c r="D20" s="22" t="s">
        <v>130</v>
      </c>
      <c r="E20" s="22" t="s">
        <v>131</v>
      </c>
      <c r="F20" s="23">
        <v>43434</v>
      </c>
      <c r="G20" s="44" t="s">
        <v>136</v>
      </c>
      <c r="H20" s="22" t="s">
        <v>133</v>
      </c>
      <c r="I20" s="22" t="s">
        <v>137</v>
      </c>
      <c r="J20" s="24" t="s">
        <v>139</v>
      </c>
      <c r="K20" s="7" t="s">
        <v>298</v>
      </c>
      <c r="L20" s="25" t="s">
        <v>323</v>
      </c>
      <c r="M20" s="26">
        <v>0.7</v>
      </c>
      <c r="N20" s="26" t="s">
        <v>317</v>
      </c>
      <c r="O20" s="7" t="s">
        <v>321</v>
      </c>
      <c r="P20" s="27" t="s">
        <v>322</v>
      </c>
      <c r="Q20" s="60">
        <v>43479</v>
      </c>
      <c r="R20" s="61">
        <v>44012</v>
      </c>
      <c r="S20" s="61">
        <v>43956</v>
      </c>
      <c r="T20" s="7" t="s">
        <v>396</v>
      </c>
      <c r="U20" s="7" t="s">
        <v>678</v>
      </c>
      <c r="V20" s="7" t="s">
        <v>392</v>
      </c>
      <c r="W20" s="26">
        <v>2</v>
      </c>
      <c r="X20" s="26">
        <v>0</v>
      </c>
      <c r="Y20" s="6"/>
    </row>
    <row r="21" spans="1:25" ht="12" customHeight="1" x14ac:dyDescent="0.2">
      <c r="A21" s="19" t="s">
        <v>48</v>
      </c>
      <c r="B21" s="20">
        <v>1</v>
      </c>
      <c r="C21" s="21">
        <v>2019</v>
      </c>
      <c r="D21" s="22" t="s">
        <v>91</v>
      </c>
      <c r="E21" s="22" t="s">
        <v>141</v>
      </c>
      <c r="F21" s="23">
        <v>43418</v>
      </c>
      <c r="G21" s="44" t="s">
        <v>160</v>
      </c>
      <c r="H21" s="22" t="s">
        <v>491</v>
      </c>
      <c r="I21" s="22" t="s">
        <v>161</v>
      </c>
      <c r="J21" s="24" t="s">
        <v>162</v>
      </c>
      <c r="K21" s="8" t="s">
        <v>305</v>
      </c>
      <c r="L21" s="25" t="s">
        <v>331</v>
      </c>
      <c r="M21" s="26">
        <v>1</v>
      </c>
      <c r="N21" s="26" t="s">
        <v>317</v>
      </c>
      <c r="O21" s="26" t="s">
        <v>326</v>
      </c>
      <c r="P21" s="27" t="s">
        <v>403</v>
      </c>
      <c r="Q21" s="62">
        <v>43488</v>
      </c>
      <c r="R21" s="61">
        <v>44012</v>
      </c>
      <c r="S21" s="62">
        <v>43956</v>
      </c>
      <c r="T21" s="28" t="s">
        <v>396</v>
      </c>
      <c r="U21" s="28" t="s">
        <v>679</v>
      </c>
      <c r="V21" s="28" t="s">
        <v>392</v>
      </c>
      <c r="W21" s="26">
        <v>1</v>
      </c>
      <c r="X21" s="26">
        <v>0</v>
      </c>
      <c r="Y21" s="6"/>
    </row>
    <row r="22" spans="1:25" ht="12" customHeight="1" x14ac:dyDescent="0.2">
      <c r="A22" s="19" t="s">
        <v>49</v>
      </c>
      <c r="B22" s="20">
        <v>1</v>
      </c>
      <c r="C22" s="21">
        <v>2019</v>
      </c>
      <c r="D22" s="22" t="s">
        <v>91</v>
      </c>
      <c r="E22" s="22" t="s">
        <v>141</v>
      </c>
      <c r="F22" s="23">
        <v>43418</v>
      </c>
      <c r="G22" s="44" t="s">
        <v>163</v>
      </c>
      <c r="H22" s="22" t="s">
        <v>491</v>
      </c>
      <c r="I22" s="22" t="s">
        <v>164</v>
      </c>
      <c r="J22" s="24" t="s">
        <v>165</v>
      </c>
      <c r="K22" s="7" t="s">
        <v>298</v>
      </c>
      <c r="L22" s="25" t="s">
        <v>332</v>
      </c>
      <c r="M22" s="26">
        <v>1</v>
      </c>
      <c r="N22" s="26" t="s">
        <v>317</v>
      </c>
      <c r="O22" s="26" t="s">
        <v>326</v>
      </c>
      <c r="P22" s="27" t="s">
        <v>403</v>
      </c>
      <c r="Q22" s="62">
        <v>43488</v>
      </c>
      <c r="R22" s="61">
        <v>44012</v>
      </c>
      <c r="S22" s="62">
        <v>43956</v>
      </c>
      <c r="T22" s="28" t="s">
        <v>396</v>
      </c>
      <c r="U22" s="28" t="s">
        <v>680</v>
      </c>
      <c r="V22" s="28" t="s">
        <v>392</v>
      </c>
      <c r="W22" s="26">
        <v>1</v>
      </c>
      <c r="X22" s="26">
        <v>0</v>
      </c>
      <c r="Y22" s="6"/>
    </row>
    <row r="23" spans="1:25" ht="12" customHeight="1" x14ac:dyDescent="0.2">
      <c r="A23" s="19" t="s">
        <v>49</v>
      </c>
      <c r="B23" s="20">
        <v>4</v>
      </c>
      <c r="C23" s="21">
        <v>2019</v>
      </c>
      <c r="D23" s="22" t="s">
        <v>91</v>
      </c>
      <c r="E23" s="22" t="s">
        <v>141</v>
      </c>
      <c r="F23" s="23">
        <v>43418</v>
      </c>
      <c r="G23" s="44" t="s">
        <v>163</v>
      </c>
      <c r="H23" s="22" t="s">
        <v>491</v>
      </c>
      <c r="I23" s="22" t="s">
        <v>164</v>
      </c>
      <c r="J23" s="24" t="s">
        <v>167</v>
      </c>
      <c r="K23" s="7" t="s">
        <v>298</v>
      </c>
      <c r="L23" s="25" t="s">
        <v>333</v>
      </c>
      <c r="M23" s="26">
        <v>1</v>
      </c>
      <c r="N23" s="26" t="s">
        <v>317</v>
      </c>
      <c r="O23" s="26" t="s">
        <v>326</v>
      </c>
      <c r="P23" s="27" t="s">
        <v>403</v>
      </c>
      <c r="Q23" s="62">
        <v>43488</v>
      </c>
      <c r="R23" s="61">
        <v>44012</v>
      </c>
      <c r="S23" s="62">
        <v>43956</v>
      </c>
      <c r="T23" s="28" t="s">
        <v>396</v>
      </c>
      <c r="U23" s="28" t="s">
        <v>680</v>
      </c>
      <c r="V23" s="28" t="s">
        <v>392</v>
      </c>
      <c r="W23" s="26">
        <v>1</v>
      </c>
      <c r="X23" s="26">
        <v>0</v>
      </c>
      <c r="Y23" s="6"/>
    </row>
    <row r="24" spans="1:25" ht="12" customHeight="1" x14ac:dyDescent="0.2">
      <c r="A24" s="19" t="s">
        <v>51</v>
      </c>
      <c r="B24" s="20">
        <v>1</v>
      </c>
      <c r="C24" s="21">
        <v>2019</v>
      </c>
      <c r="D24" s="22" t="s">
        <v>70</v>
      </c>
      <c r="E24" s="22" t="s">
        <v>171</v>
      </c>
      <c r="F24" s="23">
        <v>43418</v>
      </c>
      <c r="G24" s="44" t="s">
        <v>172</v>
      </c>
      <c r="H24" s="22" t="s">
        <v>173</v>
      </c>
      <c r="I24" s="22" t="s">
        <v>174</v>
      </c>
      <c r="J24" s="30" t="s">
        <v>175</v>
      </c>
      <c r="K24" s="8" t="s">
        <v>275</v>
      </c>
      <c r="L24" s="25" t="s">
        <v>334</v>
      </c>
      <c r="M24" s="26" t="s">
        <v>335</v>
      </c>
      <c r="N24" s="26" t="s">
        <v>277</v>
      </c>
      <c r="O24" s="26" t="s">
        <v>278</v>
      </c>
      <c r="P24" s="27" t="s">
        <v>279</v>
      </c>
      <c r="Q24" s="62">
        <v>43497</v>
      </c>
      <c r="R24" s="61">
        <v>44012</v>
      </c>
      <c r="S24" s="62">
        <v>43922</v>
      </c>
      <c r="T24" s="28" t="s">
        <v>397</v>
      </c>
      <c r="U24" s="28" t="s">
        <v>587</v>
      </c>
      <c r="V24" s="28" t="s">
        <v>392</v>
      </c>
      <c r="W24" s="26">
        <v>2</v>
      </c>
      <c r="X24" s="26">
        <v>1</v>
      </c>
      <c r="Y24" s="6"/>
    </row>
    <row r="25" spans="1:25" ht="12" customHeight="1" x14ac:dyDescent="0.2">
      <c r="A25" s="19" t="s">
        <v>52</v>
      </c>
      <c r="B25" s="20">
        <v>3</v>
      </c>
      <c r="C25" s="21">
        <v>2019</v>
      </c>
      <c r="D25" s="31" t="s">
        <v>176</v>
      </c>
      <c r="E25" s="22" t="s">
        <v>177</v>
      </c>
      <c r="F25" s="23">
        <v>43528</v>
      </c>
      <c r="G25" s="44" t="s">
        <v>178</v>
      </c>
      <c r="H25" s="22" t="s">
        <v>179</v>
      </c>
      <c r="I25" s="23" t="s">
        <v>180</v>
      </c>
      <c r="J25" s="24" t="s">
        <v>181</v>
      </c>
      <c r="K25" s="7" t="s">
        <v>298</v>
      </c>
      <c r="L25" s="25" t="s">
        <v>336</v>
      </c>
      <c r="M25" s="26">
        <v>1</v>
      </c>
      <c r="N25" s="26" t="s">
        <v>302</v>
      </c>
      <c r="O25" s="26" t="s">
        <v>303</v>
      </c>
      <c r="P25" s="27" t="s">
        <v>304</v>
      </c>
      <c r="Q25" s="62">
        <v>43585</v>
      </c>
      <c r="R25" s="61">
        <v>43861</v>
      </c>
      <c r="S25" s="62">
        <v>43990</v>
      </c>
      <c r="T25" s="28" t="s">
        <v>394</v>
      </c>
      <c r="U25" s="75" t="s">
        <v>762</v>
      </c>
      <c r="V25" s="28" t="s">
        <v>392</v>
      </c>
      <c r="W25" s="26">
        <v>0</v>
      </c>
      <c r="X25" s="26">
        <v>0</v>
      </c>
      <c r="Y25" s="6"/>
    </row>
    <row r="26" spans="1:25" ht="12" customHeight="1" x14ac:dyDescent="0.2">
      <c r="A26" s="19" t="s">
        <v>53</v>
      </c>
      <c r="B26" s="20">
        <v>5</v>
      </c>
      <c r="C26" s="21">
        <v>2019</v>
      </c>
      <c r="D26" s="31" t="s">
        <v>176</v>
      </c>
      <c r="E26" s="22" t="s">
        <v>177</v>
      </c>
      <c r="F26" s="23">
        <v>43528</v>
      </c>
      <c r="G26" s="44" t="s">
        <v>182</v>
      </c>
      <c r="H26" s="23" t="s">
        <v>185</v>
      </c>
      <c r="I26" s="23" t="s">
        <v>180</v>
      </c>
      <c r="J26" s="24" t="s">
        <v>186</v>
      </c>
      <c r="K26" s="7" t="s">
        <v>298</v>
      </c>
      <c r="L26" s="25" t="s">
        <v>339</v>
      </c>
      <c r="M26" s="26">
        <v>0.6</v>
      </c>
      <c r="N26" s="26" t="s">
        <v>302</v>
      </c>
      <c r="O26" s="26" t="s">
        <v>303</v>
      </c>
      <c r="P26" s="27" t="s">
        <v>304</v>
      </c>
      <c r="Q26" s="62">
        <v>43585</v>
      </c>
      <c r="R26" s="61">
        <v>43861</v>
      </c>
      <c r="S26" s="62">
        <v>43990</v>
      </c>
      <c r="T26" s="28" t="s">
        <v>394</v>
      </c>
      <c r="U26" s="75" t="s">
        <v>763</v>
      </c>
      <c r="V26" s="28" t="s">
        <v>392</v>
      </c>
      <c r="W26" s="26">
        <v>0</v>
      </c>
      <c r="X26" s="26">
        <v>0</v>
      </c>
      <c r="Y26" s="6"/>
    </row>
    <row r="27" spans="1:25" ht="12" customHeight="1" x14ac:dyDescent="0.2">
      <c r="A27" s="19" t="s">
        <v>54</v>
      </c>
      <c r="B27" s="20">
        <v>1</v>
      </c>
      <c r="C27" s="21">
        <v>2019</v>
      </c>
      <c r="D27" s="22" t="s">
        <v>187</v>
      </c>
      <c r="E27" s="22" t="s">
        <v>177</v>
      </c>
      <c r="F27" s="23">
        <v>43528</v>
      </c>
      <c r="G27" s="26" t="s">
        <v>188</v>
      </c>
      <c r="H27" s="22" t="s">
        <v>189</v>
      </c>
      <c r="I27" s="22" t="s">
        <v>190</v>
      </c>
      <c r="J27" s="23" t="s">
        <v>191</v>
      </c>
      <c r="K27" s="7" t="s">
        <v>298</v>
      </c>
      <c r="L27" s="25" t="s">
        <v>340</v>
      </c>
      <c r="M27" s="26" t="s">
        <v>341</v>
      </c>
      <c r="N27" s="26" t="s">
        <v>342</v>
      </c>
      <c r="O27" s="26" t="s">
        <v>343</v>
      </c>
      <c r="P27" s="27" t="s">
        <v>344</v>
      </c>
      <c r="Q27" s="62">
        <v>43556</v>
      </c>
      <c r="R27" s="61">
        <v>44012</v>
      </c>
      <c r="S27" s="62">
        <v>43927</v>
      </c>
      <c r="T27" s="28" t="s">
        <v>395</v>
      </c>
      <c r="U27" s="75" t="s">
        <v>576</v>
      </c>
      <c r="V27" s="28" t="s">
        <v>392</v>
      </c>
      <c r="W27" s="26">
        <v>1</v>
      </c>
      <c r="X27" s="26">
        <v>0</v>
      </c>
      <c r="Y27" s="6"/>
    </row>
    <row r="28" spans="1:25" ht="12" customHeight="1" x14ac:dyDescent="0.2">
      <c r="A28" s="19" t="s">
        <v>56</v>
      </c>
      <c r="B28" s="20">
        <v>1</v>
      </c>
      <c r="C28" s="21">
        <v>2019</v>
      </c>
      <c r="D28" s="25" t="s">
        <v>198</v>
      </c>
      <c r="E28" s="22" t="s">
        <v>199</v>
      </c>
      <c r="F28" s="23">
        <v>43528</v>
      </c>
      <c r="G28" s="26" t="s">
        <v>200</v>
      </c>
      <c r="H28" s="22" t="s">
        <v>201</v>
      </c>
      <c r="I28" s="22" t="s">
        <v>202</v>
      </c>
      <c r="J28" s="23" t="s">
        <v>203</v>
      </c>
      <c r="K28" s="7" t="s">
        <v>298</v>
      </c>
      <c r="L28" s="25" t="s">
        <v>347</v>
      </c>
      <c r="M28" s="26">
        <v>1</v>
      </c>
      <c r="N28" s="26" t="s">
        <v>489</v>
      </c>
      <c r="O28" s="26" t="s">
        <v>348</v>
      </c>
      <c r="P28" s="27" t="s">
        <v>349</v>
      </c>
      <c r="Q28" s="62">
        <v>43600</v>
      </c>
      <c r="R28" s="61">
        <v>43965</v>
      </c>
      <c r="S28" s="62">
        <v>43974</v>
      </c>
      <c r="T28" s="28" t="s">
        <v>393</v>
      </c>
      <c r="U28" s="28" t="s">
        <v>700</v>
      </c>
      <c r="V28" s="28" t="s">
        <v>392</v>
      </c>
      <c r="W28" s="26">
        <v>0</v>
      </c>
      <c r="X28" s="26">
        <v>0</v>
      </c>
      <c r="Y28" s="6"/>
    </row>
    <row r="29" spans="1:25" ht="12" customHeight="1" x14ac:dyDescent="0.2">
      <c r="A29" s="19" t="s">
        <v>56</v>
      </c>
      <c r="B29" s="20">
        <v>2</v>
      </c>
      <c r="C29" s="21">
        <v>2019</v>
      </c>
      <c r="D29" s="25" t="s">
        <v>198</v>
      </c>
      <c r="E29" s="22" t="s">
        <v>199</v>
      </c>
      <c r="F29" s="23">
        <v>43528</v>
      </c>
      <c r="G29" s="26" t="s">
        <v>200</v>
      </c>
      <c r="H29" s="22" t="s">
        <v>201</v>
      </c>
      <c r="I29" s="22" t="s">
        <v>204</v>
      </c>
      <c r="J29" s="23" t="s">
        <v>205</v>
      </c>
      <c r="K29" s="8" t="s">
        <v>275</v>
      </c>
      <c r="L29" s="25" t="s">
        <v>350</v>
      </c>
      <c r="M29" s="26">
        <v>1</v>
      </c>
      <c r="N29" s="26" t="s">
        <v>489</v>
      </c>
      <c r="O29" s="26" t="s">
        <v>348</v>
      </c>
      <c r="P29" s="27" t="s">
        <v>349</v>
      </c>
      <c r="Q29" s="62">
        <v>43600</v>
      </c>
      <c r="R29" s="61">
        <v>43965</v>
      </c>
      <c r="S29" s="62">
        <v>43974</v>
      </c>
      <c r="T29" s="28" t="s">
        <v>393</v>
      </c>
      <c r="U29" s="28" t="s">
        <v>700</v>
      </c>
      <c r="V29" s="28" t="s">
        <v>392</v>
      </c>
      <c r="W29" s="26">
        <v>0</v>
      </c>
      <c r="X29" s="26">
        <v>0</v>
      </c>
      <c r="Y29" s="6"/>
    </row>
    <row r="30" spans="1:25" ht="12" customHeight="1" x14ac:dyDescent="0.2">
      <c r="A30" s="19" t="s">
        <v>57</v>
      </c>
      <c r="B30" s="20">
        <v>1</v>
      </c>
      <c r="C30" s="21">
        <v>2019</v>
      </c>
      <c r="D30" s="25" t="s">
        <v>198</v>
      </c>
      <c r="E30" s="22" t="s">
        <v>199</v>
      </c>
      <c r="F30" s="23">
        <v>43528</v>
      </c>
      <c r="G30" s="26" t="s">
        <v>206</v>
      </c>
      <c r="H30" s="22" t="s">
        <v>201</v>
      </c>
      <c r="I30" s="22" t="s">
        <v>207</v>
      </c>
      <c r="J30" s="23" t="s">
        <v>208</v>
      </c>
      <c r="K30" s="7" t="s">
        <v>298</v>
      </c>
      <c r="L30" s="25" t="s">
        <v>350</v>
      </c>
      <c r="M30" s="26">
        <v>1</v>
      </c>
      <c r="N30" s="26" t="s">
        <v>489</v>
      </c>
      <c r="O30" s="26" t="s">
        <v>348</v>
      </c>
      <c r="P30" s="27" t="s">
        <v>349</v>
      </c>
      <c r="Q30" s="62">
        <v>43600</v>
      </c>
      <c r="R30" s="61">
        <v>43965</v>
      </c>
      <c r="S30" s="62">
        <v>43974</v>
      </c>
      <c r="T30" s="28" t="s">
        <v>393</v>
      </c>
      <c r="U30" s="28" t="s">
        <v>700</v>
      </c>
      <c r="V30" s="28" t="s">
        <v>392</v>
      </c>
      <c r="W30" s="26">
        <v>0</v>
      </c>
      <c r="X30" s="26">
        <v>0</v>
      </c>
      <c r="Y30" s="6"/>
    </row>
    <row r="31" spans="1:25" ht="12" customHeight="1" x14ac:dyDescent="0.2">
      <c r="A31" s="19" t="s">
        <v>57</v>
      </c>
      <c r="B31" s="20">
        <v>2</v>
      </c>
      <c r="C31" s="21">
        <v>2019</v>
      </c>
      <c r="D31" s="25" t="s">
        <v>198</v>
      </c>
      <c r="E31" s="22" t="s">
        <v>199</v>
      </c>
      <c r="F31" s="23">
        <v>43528</v>
      </c>
      <c r="G31" s="26" t="s">
        <v>206</v>
      </c>
      <c r="H31" s="22" t="s">
        <v>201</v>
      </c>
      <c r="I31" s="22" t="s">
        <v>207</v>
      </c>
      <c r="J31" s="23" t="s">
        <v>209</v>
      </c>
      <c r="K31" s="8" t="s">
        <v>275</v>
      </c>
      <c r="L31" s="25" t="s">
        <v>351</v>
      </c>
      <c r="M31" s="26">
        <v>1</v>
      </c>
      <c r="N31" s="26" t="s">
        <v>489</v>
      </c>
      <c r="O31" s="26" t="s">
        <v>348</v>
      </c>
      <c r="P31" s="27" t="s">
        <v>349</v>
      </c>
      <c r="Q31" s="62">
        <v>43600</v>
      </c>
      <c r="R31" s="61">
        <v>43965</v>
      </c>
      <c r="S31" s="62">
        <v>43974</v>
      </c>
      <c r="T31" s="28" t="s">
        <v>393</v>
      </c>
      <c r="U31" s="28" t="s">
        <v>700</v>
      </c>
      <c r="V31" s="28" t="s">
        <v>392</v>
      </c>
      <c r="W31" s="26">
        <v>0</v>
      </c>
      <c r="X31" s="26">
        <v>0</v>
      </c>
      <c r="Y31" s="6"/>
    </row>
    <row r="32" spans="1:25" ht="12" customHeight="1" x14ac:dyDescent="0.2">
      <c r="A32" s="19" t="s">
        <v>58</v>
      </c>
      <c r="B32" s="20">
        <v>2</v>
      </c>
      <c r="C32" s="21">
        <v>2019</v>
      </c>
      <c r="D32" s="22" t="s">
        <v>70</v>
      </c>
      <c r="E32" s="22" t="s">
        <v>433</v>
      </c>
      <c r="F32" s="23">
        <v>43586</v>
      </c>
      <c r="G32" s="26" t="s">
        <v>210</v>
      </c>
      <c r="H32" s="22" t="s">
        <v>73</v>
      </c>
      <c r="I32" s="22" t="s">
        <v>211</v>
      </c>
      <c r="J32" s="23" t="s">
        <v>212</v>
      </c>
      <c r="K32" s="8" t="s">
        <v>275</v>
      </c>
      <c r="L32" s="25" t="s">
        <v>352</v>
      </c>
      <c r="M32" s="26" t="s">
        <v>353</v>
      </c>
      <c r="N32" s="26" t="s">
        <v>277</v>
      </c>
      <c r="O32" s="26" t="s">
        <v>278</v>
      </c>
      <c r="P32" s="27" t="s">
        <v>354</v>
      </c>
      <c r="Q32" s="62">
        <v>43626</v>
      </c>
      <c r="R32" s="61">
        <v>44012</v>
      </c>
      <c r="S32" s="62">
        <v>43974</v>
      </c>
      <c r="T32" s="28" t="s">
        <v>393</v>
      </c>
      <c r="U32" s="28" t="s">
        <v>701</v>
      </c>
      <c r="V32" s="7" t="s">
        <v>546</v>
      </c>
      <c r="W32" s="26">
        <v>0</v>
      </c>
      <c r="X32" s="26">
        <v>0</v>
      </c>
      <c r="Y32" s="6"/>
    </row>
    <row r="33" spans="1:25" ht="12" customHeight="1" x14ac:dyDescent="0.2">
      <c r="A33" s="19" t="s">
        <v>59</v>
      </c>
      <c r="B33" s="20">
        <v>1</v>
      </c>
      <c r="C33" s="21">
        <v>2019</v>
      </c>
      <c r="D33" s="22" t="s">
        <v>70</v>
      </c>
      <c r="E33" s="29" t="s">
        <v>213</v>
      </c>
      <c r="F33" s="23">
        <v>43657</v>
      </c>
      <c r="G33" s="45" t="s">
        <v>214</v>
      </c>
      <c r="H33" s="22"/>
      <c r="I33" s="22" t="s">
        <v>215</v>
      </c>
      <c r="J33" s="23" t="s">
        <v>216</v>
      </c>
      <c r="K33" s="7" t="s">
        <v>298</v>
      </c>
      <c r="L33" s="25" t="s">
        <v>355</v>
      </c>
      <c r="M33" s="26" t="s">
        <v>356</v>
      </c>
      <c r="N33" s="26" t="s">
        <v>277</v>
      </c>
      <c r="O33" s="26" t="s">
        <v>278</v>
      </c>
      <c r="P33" s="27" t="s">
        <v>357</v>
      </c>
      <c r="Q33" s="62">
        <v>43664</v>
      </c>
      <c r="R33" s="61">
        <v>44012</v>
      </c>
      <c r="S33" s="62">
        <v>43974</v>
      </c>
      <c r="T33" s="28" t="s">
        <v>393</v>
      </c>
      <c r="U33" s="28" t="s">
        <v>702</v>
      </c>
      <c r="V33" s="28" t="s">
        <v>392</v>
      </c>
      <c r="W33" s="26">
        <v>1</v>
      </c>
      <c r="X33" s="26">
        <v>0</v>
      </c>
      <c r="Y33" s="6"/>
    </row>
    <row r="34" spans="1:25" ht="12" customHeight="1" x14ac:dyDescent="0.2">
      <c r="A34" s="19" t="s">
        <v>60</v>
      </c>
      <c r="B34" s="20">
        <v>1</v>
      </c>
      <c r="C34" s="21">
        <v>2019</v>
      </c>
      <c r="D34" s="22" t="s">
        <v>192</v>
      </c>
      <c r="E34" s="29" t="s">
        <v>213</v>
      </c>
      <c r="F34" s="23">
        <v>43641</v>
      </c>
      <c r="G34" s="45" t="s">
        <v>217</v>
      </c>
      <c r="H34" s="22" t="s">
        <v>218</v>
      </c>
      <c r="I34" s="22" t="s">
        <v>219</v>
      </c>
      <c r="J34" s="23" t="s">
        <v>220</v>
      </c>
      <c r="K34" s="8" t="s">
        <v>275</v>
      </c>
      <c r="L34" s="25" t="s">
        <v>358</v>
      </c>
      <c r="M34" s="26">
        <v>1</v>
      </c>
      <c r="N34" s="26" t="s">
        <v>317</v>
      </c>
      <c r="O34" s="26" t="s">
        <v>326</v>
      </c>
      <c r="P34" s="27" t="s">
        <v>346</v>
      </c>
      <c r="Q34" s="62">
        <v>43682</v>
      </c>
      <c r="R34" s="61">
        <v>43814</v>
      </c>
      <c r="S34" s="62">
        <v>43986</v>
      </c>
      <c r="T34" s="28" t="s">
        <v>396</v>
      </c>
      <c r="U34" s="28" t="s">
        <v>779</v>
      </c>
      <c r="V34" s="28" t="s">
        <v>392</v>
      </c>
      <c r="W34" s="26">
        <v>0</v>
      </c>
      <c r="X34" s="26">
        <v>0</v>
      </c>
      <c r="Y34" s="6"/>
    </row>
    <row r="35" spans="1:25" ht="12" customHeight="1" x14ac:dyDescent="0.2">
      <c r="A35" s="19" t="s">
        <v>66</v>
      </c>
      <c r="B35" s="20">
        <v>1</v>
      </c>
      <c r="C35" s="21">
        <v>2019</v>
      </c>
      <c r="D35" s="25" t="s">
        <v>242</v>
      </c>
      <c r="E35" s="29" t="s">
        <v>243</v>
      </c>
      <c r="F35" s="23">
        <v>43796</v>
      </c>
      <c r="G35" s="26" t="s">
        <v>244</v>
      </c>
      <c r="H35" s="22" t="s">
        <v>245</v>
      </c>
      <c r="I35" s="25" t="s">
        <v>246</v>
      </c>
      <c r="J35" s="23" t="s">
        <v>247</v>
      </c>
      <c r="K35" s="8" t="s">
        <v>275</v>
      </c>
      <c r="L35" s="25" t="s">
        <v>367</v>
      </c>
      <c r="M35" s="26" t="s">
        <v>368</v>
      </c>
      <c r="N35" s="26" t="s">
        <v>293</v>
      </c>
      <c r="O35" s="26" t="s">
        <v>369</v>
      </c>
      <c r="P35" s="27" t="s">
        <v>370</v>
      </c>
      <c r="Q35" s="60">
        <v>43826</v>
      </c>
      <c r="R35" s="61">
        <v>43978</v>
      </c>
      <c r="S35" s="61">
        <v>43971</v>
      </c>
      <c r="T35" s="7" t="s">
        <v>391</v>
      </c>
      <c r="U35" s="75" t="s">
        <v>695</v>
      </c>
      <c r="V35" s="28" t="s">
        <v>392</v>
      </c>
      <c r="W35" s="26">
        <v>0</v>
      </c>
      <c r="X35" s="26">
        <v>0</v>
      </c>
      <c r="Y35" s="6"/>
    </row>
    <row r="36" spans="1:25" ht="12" customHeight="1" x14ac:dyDescent="0.2">
      <c r="A36" s="19" t="s">
        <v>66</v>
      </c>
      <c r="B36" s="20">
        <v>2</v>
      </c>
      <c r="C36" s="21">
        <v>2019</v>
      </c>
      <c r="D36" s="25" t="s">
        <v>242</v>
      </c>
      <c r="E36" s="29" t="s">
        <v>243</v>
      </c>
      <c r="F36" s="23">
        <v>43796</v>
      </c>
      <c r="G36" s="26" t="s">
        <v>244</v>
      </c>
      <c r="H36" s="22" t="s">
        <v>245</v>
      </c>
      <c r="I36" s="25" t="s">
        <v>248</v>
      </c>
      <c r="J36" s="23" t="s">
        <v>249</v>
      </c>
      <c r="K36" s="8" t="s">
        <v>275</v>
      </c>
      <c r="L36" s="25" t="s">
        <v>371</v>
      </c>
      <c r="M36" s="26" t="s">
        <v>372</v>
      </c>
      <c r="N36" s="26" t="s">
        <v>293</v>
      </c>
      <c r="O36" s="26" t="s">
        <v>369</v>
      </c>
      <c r="P36" s="27" t="s">
        <v>373</v>
      </c>
      <c r="Q36" s="60">
        <v>43826</v>
      </c>
      <c r="R36" s="61">
        <v>43978</v>
      </c>
      <c r="S36" s="61">
        <v>43971</v>
      </c>
      <c r="T36" s="7" t="s">
        <v>391</v>
      </c>
      <c r="U36" s="75" t="s">
        <v>696</v>
      </c>
      <c r="V36" s="28" t="s">
        <v>392</v>
      </c>
      <c r="W36" s="26">
        <v>0</v>
      </c>
      <c r="X36" s="26">
        <v>0</v>
      </c>
      <c r="Y36" s="6"/>
    </row>
    <row r="37" spans="1:25" ht="12" customHeight="1" x14ac:dyDescent="0.2">
      <c r="A37" s="19" t="s">
        <v>67</v>
      </c>
      <c r="B37" s="20">
        <v>4</v>
      </c>
      <c r="C37" s="21">
        <v>2019</v>
      </c>
      <c r="D37" s="25" t="s">
        <v>252</v>
      </c>
      <c r="E37" s="29" t="s">
        <v>253</v>
      </c>
      <c r="F37" s="23">
        <v>43777</v>
      </c>
      <c r="G37" s="26" t="s">
        <v>254</v>
      </c>
      <c r="H37" s="22" t="s">
        <v>255</v>
      </c>
      <c r="I37" s="25" t="s">
        <v>256</v>
      </c>
      <c r="J37" s="32" t="s">
        <v>258</v>
      </c>
      <c r="K37" s="8" t="s">
        <v>275</v>
      </c>
      <c r="L37" s="25" t="s">
        <v>377</v>
      </c>
      <c r="M37" s="26" t="s">
        <v>381</v>
      </c>
      <c r="N37" s="26" t="s">
        <v>379</v>
      </c>
      <c r="O37" s="26" t="s">
        <v>379</v>
      </c>
      <c r="P37" s="27" t="s">
        <v>380</v>
      </c>
      <c r="Q37" s="62">
        <v>43800</v>
      </c>
      <c r="R37" s="61">
        <v>44042</v>
      </c>
      <c r="S37" s="62"/>
      <c r="T37" s="28"/>
      <c r="U37" s="28"/>
      <c r="V37" s="28" t="s">
        <v>392</v>
      </c>
      <c r="W37" s="26">
        <v>0</v>
      </c>
      <c r="X37" s="26">
        <v>0</v>
      </c>
      <c r="Y37" s="6"/>
    </row>
    <row r="38" spans="1:25" ht="12" customHeight="1" x14ac:dyDescent="0.2">
      <c r="A38" s="19" t="s">
        <v>68</v>
      </c>
      <c r="B38" s="20">
        <v>2</v>
      </c>
      <c r="C38" s="21">
        <v>2019</v>
      </c>
      <c r="D38" s="25" t="s">
        <v>192</v>
      </c>
      <c r="E38" s="29" t="s">
        <v>432</v>
      </c>
      <c r="F38" s="23">
        <v>43812</v>
      </c>
      <c r="G38" s="26" t="s">
        <v>259</v>
      </c>
      <c r="H38" s="22" t="s">
        <v>260</v>
      </c>
      <c r="I38" s="25" t="s">
        <v>263</v>
      </c>
      <c r="J38" s="32" t="s">
        <v>264</v>
      </c>
      <c r="K38" s="8" t="s">
        <v>275</v>
      </c>
      <c r="L38" s="25" t="s">
        <v>384</v>
      </c>
      <c r="M38" s="26">
        <v>1</v>
      </c>
      <c r="N38" s="26" t="s">
        <v>317</v>
      </c>
      <c r="O38" s="26" t="s">
        <v>326</v>
      </c>
      <c r="P38" s="27" t="s">
        <v>385</v>
      </c>
      <c r="Q38" s="62">
        <v>43831</v>
      </c>
      <c r="R38" s="61">
        <v>44012</v>
      </c>
      <c r="S38" s="62">
        <v>43956</v>
      </c>
      <c r="T38" s="28" t="s">
        <v>396</v>
      </c>
      <c r="U38" s="28" t="s">
        <v>682</v>
      </c>
      <c r="V38" s="28" t="s">
        <v>392</v>
      </c>
      <c r="W38" s="26">
        <v>0</v>
      </c>
      <c r="X38" s="26">
        <v>0</v>
      </c>
      <c r="Y38" s="6"/>
    </row>
    <row r="39" spans="1:25" ht="12" customHeight="1" x14ac:dyDescent="0.2">
      <c r="A39" s="19" t="s">
        <v>69</v>
      </c>
      <c r="B39" s="20">
        <v>1</v>
      </c>
      <c r="C39" s="21">
        <v>2019</v>
      </c>
      <c r="D39" s="25" t="s">
        <v>192</v>
      </c>
      <c r="E39" s="29" t="s">
        <v>432</v>
      </c>
      <c r="F39" s="23">
        <v>43812</v>
      </c>
      <c r="G39" s="26" t="s">
        <v>265</v>
      </c>
      <c r="H39" s="22" t="s">
        <v>260</v>
      </c>
      <c r="I39" s="25" t="s">
        <v>266</v>
      </c>
      <c r="J39" s="32" t="s">
        <v>267</v>
      </c>
      <c r="K39" s="8" t="s">
        <v>275</v>
      </c>
      <c r="L39" s="25" t="s">
        <v>386</v>
      </c>
      <c r="M39" s="26">
        <v>1</v>
      </c>
      <c r="N39" s="26" t="s">
        <v>317</v>
      </c>
      <c r="O39" s="26" t="s">
        <v>326</v>
      </c>
      <c r="P39" s="27" t="s">
        <v>387</v>
      </c>
      <c r="Q39" s="62">
        <v>43831</v>
      </c>
      <c r="R39" s="61">
        <v>44012</v>
      </c>
      <c r="S39" s="62">
        <v>43956</v>
      </c>
      <c r="T39" s="28" t="s">
        <v>396</v>
      </c>
      <c r="U39" s="28" t="s">
        <v>682</v>
      </c>
      <c r="V39" s="28" t="s">
        <v>392</v>
      </c>
      <c r="W39" s="26">
        <v>0</v>
      </c>
      <c r="X39" s="26">
        <v>0</v>
      </c>
      <c r="Y39" s="6"/>
    </row>
    <row r="40" spans="1:25" ht="12" customHeight="1" x14ac:dyDescent="0.2">
      <c r="A40" s="19" t="s">
        <v>419</v>
      </c>
      <c r="B40" s="20">
        <v>1</v>
      </c>
      <c r="C40" s="21">
        <v>2020</v>
      </c>
      <c r="D40" s="31" t="s">
        <v>176</v>
      </c>
      <c r="E40" s="29" t="s">
        <v>430</v>
      </c>
      <c r="F40" s="23">
        <v>43741</v>
      </c>
      <c r="G40" s="26" t="s">
        <v>502</v>
      </c>
      <c r="H40" s="22" t="s">
        <v>512</v>
      </c>
      <c r="I40" s="25" t="s">
        <v>516</v>
      </c>
      <c r="J40" s="32" t="s">
        <v>414</v>
      </c>
      <c r="K40" s="8" t="s">
        <v>275</v>
      </c>
      <c r="L40" s="25" t="s">
        <v>420</v>
      </c>
      <c r="M40" s="26">
        <v>1</v>
      </c>
      <c r="N40" s="26" t="s">
        <v>302</v>
      </c>
      <c r="O40" s="26" t="s">
        <v>303</v>
      </c>
      <c r="P40" s="27" t="s">
        <v>425</v>
      </c>
      <c r="Q40" s="62">
        <v>43829</v>
      </c>
      <c r="R40" s="61">
        <v>43890</v>
      </c>
      <c r="S40" s="62">
        <v>43990</v>
      </c>
      <c r="T40" s="28" t="s">
        <v>394</v>
      </c>
      <c r="U40" s="75" t="s">
        <v>764</v>
      </c>
      <c r="V40" s="28" t="s">
        <v>392</v>
      </c>
      <c r="W40" s="26">
        <v>0</v>
      </c>
      <c r="X40" s="26">
        <v>0</v>
      </c>
      <c r="Y40" s="6"/>
    </row>
    <row r="41" spans="1:25" ht="12" customHeight="1" x14ac:dyDescent="0.2">
      <c r="A41" s="19" t="s">
        <v>426</v>
      </c>
      <c r="B41" s="20">
        <v>1</v>
      </c>
      <c r="C41" s="21">
        <v>2020</v>
      </c>
      <c r="D41" s="31" t="s">
        <v>176</v>
      </c>
      <c r="E41" s="29" t="s">
        <v>430</v>
      </c>
      <c r="F41" s="23">
        <v>43741</v>
      </c>
      <c r="G41" s="26" t="s">
        <v>503</v>
      </c>
      <c r="H41" s="22" t="s">
        <v>513</v>
      </c>
      <c r="I41" s="25" t="s">
        <v>517</v>
      </c>
      <c r="J41" s="32" t="s">
        <v>415</v>
      </c>
      <c r="K41" s="8" t="s">
        <v>275</v>
      </c>
      <c r="L41" s="25" t="s">
        <v>421</v>
      </c>
      <c r="M41" s="26">
        <v>1</v>
      </c>
      <c r="N41" s="26" t="s">
        <v>302</v>
      </c>
      <c r="O41" s="26" t="s">
        <v>303</v>
      </c>
      <c r="P41" s="27" t="s">
        <v>425</v>
      </c>
      <c r="Q41" s="62">
        <v>43829</v>
      </c>
      <c r="R41" s="61">
        <v>43921</v>
      </c>
      <c r="S41" s="62">
        <v>43990</v>
      </c>
      <c r="T41" s="28" t="s">
        <v>394</v>
      </c>
      <c r="U41" s="75" t="s">
        <v>765</v>
      </c>
      <c r="V41" s="28" t="s">
        <v>392</v>
      </c>
      <c r="W41" s="26">
        <v>0</v>
      </c>
      <c r="X41" s="26">
        <v>0</v>
      </c>
      <c r="Y41" s="6"/>
    </row>
    <row r="42" spans="1:25" ht="12" customHeight="1" x14ac:dyDescent="0.2">
      <c r="A42" s="19" t="s">
        <v>427</v>
      </c>
      <c r="B42" s="20">
        <v>1</v>
      </c>
      <c r="C42" s="21">
        <v>2020</v>
      </c>
      <c r="D42" s="31" t="s">
        <v>176</v>
      </c>
      <c r="E42" s="29" t="s">
        <v>430</v>
      </c>
      <c r="F42" s="23">
        <v>43741</v>
      </c>
      <c r="G42" s="26" t="s">
        <v>504</v>
      </c>
      <c r="H42" s="22" t="s">
        <v>513</v>
      </c>
      <c r="I42" s="25" t="s">
        <v>517</v>
      </c>
      <c r="J42" s="32" t="s">
        <v>415</v>
      </c>
      <c r="K42" s="8" t="s">
        <v>275</v>
      </c>
      <c r="L42" s="25" t="s">
        <v>421</v>
      </c>
      <c r="M42" s="26">
        <v>1</v>
      </c>
      <c r="N42" s="26" t="s">
        <v>302</v>
      </c>
      <c r="O42" s="26" t="s">
        <v>303</v>
      </c>
      <c r="P42" s="27" t="s">
        <v>425</v>
      </c>
      <c r="Q42" s="62">
        <v>43829</v>
      </c>
      <c r="R42" s="61">
        <v>43921</v>
      </c>
      <c r="S42" s="62">
        <v>43990</v>
      </c>
      <c r="T42" s="28" t="s">
        <v>394</v>
      </c>
      <c r="U42" s="75" t="s">
        <v>766</v>
      </c>
      <c r="V42" s="28" t="s">
        <v>392</v>
      </c>
      <c r="W42" s="26">
        <v>0</v>
      </c>
      <c r="X42" s="26">
        <v>0</v>
      </c>
      <c r="Y42" s="6"/>
    </row>
    <row r="43" spans="1:25" ht="12" customHeight="1" x14ac:dyDescent="0.2">
      <c r="A43" s="19" t="s">
        <v>428</v>
      </c>
      <c r="B43" s="20">
        <v>1</v>
      </c>
      <c r="C43" s="21">
        <v>2020</v>
      </c>
      <c r="D43" s="31" t="s">
        <v>176</v>
      </c>
      <c r="E43" s="29" t="s">
        <v>430</v>
      </c>
      <c r="F43" s="23">
        <v>43741</v>
      </c>
      <c r="G43" s="26" t="s">
        <v>505</v>
      </c>
      <c r="H43" s="22" t="s">
        <v>513</v>
      </c>
      <c r="I43" s="25" t="s">
        <v>518</v>
      </c>
      <c r="J43" s="32" t="s">
        <v>416</v>
      </c>
      <c r="K43" s="8" t="s">
        <v>275</v>
      </c>
      <c r="L43" s="25" t="s">
        <v>422</v>
      </c>
      <c r="M43" s="26">
        <v>1</v>
      </c>
      <c r="N43" s="26" t="s">
        <v>302</v>
      </c>
      <c r="O43" s="26" t="s">
        <v>303</v>
      </c>
      <c r="P43" s="27" t="s">
        <v>425</v>
      </c>
      <c r="Q43" s="62">
        <v>43829</v>
      </c>
      <c r="R43" s="61">
        <v>43921</v>
      </c>
      <c r="S43" s="62">
        <v>43990</v>
      </c>
      <c r="T43" s="28" t="s">
        <v>394</v>
      </c>
      <c r="U43" s="75" t="s">
        <v>767</v>
      </c>
      <c r="V43" s="28" t="s">
        <v>392</v>
      </c>
      <c r="W43" s="26">
        <v>0</v>
      </c>
      <c r="X43" s="26">
        <v>0</v>
      </c>
      <c r="Y43" s="6"/>
    </row>
    <row r="44" spans="1:25" ht="12" customHeight="1" x14ac:dyDescent="0.2">
      <c r="A44" s="19" t="s">
        <v>429</v>
      </c>
      <c r="B44" s="20">
        <v>2</v>
      </c>
      <c r="C44" s="21">
        <v>2020</v>
      </c>
      <c r="D44" s="31" t="s">
        <v>176</v>
      </c>
      <c r="E44" s="29" t="s">
        <v>430</v>
      </c>
      <c r="F44" s="23">
        <v>43741</v>
      </c>
      <c r="G44" s="26" t="s">
        <v>506</v>
      </c>
      <c r="H44" s="22" t="s">
        <v>514</v>
      </c>
      <c r="I44" s="25" t="s">
        <v>519</v>
      </c>
      <c r="J44" s="32" t="s">
        <v>418</v>
      </c>
      <c r="K44" s="8" t="s">
        <v>275</v>
      </c>
      <c r="L44" s="25" t="s">
        <v>424</v>
      </c>
      <c r="M44" s="26">
        <v>0.8</v>
      </c>
      <c r="N44" s="26" t="s">
        <v>302</v>
      </c>
      <c r="O44" s="26" t="s">
        <v>303</v>
      </c>
      <c r="P44" s="27" t="s">
        <v>425</v>
      </c>
      <c r="Q44" s="62">
        <v>43829</v>
      </c>
      <c r="R44" s="61">
        <v>43921</v>
      </c>
      <c r="S44" s="62">
        <v>43990</v>
      </c>
      <c r="T44" s="28" t="s">
        <v>394</v>
      </c>
      <c r="U44" s="75" t="s">
        <v>768</v>
      </c>
      <c r="V44" s="28" t="s">
        <v>392</v>
      </c>
      <c r="W44" s="26">
        <v>0</v>
      </c>
      <c r="X44" s="26">
        <v>0</v>
      </c>
      <c r="Y44" s="6"/>
    </row>
    <row r="45" spans="1:25" ht="12" customHeight="1" x14ac:dyDescent="0.2">
      <c r="A45" s="19" t="s">
        <v>483</v>
      </c>
      <c r="B45" s="20">
        <v>1</v>
      </c>
      <c r="C45" s="21">
        <v>2020</v>
      </c>
      <c r="D45" s="31" t="s">
        <v>176</v>
      </c>
      <c r="E45" s="29" t="s">
        <v>488</v>
      </c>
      <c r="F45" s="23">
        <v>43782</v>
      </c>
      <c r="G45" s="26" t="s">
        <v>507</v>
      </c>
      <c r="H45" s="22" t="s">
        <v>515</v>
      </c>
      <c r="I45" s="25" t="s">
        <v>520</v>
      </c>
      <c r="J45" s="32" t="s">
        <v>461</v>
      </c>
      <c r="K45" s="8" t="s">
        <v>275</v>
      </c>
      <c r="L45" s="25" t="s">
        <v>462</v>
      </c>
      <c r="M45" s="26" t="s">
        <v>463</v>
      </c>
      <c r="N45" s="26" t="s">
        <v>302</v>
      </c>
      <c r="O45" s="26" t="s">
        <v>464</v>
      </c>
      <c r="P45" s="26" t="s">
        <v>465</v>
      </c>
      <c r="Q45" s="62">
        <v>43871</v>
      </c>
      <c r="R45" s="61">
        <v>44196</v>
      </c>
      <c r="S45" s="62">
        <v>43990</v>
      </c>
      <c r="T45" s="28" t="s">
        <v>394</v>
      </c>
      <c r="U45" s="75" t="s">
        <v>769</v>
      </c>
      <c r="V45" s="28" t="s">
        <v>392</v>
      </c>
      <c r="W45" s="26">
        <v>0</v>
      </c>
      <c r="X45" s="26">
        <v>0</v>
      </c>
      <c r="Y45" s="6"/>
    </row>
    <row r="46" spans="1:25" ht="12" customHeight="1" x14ac:dyDescent="0.2">
      <c r="A46" s="19" t="s">
        <v>483</v>
      </c>
      <c r="B46" s="20">
        <v>2</v>
      </c>
      <c r="C46" s="21">
        <v>2020</v>
      </c>
      <c r="D46" s="31" t="s">
        <v>176</v>
      </c>
      <c r="E46" s="29" t="s">
        <v>488</v>
      </c>
      <c r="F46" s="23">
        <v>43782</v>
      </c>
      <c r="G46" s="26" t="s">
        <v>507</v>
      </c>
      <c r="H46" s="22" t="s">
        <v>515</v>
      </c>
      <c r="I46" s="25" t="s">
        <v>520</v>
      </c>
      <c r="J46" s="32" t="s">
        <v>466</v>
      </c>
      <c r="K46" s="8" t="s">
        <v>275</v>
      </c>
      <c r="L46" s="25" t="s">
        <v>301</v>
      </c>
      <c r="M46" s="26" t="s">
        <v>467</v>
      </c>
      <c r="N46" s="26" t="s">
        <v>302</v>
      </c>
      <c r="O46" s="26" t="s">
        <v>464</v>
      </c>
      <c r="P46" s="26" t="s">
        <v>465</v>
      </c>
      <c r="Q46" s="62">
        <v>43871</v>
      </c>
      <c r="R46" s="61">
        <v>44196</v>
      </c>
      <c r="S46" s="62">
        <v>43990</v>
      </c>
      <c r="T46" s="28" t="s">
        <v>394</v>
      </c>
      <c r="U46" s="75" t="s">
        <v>770</v>
      </c>
      <c r="V46" s="28" t="s">
        <v>392</v>
      </c>
      <c r="W46" s="26">
        <v>0</v>
      </c>
      <c r="X46" s="26">
        <v>0</v>
      </c>
      <c r="Y46" s="6"/>
    </row>
    <row r="47" spans="1:25" ht="12" customHeight="1" x14ac:dyDescent="0.2">
      <c r="A47" s="19" t="s">
        <v>484</v>
      </c>
      <c r="B47" s="20">
        <v>1</v>
      </c>
      <c r="C47" s="21">
        <v>2020</v>
      </c>
      <c r="D47" s="31" t="s">
        <v>176</v>
      </c>
      <c r="E47" s="29" t="s">
        <v>488</v>
      </c>
      <c r="F47" s="23">
        <v>43782</v>
      </c>
      <c r="G47" s="26" t="s">
        <v>508</v>
      </c>
      <c r="H47" s="22" t="s">
        <v>515</v>
      </c>
      <c r="I47" s="25" t="s">
        <v>521</v>
      </c>
      <c r="J47" s="32" t="s">
        <v>470</v>
      </c>
      <c r="K47" s="8" t="s">
        <v>275</v>
      </c>
      <c r="L47" s="25" t="s">
        <v>471</v>
      </c>
      <c r="M47" s="26">
        <v>1</v>
      </c>
      <c r="N47" s="26" t="s">
        <v>302</v>
      </c>
      <c r="O47" s="26" t="s">
        <v>464</v>
      </c>
      <c r="P47" s="26" t="s">
        <v>465</v>
      </c>
      <c r="Q47" s="62">
        <v>43871</v>
      </c>
      <c r="R47" s="61">
        <v>44043</v>
      </c>
      <c r="S47" s="62">
        <v>43990</v>
      </c>
      <c r="T47" s="28" t="s">
        <v>394</v>
      </c>
      <c r="U47" s="75" t="s">
        <v>771</v>
      </c>
      <c r="V47" s="7" t="s">
        <v>546</v>
      </c>
      <c r="W47" s="26">
        <v>0</v>
      </c>
      <c r="X47" s="26">
        <v>0</v>
      </c>
      <c r="Y47" s="6"/>
    </row>
    <row r="48" spans="1:25" ht="12" customHeight="1" x14ac:dyDescent="0.2">
      <c r="A48" s="19" t="s">
        <v>484</v>
      </c>
      <c r="B48" s="20">
        <v>2</v>
      </c>
      <c r="C48" s="21">
        <v>2020</v>
      </c>
      <c r="D48" s="31" t="s">
        <v>176</v>
      </c>
      <c r="E48" s="29" t="s">
        <v>488</v>
      </c>
      <c r="F48" s="23">
        <v>43782</v>
      </c>
      <c r="G48" s="26" t="s">
        <v>508</v>
      </c>
      <c r="H48" s="22" t="s">
        <v>515</v>
      </c>
      <c r="I48" s="25" t="s">
        <v>521</v>
      </c>
      <c r="J48" s="32" t="s">
        <v>472</v>
      </c>
      <c r="K48" s="7" t="s">
        <v>298</v>
      </c>
      <c r="L48" s="25" t="s">
        <v>473</v>
      </c>
      <c r="M48" s="26">
        <v>1</v>
      </c>
      <c r="N48" s="26" t="s">
        <v>302</v>
      </c>
      <c r="O48" s="26" t="s">
        <v>464</v>
      </c>
      <c r="P48" s="26" t="s">
        <v>465</v>
      </c>
      <c r="Q48" s="62">
        <v>43871</v>
      </c>
      <c r="R48" s="61">
        <v>44043</v>
      </c>
      <c r="S48" s="62">
        <v>43990</v>
      </c>
      <c r="T48" s="28" t="s">
        <v>394</v>
      </c>
      <c r="U48" s="75" t="s">
        <v>772</v>
      </c>
      <c r="V48" s="28" t="s">
        <v>392</v>
      </c>
      <c r="W48" s="26">
        <v>0</v>
      </c>
      <c r="X48" s="26">
        <v>0</v>
      </c>
      <c r="Y48" s="6"/>
    </row>
    <row r="49" spans="1:25" ht="12" customHeight="1" x14ac:dyDescent="0.2">
      <c r="A49" s="19" t="s">
        <v>486</v>
      </c>
      <c r="B49" s="20">
        <v>1</v>
      </c>
      <c r="C49" s="21">
        <v>2020</v>
      </c>
      <c r="D49" s="31" t="s">
        <v>176</v>
      </c>
      <c r="E49" s="29" t="s">
        <v>488</v>
      </c>
      <c r="F49" s="23">
        <v>43782</v>
      </c>
      <c r="G49" s="26" t="s">
        <v>509</v>
      </c>
      <c r="H49" s="22" t="s">
        <v>515</v>
      </c>
      <c r="I49" s="25" t="s">
        <v>524</v>
      </c>
      <c r="J49" s="32" t="s">
        <v>474</v>
      </c>
      <c r="K49" s="8" t="s">
        <v>275</v>
      </c>
      <c r="L49" s="25" t="s">
        <v>475</v>
      </c>
      <c r="M49" s="26">
        <v>1</v>
      </c>
      <c r="N49" s="26" t="s">
        <v>302</v>
      </c>
      <c r="O49" s="26" t="s">
        <v>464</v>
      </c>
      <c r="P49" s="26" t="s">
        <v>465</v>
      </c>
      <c r="Q49" s="62">
        <v>43871</v>
      </c>
      <c r="R49" s="61">
        <v>44043</v>
      </c>
      <c r="S49" s="62">
        <v>43990</v>
      </c>
      <c r="T49" s="28" t="s">
        <v>394</v>
      </c>
      <c r="U49" s="75" t="s">
        <v>773</v>
      </c>
      <c r="V49" s="28" t="s">
        <v>392</v>
      </c>
      <c r="W49" s="26">
        <v>0</v>
      </c>
      <c r="X49" s="26">
        <v>0</v>
      </c>
      <c r="Y49" s="6"/>
    </row>
    <row r="50" spans="1:25" ht="12" customHeight="1" x14ac:dyDescent="0.2">
      <c r="A50" s="19" t="s">
        <v>486</v>
      </c>
      <c r="B50" s="20">
        <v>2</v>
      </c>
      <c r="C50" s="21">
        <v>2020</v>
      </c>
      <c r="D50" s="31" t="s">
        <v>176</v>
      </c>
      <c r="E50" s="29" t="s">
        <v>488</v>
      </c>
      <c r="F50" s="23">
        <v>43782</v>
      </c>
      <c r="G50" s="26" t="s">
        <v>509</v>
      </c>
      <c r="H50" s="22" t="s">
        <v>515</v>
      </c>
      <c r="I50" s="25" t="s">
        <v>524</v>
      </c>
      <c r="J50" s="32" t="s">
        <v>476</v>
      </c>
      <c r="K50" s="8" t="s">
        <v>275</v>
      </c>
      <c r="L50" s="25" t="s">
        <v>477</v>
      </c>
      <c r="M50" s="26">
        <v>2</v>
      </c>
      <c r="N50" s="26" t="s">
        <v>302</v>
      </c>
      <c r="O50" s="26" t="s">
        <v>464</v>
      </c>
      <c r="P50" s="26" t="s">
        <v>465</v>
      </c>
      <c r="Q50" s="62">
        <v>43871</v>
      </c>
      <c r="R50" s="61">
        <v>44196</v>
      </c>
      <c r="S50" s="62">
        <v>43990</v>
      </c>
      <c r="T50" s="28" t="s">
        <v>394</v>
      </c>
      <c r="U50" s="75" t="s">
        <v>774</v>
      </c>
      <c r="V50" s="28" t="s">
        <v>392</v>
      </c>
      <c r="W50" s="26">
        <v>0</v>
      </c>
      <c r="X50" s="26">
        <v>0</v>
      </c>
      <c r="Y50" s="6"/>
    </row>
    <row r="51" spans="1:25" ht="12" customHeight="1" x14ac:dyDescent="0.2">
      <c r="A51" s="19" t="s">
        <v>485</v>
      </c>
      <c r="B51" s="20">
        <v>1</v>
      </c>
      <c r="C51" s="21">
        <v>2020</v>
      </c>
      <c r="D51" s="31" t="s">
        <v>176</v>
      </c>
      <c r="E51" s="29" t="s">
        <v>488</v>
      </c>
      <c r="F51" s="23">
        <v>43782</v>
      </c>
      <c r="G51" s="26" t="s">
        <v>510</v>
      </c>
      <c r="H51" s="22" t="s">
        <v>515</v>
      </c>
      <c r="I51" s="25" t="s">
        <v>522</v>
      </c>
      <c r="J51" s="32" t="s">
        <v>478</v>
      </c>
      <c r="K51" s="8" t="s">
        <v>275</v>
      </c>
      <c r="L51" s="25" t="s">
        <v>477</v>
      </c>
      <c r="M51" s="26">
        <v>6</v>
      </c>
      <c r="N51" s="26" t="s">
        <v>302</v>
      </c>
      <c r="O51" s="26" t="s">
        <v>464</v>
      </c>
      <c r="P51" s="26" t="s">
        <v>465</v>
      </c>
      <c r="Q51" s="62">
        <v>43871</v>
      </c>
      <c r="R51" s="61">
        <v>44075</v>
      </c>
      <c r="S51" s="62">
        <v>43990</v>
      </c>
      <c r="T51" s="28" t="s">
        <v>394</v>
      </c>
      <c r="U51" s="75" t="s">
        <v>775</v>
      </c>
      <c r="V51" s="28" t="s">
        <v>392</v>
      </c>
      <c r="W51" s="26">
        <v>0</v>
      </c>
      <c r="X51" s="26">
        <v>0</v>
      </c>
      <c r="Y51" s="6"/>
    </row>
    <row r="52" spans="1:25" ht="12" customHeight="1" x14ac:dyDescent="0.2">
      <c r="A52" s="19" t="s">
        <v>487</v>
      </c>
      <c r="B52" s="20">
        <v>1</v>
      </c>
      <c r="C52" s="21">
        <v>2020</v>
      </c>
      <c r="D52" s="31" t="s">
        <v>176</v>
      </c>
      <c r="E52" s="29" t="s">
        <v>488</v>
      </c>
      <c r="F52" s="23">
        <v>43782</v>
      </c>
      <c r="G52" s="26" t="s">
        <v>511</v>
      </c>
      <c r="H52" s="22" t="s">
        <v>515</v>
      </c>
      <c r="I52" s="25" t="s">
        <v>523</v>
      </c>
      <c r="J52" s="32" t="s">
        <v>479</v>
      </c>
      <c r="K52" s="7" t="s">
        <v>298</v>
      </c>
      <c r="L52" s="25" t="s">
        <v>480</v>
      </c>
      <c r="M52" s="26">
        <v>1</v>
      </c>
      <c r="N52" s="26" t="s">
        <v>302</v>
      </c>
      <c r="O52" s="26" t="s">
        <v>464</v>
      </c>
      <c r="P52" s="26" t="s">
        <v>465</v>
      </c>
      <c r="Q52" s="62">
        <v>43871</v>
      </c>
      <c r="R52" s="61">
        <v>44196</v>
      </c>
      <c r="S52" s="62">
        <v>43990</v>
      </c>
      <c r="T52" s="28" t="s">
        <v>394</v>
      </c>
      <c r="U52" s="75" t="s">
        <v>776</v>
      </c>
      <c r="V52" s="28" t="s">
        <v>392</v>
      </c>
      <c r="W52" s="26">
        <v>0</v>
      </c>
      <c r="X52" s="26">
        <v>0</v>
      </c>
      <c r="Y52" s="6"/>
    </row>
    <row r="53" spans="1:25" ht="12" customHeight="1" x14ac:dyDescent="0.2">
      <c r="A53" s="19" t="s">
        <v>487</v>
      </c>
      <c r="B53" s="20">
        <v>2</v>
      </c>
      <c r="C53" s="21">
        <v>2020</v>
      </c>
      <c r="D53" s="31" t="s">
        <v>176</v>
      </c>
      <c r="E53" s="29" t="s">
        <v>488</v>
      </c>
      <c r="F53" s="23">
        <v>43782</v>
      </c>
      <c r="G53" s="26" t="s">
        <v>511</v>
      </c>
      <c r="H53" s="22" t="s">
        <v>515</v>
      </c>
      <c r="I53" s="25" t="s">
        <v>523</v>
      </c>
      <c r="J53" s="32" t="s">
        <v>481</v>
      </c>
      <c r="K53" s="8" t="s">
        <v>275</v>
      </c>
      <c r="L53" s="25" t="s">
        <v>482</v>
      </c>
      <c r="M53" s="26">
        <v>4</v>
      </c>
      <c r="N53" s="26" t="s">
        <v>302</v>
      </c>
      <c r="O53" s="26" t="s">
        <v>464</v>
      </c>
      <c r="P53" s="26" t="s">
        <v>465</v>
      </c>
      <c r="Q53" s="62">
        <v>43871</v>
      </c>
      <c r="R53" s="61">
        <v>44196</v>
      </c>
      <c r="S53" s="62">
        <v>43990</v>
      </c>
      <c r="T53" s="28" t="s">
        <v>394</v>
      </c>
      <c r="U53" s="75" t="s">
        <v>776</v>
      </c>
      <c r="V53" s="28" t="s">
        <v>392</v>
      </c>
      <c r="W53" s="26">
        <v>0</v>
      </c>
      <c r="X53" s="26">
        <v>0</v>
      </c>
      <c r="Y53" s="6"/>
    </row>
    <row r="54" spans="1:25" ht="12" customHeight="1" x14ac:dyDescent="0.2">
      <c r="A54" s="19" t="s">
        <v>537</v>
      </c>
      <c r="B54" s="20">
        <v>3</v>
      </c>
      <c r="C54" s="21">
        <v>2020</v>
      </c>
      <c r="D54" s="31" t="s">
        <v>538</v>
      </c>
      <c r="E54" s="29" t="s">
        <v>539</v>
      </c>
      <c r="F54" s="23">
        <v>43822</v>
      </c>
      <c r="G54" s="26" t="s">
        <v>527</v>
      </c>
      <c r="H54" s="22" t="s">
        <v>528</v>
      </c>
      <c r="I54" s="25" t="s">
        <v>529</v>
      </c>
      <c r="J54" s="32" t="s">
        <v>535</v>
      </c>
      <c r="K54" s="8" t="s">
        <v>531</v>
      </c>
      <c r="L54" s="25" t="s">
        <v>536</v>
      </c>
      <c r="M54" s="26">
        <v>1</v>
      </c>
      <c r="N54" s="26" t="s">
        <v>379</v>
      </c>
      <c r="O54" s="26" t="s">
        <v>379</v>
      </c>
      <c r="P54" s="26" t="s">
        <v>380</v>
      </c>
      <c r="Q54" s="62">
        <v>43952</v>
      </c>
      <c r="R54" s="61">
        <v>44073</v>
      </c>
      <c r="S54" s="62"/>
      <c r="T54" s="28"/>
      <c r="U54" s="28"/>
      <c r="V54" s="28" t="s">
        <v>392</v>
      </c>
      <c r="W54" s="26">
        <v>0</v>
      </c>
      <c r="X54" s="26">
        <v>0</v>
      </c>
      <c r="Y54" s="6"/>
    </row>
    <row r="55" spans="1:25" ht="12" customHeight="1" x14ac:dyDescent="0.2">
      <c r="A55" s="19" t="s">
        <v>543</v>
      </c>
      <c r="B55" s="20">
        <v>1</v>
      </c>
      <c r="C55" s="21">
        <v>2020</v>
      </c>
      <c r="D55" s="31" t="s">
        <v>538</v>
      </c>
      <c r="E55" s="29" t="s">
        <v>539</v>
      </c>
      <c r="F55" s="23">
        <v>43822</v>
      </c>
      <c r="G55" s="26" t="s">
        <v>540</v>
      </c>
      <c r="H55" s="22" t="s">
        <v>541</v>
      </c>
      <c r="I55" s="25" t="s">
        <v>580</v>
      </c>
      <c r="J55" s="32" t="s">
        <v>581</v>
      </c>
      <c r="K55" s="8" t="s">
        <v>531</v>
      </c>
      <c r="L55" s="25" t="s">
        <v>582</v>
      </c>
      <c r="M55" s="26">
        <v>1</v>
      </c>
      <c r="N55" s="26" t="s">
        <v>544</v>
      </c>
      <c r="O55" s="26" t="s">
        <v>544</v>
      </c>
      <c r="P55" s="26" t="s">
        <v>542</v>
      </c>
      <c r="Q55" s="62">
        <v>43832</v>
      </c>
      <c r="R55" s="62">
        <v>44042</v>
      </c>
      <c r="S55" s="62">
        <v>43893</v>
      </c>
      <c r="T55" s="28" t="s">
        <v>395</v>
      </c>
      <c r="U55" s="28" t="s">
        <v>579</v>
      </c>
      <c r="V55" s="28" t="s">
        <v>392</v>
      </c>
      <c r="W55" s="26">
        <v>1</v>
      </c>
      <c r="X55" s="26">
        <v>1</v>
      </c>
      <c r="Y55" s="6"/>
    </row>
    <row r="56" spans="1:25" ht="12" customHeight="1" x14ac:dyDescent="0.2">
      <c r="A56" s="19" t="s">
        <v>564</v>
      </c>
      <c r="B56" s="20">
        <v>1</v>
      </c>
      <c r="C56" s="21">
        <v>2020</v>
      </c>
      <c r="D56" s="31" t="s">
        <v>567</v>
      </c>
      <c r="E56" s="29" t="s">
        <v>569</v>
      </c>
      <c r="F56" s="23">
        <v>43901</v>
      </c>
      <c r="G56" s="26" t="s">
        <v>570</v>
      </c>
      <c r="H56" s="22" t="s">
        <v>553</v>
      </c>
      <c r="I56" s="25" t="s">
        <v>554</v>
      </c>
      <c r="J56" s="32" t="s">
        <v>555</v>
      </c>
      <c r="K56" s="8" t="s">
        <v>305</v>
      </c>
      <c r="L56" s="25" t="s">
        <v>556</v>
      </c>
      <c r="M56" s="26">
        <v>1</v>
      </c>
      <c r="N56" s="26" t="s">
        <v>293</v>
      </c>
      <c r="O56" s="26" t="s">
        <v>573</v>
      </c>
      <c r="P56" s="26" t="s">
        <v>557</v>
      </c>
      <c r="Q56" s="62">
        <v>43908</v>
      </c>
      <c r="R56" s="62">
        <v>43980</v>
      </c>
      <c r="S56" s="61">
        <v>43955</v>
      </c>
      <c r="T56" s="7" t="s">
        <v>391</v>
      </c>
      <c r="U56" s="28" t="s">
        <v>674</v>
      </c>
      <c r="V56" s="28" t="s">
        <v>392</v>
      </c>
      <c r="W56" s="26">
        <v>0</v>
      </c>
      <c r="X56" s="26">
        <v>0</v>
      </c>
      <c r="Y56" s="6"/>
    </row>
    <row r="57" spans="1:25" ht="12" customHeight="1" x14ac:dyDescent="0.2">
      <c r="A57" s="19" t="s">
        <v>565</v>
      </c>
      <c r="B57" s="20">
        <v>1</v>
      </c>
      <c r="C57" s="21">
        <v>2020</v>
      </c>
      <c r="D57" s="31" t="s">
        <v>567</v>
      </c>
      <c r="E57" s="29" t="s">
        <v>569</v>
      </c>
      <c r="F57" s="23">
        <v>43901</v>
      </c>
      <c r="G57" s="26" t="s">
        <v>571</v>
      </c>
      <c r="H57" s="22" t="s">
        <v>553</v>
      </c>
      <c r="I57" s="25" t="s">
        <v>558</v>
      </c>
      <c r="J57" s="32" t="s">
        <v>555</v>
      </c>
      <c r="K57" s="8" t="s">
        <v>305</v>
      </c>
      <c r="L57" s="25" t="s">
        <v>556</v>
      </c>
      <c r="M57" s="26">
        <v>1</v>
      </c>
      <c r="N57" s="26" t="s">
        <v>293</v>
      </c>
      <c r="O57" s="26" t="s">
        <v>573</v>
      </c>
      <c r="P57" s="26" t="s">
        <v>557</v>
      </c>
      <c r="Q57" s="62">
        <v>43908</v>
      </c>
      <c r="R57" s="62">
        <v>43980</v>
      </c>
      <c r="S57" s="61">
        <v>43955</v>
      </c>
      <c r="T57" s="7" t="s">
        <v>391</v>
      </c>
      <c r="U57" s="28" t="s">
        <v>674</v>
      </c>
      <c r="V57" s="28" t="s">
        <v>392</v>
      </c>
      <c r="W57" s="26">
        <v>0</v>
      </c>
      <c r="X57" s="26">
        <v>0</v>
      </c>
      <c r="Y57" s="6"/>
    </row>
    <row r="58" spans="1:25" ht="12" customHeight="1" x14ac:dyDescent="0.2">
      <c r="A58" s="19" t="s">
        <v>566</v>
      </c>
      <c r="B58" s="20">
        <v>1</v>
      </c>
      <c r="C58" s="21">
        <v>2020</v>
      </c>
      <c r="D58" s="31" t="s">
        <v>568</v>
      </c>
      <c r="E58" s="29" t="s">
        <v>569</v>
      </c>
      <c r="F58" s="23">
        <v>43901</v>
      </c>
      <c r="G58" s="26" t="s">
        <v>572</v>
      </c>
      <c r="H58" s="22" t="s">
        <v>559</v>
      </c>
      <c r="I58" s="25" t="s">
        <v>560</v>
      </c>
      <c r="J58" s="32" t="s">
        <v>561</v>
      </c>
      <c r="K58" s="8" t="s">
        <v>562</v>
      </c>
      <c r="L58" s="25" t="s">
        <v>556</v>
      </c>
      <c r="M58" s="26">
        <v>1</v>
      </c>
      <c r="N58" s="26" t="s">
        <v>574</v>
      </c>
      <c r="O58" s="26" t="s">
        <v>574</v>
      </c>
      <c r="P58" s="26" t="s">
        <v>563</v>
      </c>
      <c r="Q58" s="62">
        <v>43903</v>
      </c>
      <c r="R58" s="62">
        <v>44012</v>
      </c>
      <c r="S58" s="62"/>
      <c r="T58" s="28"/>
      <c r="U58" s="28"/>
      <c r="V58" s="28" t="s">
        <v>392</v>
      </c>
      <c r="W58" s="26">
        <v>0</v>
      </c>
      <c r="X58" s="26">
        <v>0</v>
      </c>
      <c r="Y58" s="6"/>
    </row>
    <row r="59" spans="1:25" ht="12" customHeight="1" x14ac:dyDescent="0.2">
      <c r="A59" s="19" t="s">
        <v>612</v>
      </c>
      <c r="B59" s="20">
        <v>1</v>
      </c>
      <c r="C59" s="21">
        <v>2020</v>
      </c>
      <c r="D59" s="31" t="s">
        <v>588</v>
      </c>
      <c r="E59" s="29" t="s">
        <v>229</v>
      </c>
      <c r="F59" s="23">
        <v>43921</v>
      </c>
      <c r="G59" s="26" t="s">
        <v>589</v>
      </c>
      <c r="H59" s="22" t="s">
        <v>590</v>
      </c>
      <c r="I59" s="25" t="s">
        <v>591</v>
      </c>
      <c r="J59" s="32" t="s">
        <v>592</v>
      </c>
      <c r="K59" s="8" t="s">
        <v>298</v>
      </c>
      <c r="L59" s="25" t="s">
        <v>593</v>
      </c>
      <c r="M59" s="26">
        <v>1</v>
      </c>
      <c r="N59" s="26" t="s">
        <v>616</v>
      </c>
      <c r="O59" s="45" t="s">
        <v>623</v>
      </c>
      <c r="P59" s="26" t="s">
        <v>594</v>
      </c>
      <c r="Q59" s="62">
        <v>43917</v>
      </c>
      <c r="R59" s="62">
        <v>44073</v>
      </c>
      <c r="S59" s="62"/>
      <c r="T59" s="28"/>
      <c r="U59" s="28"/>
      <c r="V59" s="28" t="s">
        <v>392</v>
      </c>
      <c r="W59" s="26">
        <v>0</v>
      </c>
      <c r="X59" s="26">
        <v>0</v>
      </c>
      <c r="Y59" s="6"/>
    </row>
    <row r="60" spans="1:25" ht="12" customHeight="1" x14ac:dyDescent="0.2">
      <c r="A60" s="19" t="s">
        <v>613</v>
      </c>
      <c r="B60" s="20">
        <v>1</v>
      </c>
      <c r="C60" s="21">
        <v>2020</v>
      </c>
      <c r="D60" s="31" t="s">
        <v>588</v>
      </c>
      <c r="E60" s="29" t="s">
        <v>229</v>
      </c>
      <c r="F60" s="23">
        <v>43921</v>
      </c>
      <c r="G60" s="26" t="s">
        <v>595</v>
      </c>
      <c r="H60" s="22" t="s">
        <v>596</v>
      </c>
      <c r="I60" s="25" t="s">
        <v>597</v>
      </c>
      <c r="J60" s="32" t="s">
        <v>598</v>
      </c>
      <c r="K60" s="8" t="s">
        <v>305</v>
      </c>
      <c r="L60" s="25" t="s">
        <v>599</v>
      </c>
      <c r="M60" s="26">
        <v>0.9</v>
      </c>
      <c r="N60" s="26" t="s">
        <v>616</v>
      </c>
      <c r="O60" s="45" t="s">
        <v>623</v>
      </c>
      <c r="P60" s="26" t="s">
        <v>600</v>
      </c>
      <c r="Q60" s="62">
        <v>43917</v>
      </c>
      <c r="R60" s="62">
        <v>44104</v>
      </c>
      <c r="S60" s="62"/>
      <c r="T60" s="28"/>
      <c r="U60" s="28"/>
      <c r="V60" s="28" t="s">
        <v>392</v>
      </c>
      <c r="W60" s="26">
        <v>0</v>
      </c>
      <c r="X60" s="26">
        <v>0</v>
      </c>
      <c r="Y60" s="6"/>
    </row>
    <row r="61" spans="1:25" ht="12" customHeight="1" x14ac:dyDescent="0.2">
      <c r="A61" s="19" t="s">
        <v>614</v>
      </c>
      <c r="B61" s="20">
        <v>1</v>
      </c>
      <c r="C61" s="21">
        <v>2020</v>
      </c>
      <c r="D61" s="31" t="s">
        <v>588</v>
      </c>
      <c r="E61" s="29" t="s">
        <v>229</v>
      </c>
      <c r="F61" s="23">
        <v>43921</v>
      </c>
      <c r="G61" s="26" t="s">
        <v>601</v>
      </c>
      <c r="H61" s="22" t="s">
        <v>602</v>
      </c>
      <c r="I61" s="25" t="s">
        <v>603</v>
      </c>
      <c r="J61" s="32" t="s">
        <v>604</v>
      </c>
      <c r="K61" s="8" t="s">
        <v>305</v>
      </c>
      <c r="L61" s="25" t="s">
        <v>605</v>
      </c>
      <c r="M61" s="26">
        <v>1</v>
      </c>
      <c r="N61" s="26" t="s">
        <v>616</v>
      </c>
      <c r="O61" s="45" t="s">
        <v>623</v>
      </c>
      <c r="P61" s="26" t="s">
        <v>600</v>
      </c>
      <c r="Q61" s="62">
        <v>43917</v>
      </c>
      <c r="R61" s="62">
        <v>44195</v>
      </c>
      <c r="S61" s="62"/>
      <c r="T61" s="28"/>
      <c r="U61" s="28"/>
      <c r="V61" s="28" t="s">
        <v>392</v>
      </c>
      <c r="W61" s="26">
        <v>0</v>
      </c>
      <c r="X61" s="26">
        <v>0</v>
      </c>
      <c r="Y61" s="6"/>
    </row>
    <row r="62" spans="1:25" ht="12" customHeight="1" x14ac:dyDescent="0.2">
      <c r="A62" s="19" t="s">
        <v>615</v>
      </c>
      <c r="B62" s="20">
        <v>1</v>
      </c>
      <c r="C62" s="21">
        <v>2020</v>
      </c>
      <c r="D62" s="31" t="s">
        <v>588</v>
      </c>
      <c r="E62" s="29" t="s">
        <v>606</v>
      </c>
      <c r="F62" s="23">
        <v>43921</v>
      </c>
      <c r="G62" s="26" t="s">
        <v>607</v>
      </c>
      <c r="H62" s="22" t="s">
        <v>608</v>
      </c>
      <c r="I62" s="25" t="s">
        <v>609</v>
      </c>
      <c r="J62" s="32" t="s">
        <v>610</v>
      </c>
      <c r="K62" s="8" t="s">
        <v>305</v>
      </c>
      <c r="L62" s="25" t="s">
        <v>611</v>
      </c>
      <c r="M62" s="26">
        <v>1</v>
      </c>
      <c r="N62" s="26" t="s">
        <v>616</v>
      </c>
      <c r="O62" s="45" t="s">
        <v>623</v>
      </c>
      <c r="P62" s="26" t="s">
        <v>600</v>
      </c>
      <c r="Q62" s="62">
        <v>43917</v>
      </c>
      <c r="R62" s="62">
        <v>44104</v>
      </c>
      <c r="S62" s="62"/>
      <c r="T62" s="28"/>
      <c r="U62" s="28"/>
      <c r="V62" s="28" t="s">
        <v>392</v>
      </c>
      <c r="W62" s="26">
        <v>0</v>
      </c>
      <c r="X62" s="26">
        <v>0</v>
      </c>
      <c r="Y62" s="6"/>
    </row>
    <row r="63" spans="1:25" ht="12" customHeight="1" x14ac:dyDescent="0.2">
      <c r="A63" s="19" t="s">
        <v>667</v>
      </c>
      <c r="B63" s="20">
        <v>1</v>
      </c>
      <c r="C63" s="21">
        <v>2020</v>
      </c>
      <c r="D63" s="31" t="s">
        <v>666</v>
      </c>
      <c r="E63" s="29" t="s">
        <v>672</v>
      </c>
      <c r="F63" s="23">
        <v>43934</v>
      </c>
      <c r="G63" s="26" t="s">
        <v>635</v>
      </c>
      <c r="H63" s="22" t="s">
        <v>636</v>
      </c>
      <c r="I63" s="25" t="s">
        <v>637</v>
      </c>
      <c r="J63" s="32" t="s">
        <v>638</v>
      </c>
      <c r="K63" s="8" t="s">
        <v>305</v>
      </c>
      <c r="L63" s="25" t="s">
        <v>639</v>
      </c>
      <c r="M63" s="26">
        <v>1</v>
      </c>
      <c r="N63" s="26" t="s">
        <v>616</v>
      </c>
      <c r="O63" s="26" t="s">
        <v>673</v>
      </c>
      <c r="P63" s="45" t="s">
        <v>640</v>
      </c>
      <c r="Q63" s="62">
        <v>43955</v>
      </c>
      <c r="R63" s="62">
        <v>44104</v>
      </c>
      <c r="S63" s="62"/>
      <c r="T63" s="28"/>
      <c r="U63" s="28"/>
      <c r="V63" s="28" t="s">
        <v>392</v>
      </c>
      <c r="W63" s="26">
        <v>0</v>
      </c>
      <c r="X63" s="26">
        <v>0</v>
      </c>
      <c r="Y63" s="6"/>
    </row>
    <row r="64" spans="1:25" ht="12" customHeight="1" x14ac:dyDescent="0.2">
      <c r="A64" s="19" t="s">
        <v>667</v>
      </c>
      <c r="B64" s="20">
        <v>2</v>
      </c>
      <c r="C64" s="21">
        <v>2020</v>
      </c>
      <c r="D64" s="31" t="s">
        <v>666</v>
      </c>
      <c r="E64" s="29" t="s">
        <v>672</v>
      </c>
      <c r="F64" s="23">
        <v>43934</v>
      </c>
      <c r="G64" s="26" t="s">
        <v>635</v>
      </c>
      <c r="H64" s="22" t="s">
        <v>636</v>
      </c>
      <c r="I64" s="25" t="s">
        <v>637</v>
      </c>
      <c r="J64" s="32" t="s">
        <v>641</v>
      </c>
      <c r="K64" s="8" t="s">
        <v>305</v>
      </c>
      <c r="L64" s="25" t="s">
        <v>642</v>
      </c>
      <c r="M64" s="26">
        <v>1</v>
      </c>
      <c r="N64" s="26" t="s">
        <v>616</v>
      </c>
      <c r="O64" s="26" t="s">
        <v>673</v>
      </c>
      <c r="P64" s="45" t="s">
        <v>640</v>
      </c>
      <c r="Q64" s="62">
        <v>44180</v>
      </c>
      <c r="R64" s="62">
        <v>44196</v>
      </c>
      <c r="S64" s="62"/>
      <c r="T64" s="28"/>
      <c r="U64" s="28"/>
      <c r="V64" s="28" t="s">
        <v>392</v>
      </c>
      <c r="W64" s="26">
        <v>0</v>
      </c>
      <c r="X64" s="26">
        <v>0</v>
      </c>
      <c r="Y64" s="6"/>
    </row>
    <row r="65" spans="1:25" ht="12" customHeight="1" x14ac:dyDescent="0.2">
      <c r="A65" s="19" t="s">
        <v>668</v>
      </c>
      <c r="B65" s="20">
        <v>1</v>
      </c>
      <c r="C65" s="21">
        <v>2020</v>
      </c>
      <c r="D65" s="31" t="s">
        <v>666</v>
      </c>
      <c r="E65" s="29" t="s">
        <v>672</v>
      </c>
      <c r="F65" s="23">
        <v>43934</v>
      </c>
      <c r="G65" s="26" t="s">
        <v>643</v>
      </c>
      <c r="H65" s="22" t="s">
        <v>636</v>
      </c>
      <c r="I65" s="25" t="s">
        <v>644</v>
      </c>
      <c r="J65" s="32" t="s">
        <v>645</v>
      </c>
      <c r="K65" s="8" t="s">
        <v>646</v>
      </c>
      <c r="L65" s="25" t="s">
        <v>647</v>
      </c>
      <c r="M65" s="26">
        <v>1</v>
      </c>
      <c r="N65" s="26" t="s">
        <v>616</v>
      </c>
      <c r="O65" s="26" t="s">
        <v>673</v>
      </c>
      <c r="P65" s="45" t="s">
        <v>640</v>
      </c>
      <c r="Q65" s="62">
        <v>43955</v>
      </c>
      <c r="R65" s="62">
        <v>44012</v>
      </c>
      <c r="S65" s="62"/>
      <c r="T65" s="28"/>
      <c r="U65" s="28"/>
      <c r="V65" s="28" t="s">
        <v>392</v>
      </c>
      <c r="W65" s="26">
        <v>0</v>
      </c>
      <c r="X65" s="26">
        <v>0</v>
      </c>
      <c r="Y65" s="6"/>
    </row>
    <row r="66" spans="1:25" ht="12" customHeight="1" x14ac:dyDescent="0.2">
      <c r="A66" s="19" t="s">
        <v>668</v>
      </c>
      <c r="B66" s="20">
        <v>2</v>
      </c>
      <c r="C66" s="21">
        <v>2020</v>
      </c>
      <c r="D66" s="31" t="s">
        <v>666</v>
      </c>
      <c r="E66" s="29" t="s">
        <v>672</v>
      </c>
      <c r="F66" s="23">
        <v>43934</v>
      </c>
      <c r="G66" s="26" t="s">
        <v>643</v>
      </c>
      <c r="H66" s="22" t="s">
        <v>636</v>
      </c>
      <c r="I66" s="25" t="s">
        <v>644</v>
      </c>
      <c r="J66" s="32" t="s">
        <v>648</v>
      </c>
      <c r="K66" s="8" t="s">
        <v>305</v>
      </c>
      <c r="L66" s="25" t="s">
        <v>649</v>
      </c>
      <c r="M66" s="26">
        <v>2</v>
      </c>
      <c r="N66" s="26" t="s">
        <v>616</v>
      </c>
      <c r="O66" s="26" t="s">
        <v>673</v>
      </c>
      <c r="P66" s="45" t="s">
        <v>640</v>
      </c>
      <c r="Q66" s="62">
        <v>44104</v>
      </c>
      <c r="R66" s="62">
        <v>44196</v>
      </c>
      <c r="S66" s="62"/>
      <c r="T66" s="28"/>
      <c r="U66" s="28"/>
      <c r="V66" s="28" t="s">
        <v>392</v>
      </c>
      <c r="W66" s="26">
        <v>0</v>
      </c>
      <c r="X66" s="26">
        <v>0</v>
      </c>
      <c r="Y66" s="6"/>
    </row>
    <row r="67" spans="1:25" ht="12" customHeight="1" x14ac:dyDescent="0.2">
      <c r="A67" s="19" t="s">
        <v>669</v>
      </c>
      <c r="B67" s="20">
        <v>1</v>
      </c>
      <c r="C67" s="21">
        <v>2020</v>
      </c>
      <c r="D67" s="31" t="s">
        <v>666</v>
      </c>
      <c r="E67" s="29" t="s">
        <v>672</v>
      </c>
      <c r="F67" s="23">
        <v>43934</v>
      </c>
      <c r="G67" s="26" t="s">
        <v>650</v>
      </c>
      <c r="H67" s="22" t="s">
        <v>636</v>
      </c>
      <c r="I67" s="25" t="s">
        <v>651</v>
      </c>
      <c r="J67" s="32" t="s">
        <v>652</v>
      </c>
      <c r="K67" s="8" t="s">
        <v>305</v>
      </c>
      <c r="L67" s="25" t="s">
        <v>653</v>
      </c>
      <c r="M67" s="26">
        <v>1</v>
      </c>
      <c r="N67" s="26" t="s">
        <v>616</v>
      </c>
      <c r="O67" s="26" t="s">
        <v>673</v>
      </c>
      <c r="P67" s="45" t="s">
        <v>640</v>
      </c>
      <c r="Q67" s="62">
        <v>43955</v>
      </c>
      <c r="R67" s="62">
        <v>43980</v>
      </c>
      <c r="S67" s="62"/>
      <c r="T67" s="28"/>
      <c r="U67" s="28"/>
      <c r="V67" s="28" t="s">
        <v>392</v>
      </c>
      <c r="W67" s="26">
        <v>0</v>
      </c>
      <c r="X67" s="26">
        <v>0</v>
      </c>
      <c r="Y67" s="6"/>
    </row>
    <row r="68" spans="1:25" ht="12" customHeight="1" x14ac:dyDescent="0.2">
      <c r="A68" s="19" t="s">
        <v>670</v>
      </c>
      <c r="B68" s="20">
        <v>1</v>
      </c>
      <c r="C68" s="21">
        <v>2020</v>
      </c>
      <c r="D68" s="31" t="s">
        <v>666</v>
      </c>
      <c r="E68" s="29" t="s">
        <v>672</v>
      </c>
      <c r="F68" s="23">
        <v>43934</v>
      </c>
      <c r="G68" s="26" t="s">
        <v>654</v>
      </c>
      <c r="H68" s="22" t="s">
        <v>636</v>
      </c>
      <c r="I68" s="25" t="s">
        <v>655</v>
      </c>
      <c r="J68" s="32" t="s">
        <v>656</v>
      </c>
      <c r="K68" s="8" t="s">
        <v>646</v>
      </c>
      <c r="L68" s="25" t="s">
        <v>657</v>
      </c>
      <c r="M68" s="26">
        <v>1</v>
      </c>
      <c r="N68" s="26" t="s">
        <v>616</v>
      </c>
      <c r="O68" s="26" t="s">
        <v>673</v>
      </c>
      <c r="P68" s="45" t="s">
        <v>640</v>
      </c>
      <c r="Q68" s="62">
        <v>43955</v>
      </c>
      <c r="R68" s="62">
        <v>44012</v>
      </c>
      <c r="S68" s="62"/>
      <c r="T68" s="28"/>
      <c r="U68" s="28"/>
      <c r="V68" s="28" t="s">
        <v>392</v>
      </c>
      <c r="W68" s="26">
        <v>0</v>
      </c>
      <c r="X68" s="26">
        <v>0</v>
      </c>
      <c r="Y68" s="6"/>
    </row>
    <row r="69" spans="1:25" ht="12" customHeight="1" x14ac:dyDescent="0.2">
      <c r="A69" s="19" t="s">
        <v>670</v>
      </c>
      <c r="B69" s="20">
        <v>2</v>
      </c>
      <c r="C69" s="21">
        <v>2020</v>
      </c>
      <c r="D69" s="31" t="s">
        <v>666</v>
      </c>
      <c r="E69" s="29" t="s">
        <v>672</v>
      </c>
      <c r="F69" s="23">
        <v>43934</v>
      </c>
      <c r="G69" s="26" t="s">
        <v>654</v>
      </c>
      <c r="H69" s="22" t="s">
        <v>636</v>
      </c>
      <c r="I69" s="25" t="s">
        <v>655</v>
      </c>
      <c r="J69" s="32" t="s">
        <v>658</v>
      </c>
      <c r="K69" s="8" t="s">
        <v>305</v>
      </c>
      <c r="L69" s="25" t="s">
        <v>659</v>
      </c>
      <c r="M69" s="26">
        <v>1</v>
      </c>
      <c r="N69" s="26" t="s">
        <v>616</v>
      </c>
      <c r="O69" s="26" t="s">
        <v>673</v>
      </c>
      <c r="P69" s="45" t="s">
        <v>640</v>
      </c>
      <c r="Q69" s="62">
        <v>43959</v>
      </c>
      <c r="R69" s="62">
        <v>44196</v>
      </c>
      <c r="S69" s="62"/>
      <c r="T69" s="28"/>
      <c r="U69" s="28"/>
      <c r="V69" s="28" t="s">
        <v>392</v>
      </c>
      <c r="W69" s="26">
        <v>0</v>
      </c>
      <c r="X69" s="26">
        <v>0</v>
      </c>
      <c r="Y69" s="6"/>
    </row>
    <row r="70" spans="1:25" ht="12" customHeight="1" x14ac:dyDescent="0.2">
      <c r="A70" s="19" t="s">
        <v>671</v>
      </c>
      <c r="B70" s="20">
        <v>1</v>
      </c>
      <c r="C70" s="21">
        <v>2020</v>
      </c>
      <c r="D70" s="31" t="s">
        <v>666</v>
      </c>
      <c r="E70" s="29" t="s">
        <v>672</v>
      </c>
      <c r="F70" s="23">
        <v>43934</v>
      </c>
      <c r="G70" s="26" t="s">
        <v>660</v>
      </c>
      <c r="H70" s="22" t="s">
        <v>636</v>
      </c>
      <c r="I70" s="25" t="s">
        <v>661</v>
      </c>
      <c r="J70" s="32" t="s">
        <v>662</v>
      </c>
      <c r="K70" s="8" t="s">
        <v>305</v>
      </c>
      <c r="L70" s="25" t="s">
        <v>663</v>
      </c>
      <c r="M70" s="26">
        <v>1</v>
      </c>
      <c r="N70" s="26" t="s">
        <v>616</v>
      </c>
      <c r="O70" s="26" t="s">
        <v>673</v>
      </c>
      <c r="P70" s="45" t="s">
        <v>640</v>
      </c>
      <c r="Q70" s="62">
        <v>43955</v>
      </c>
      <c r="R70" s="62">
        <v>43966</v>
      </c>
      <c r="S70" s="62">
        <v>43987</v>
      </c>
      <c r="T70" s="28" t="s">
        <v>777</v>
      </c>
      <c r="U70" s="28" t="s">
        <v>778</v>
      </c>
      <c r="V70" s="7" t="s">
        <v>546</v>
      </c>
      <c r="W70" s="26">
        <v>0</v>
      </c>
      <c r="X70" s="26">
        <v>0</v>
      </c>
      <c r="Y70" s="6"/>
    </row>
    <row r="71" spans="1:25" ht="12" customHeight="1" x14ac:dyDescent="0.2">
      <c r="A71" s="19" t="s">
        <v>671</v>
      </c>
      <c r="B71" s="20">
        <v>2</v>
      </c>
      <c r="C71" s="21">
        <v>2020</v>
      </c>
      <c r="D71" s="31" t="s">
        <v>666</v>
      </c>
      <c r="E71" s="29" t="s">
        <v>672</v>
      </c>
      <c r="F71" s="23">
        <v>43934</v>
      </c>
      <c r="G71" s="26" t="s">
        <v>660</v>
      </c>
      <c r="H71" s="22" t="s">
        <v>636</v>
      </c>
      <c r="I71" s="25" t="s">
        <v>661</v>
      </c>
      <c r="J71" s="32" t="s">
        <v>664</v>
      </c>
      <c r="K71" s="8" t="s">
        <v>305</v>
      </c>
      <c r="L71" s="25" t="s">
        <v>665</v>
      </c>
      <c r="M71" s="26">
        <v>1</v>
      </c>
      <c r="N71" s="26" t="s">
        <v>616</v>
      </c>
      <c r="O71" s="26" t="s">
        <v>673</v>
      </c>
      <c r="P71" s="45" t="s">
        <v>640</v>
      </c>
      <c r="Q71" s="62">
        <v>43969</v>
      </c>
      <c r="R71" s="62">
        <v>44196</v>
      </c>
      <c r="S71" s="62"/>
      <c r="T71" s="28"/>
      <c r="U71" s="28"/>
      <c r="V71" s="28" t="s">
        <v>392</v>
      </c>
      <c r="W71" s="26">
        <v>0</v>
      </c>
      <c r="X71" s="26">
        <v>0</v>
      </c>
      <c r="Y71" s="6"/>
    </row>
    <row r="72" spans="1:25" ht="12" customHeight="1" x14ac:dyDescent="0.2">
      <c r="A72" s="19" t="s">
        <v>736</v>
      </c>
      <c r="B72" s="20">
        <v>1</v>
      </c>
      <c r="C72" s="21">
        <v>2020</v>
      </c>
      <c r="D72" s="32" t="s">
        <v>733</v>
      </c>
      <c r="E72" s="29" t="s">
        <v>859</v>
      </c>
      <c r="F72" s="23">
        <v>43948</v>
      </c>
      <c r="G72" s="26" t="s">
        <v>703</v>
      </c>
      <c r="H72" s="22" t="s">
        <v>704</v>
      </c>
      <c r="I72" s="25" t="s">
        <v>705</v>
      </c>
      <c r="J72" s="32" t="s">
        <v>706</v>
      </c>
      <c r="K72" s="8" t="s">
        <v>305</v>
      </c>
      <c r="L72" s="25" t="s">
        <v>707</v>
      </c>
      <c r="M72" s="26">
        <v>2</v>
      </c>
      <c r="N72" s="26" t="s">
        <v>739</v>
      </c>
      <c r="O72" s="26" t="s">
        <v>739</v>
      </c>
      <c r="P72" s="26" t="s">
        <v>708</v>
      </c>
      <c r="Q72" s="62">
        <v>43957</v>
      </c>
      <c r="R72" s="62">
        <v>44167</v>
      </c>
      <c r="S72" s="62"/>
      <c r="T72" s="28"/>
      <c r="U72" s="28"/>
      <c r="V72" s="28" t="s">
        <v>392</v>
      </c>
      <c r="W72" s="26">
        <v>0</v>
      </c>
      <c r="X72" s="26">
        <v>0</v>
      </c>
      <c r="Y72" s="6"/>
    </row>
    <row r="73" spans="1:25" ht="12" customHeight="1" x14ac:dyDescent="0.2">
      <c r="A73" s="19" t="s">
        <v>736</v>
      </c>
      <c r="B73" s="20">
        <v>2</v>
      </c>
      <c r="C73" s="21">
        <v>2020</v>
      </c>
      <c r="D73" s="32" t="s">
        <v>733</v>
      </c>
      <c r="E73" s="29" t="s">
        <v>859</v>
      </c>
      <c r="F73" s="23">
        <v>43948</v>
      </c>
      <c r="G73" s="26" t="s">
        <v>703</v>
      </c>
      <c r="H73" s="22" t="s">
        <v>704</v>
      </c>
      <c r="I73" s="25" t="s">
        <v>705</v>
      </c>
      <c r="J73" s="32" t="s">
        <v>709</v>
      </c>
      <c r="K73" s="8" t="s">
        <v>305</v>
      </c>
      <c r="L73" s="25" t="s">
        <v>710</v>
      </c>
      <c r="M73" s="26">
        <v>2</v>
      </c>
      <c r="N73" s="26" t="s">
        <v>739</v>
      </c>
      <c r="O73" s="26" t="s">
        <v>739</v>
      </c>
      <c r="P73" s="26" t="s">
        <v>708</v>
      </c>
      <c r="Q73" s="62">
        <v>43990</v>
      </c>
      <c r="R73" s="62">
        <v>44169</v>
      </c>
      <c r="S73" s="62"/>
      <c r="T73" s="28"/>
      <c r="U73" s="28"/>
      <c r="V73" s="28" t="s">
        <v>392</v>
      </c>
      <c r="W73" s="26">
        <v>0</v>
      </c>
      <c r="X73" s="26">
        <v>0</v>
      </c>
      <c r="Y73" s="6"/>
    </row>
    <row r="74" spans="1:25" ht="12" customHeight="1" x14ac:dyDescent="0.2">
      <c r="A74" s="19" t="s">
        <v>736</v>
      </c>
      <c r="B74" s="20">
        <v>3</v>
      </c>
      <c r="C74" s="21">
        <v>2020</v>
      </c>
      <c r="D74" s="32" t="s">
        <v>733</v>
      </c>
      <c r="E74" s="29" t="s">
        <v>859</v>
      </c>
      <c r="F74" s="23">
        <v>43948</v>
      </c>
      <c r="G74" s="26" t="s">
        <v>711</v>
      </c>
      <c r="H74" s="22" t="s">
        <v>712</v>
      </c>
      <c r="I74" s="25" t="s">
        <v>713</v>
      </c>
      <c r="J74" s="32" t="s">
        <v>714</v>
      </c>
      <c r="K74" s="8" t="s">
        <v>305</v>
      </c>
      <c r="L74" s="25" t="s">
        <v>715</v>
      </c>
      <c r="M74" s="26">
        <v>2</v>
      </c>
      <c r="N74" s="26" t="s">
        <v>739</v>
      </c>
      <c r="O74" s="26" t="s">
        <v>739</v>
      </c>
      <c r="P74" s="26" t="s">
        <v>708</v>
      </c>
      <c r="Q74" s="62">
        <v>43957</v>
      </c>
      <c r="R74" s="62">
        <v>44167</v>
      </c>
      <c r="S74" s="62"/>
      <c r="T74" s="28"/>
      <c r="U74" s="28"/>
      <c r="V74" s="28" t="s">
        <v>392</v>
      </c>
      <c r="W74" s="26">
        <v>0</v>
      </c>
      <c r="X74" s="26">
        <v>0</v>
      </c>
      <c r="Y74" s="6"/>
    </row>
    <row r="75" spans="1:25" ht="12" customHeight="1" x14ac:dyDescent="0.2">
      <c r="A75" s="19" t="s">
        <v>736</v>
      </c>
      <c r="B75" s="20">
        <v>4</v>
      </c>
      <c r="C75" s="21">
        <v>2020</v>
      </c>
      <c r="D75" s="32" t="s">
        <v>733</v>
      </c>
      <c r="E75" s="29" t="s">
        <v>859</v>
      </c>
      <c r="F75" s="23">
        <v>43948</v>
      </c>
      <c r="G75" s="26" t="s">
        <v>711</v>
      </c>
      <c r="H75" s="22" t="s">
        <v>712</v>
      </c>
      <c r="I75" s="25" t="s">
        <v>713</v>
      </c>
      <c r="J75" s="32" t="s">
        <v>716</v>
      </c>
      <c r="K75" s="8" t="s">
        <v>305</v>
      </c>
      <c r="L75" s="25" t="s">
        <v>717</v>
      </c>
      <c r="M75" s="26">
        <v>2</v>
      </c>
      <c r="N75" s="26" t="s">
        <v>739</v>
      </c>
      <c r="O75" s="26" t="s">
        <v>739</v>
      </c>
      <c r="P75" s="26" t="s">
        <v>708</v>
      </c>
      <c r="Q75" s="62">
        <v>43990</v>
      </c>
      <c r="R75" s="62">
        <v>44169</v>
      </c>
      <c r="S75" s="62"/>
      <c r="T75" s="28"/>
      <c r="U75" s="28"/>
      <c r="V75" s="28" t="s">
        <v>392</v>
      </c>
      <c r="W75" s="26">
        <v>0</v>
      </c>
      <c r="X75" s="26">
        <v>0</v>
      </c>
      <c r="Y75" s="6"/>
    </row>
    <row r="76" spans="1:25" ht="12" customHeight="1" x14ac:dyDescent="0.2">
      <c r="A76" s="19" t="s">
        <v>737</v>
      </c>
      <c r="B76" s="20">
        <v>1</v>
      </c>
      <c r="C76" s="21">
        <v>2020</v>
      </c>
      <c r="D76" s="31" t="s">
        <v>734</v>
      </c>
      <c r="E76" s="29" t="s">
        <v>859</v>
      </c>
      <c r="F76" s="23">
        <v>43948</v>
      </c>
      <c r="G76" s="26" t="s">
        <v>718</v>
      </c>
      <c r="H76" s="22" t="s">
        <v>491</v>
      </c>
      <c r="I76" s="25" t="s">
        <v>719</v>
      </c>
      <c r="J76" s="32" t="s">
        <v>720</v>
      </c>
      <c r="K76" s="8" t="s">
        <v>721</v>
      </c>
      <c r="L76" s="25" t="s">
        <v>722</v>
      </c>
      <c r="M76" s="26">
        <v>1</v>
      </c>
      <c r="N76" s="26" t="s">
        <v>317</v>
      </c>
      <c r="O76" s="26" t="s">
        <v>723</v>
      </c>
      <c r="P76" s="26" t="s">
        <v>724</v>
      </c>
      <c r="Q76" s="62">
        <v>43977</v>
      </c>
      <c r="R76" s="62">
        <v>44043</v>
      </c>
      <c r="S76" s="62"/>
      <c r="T76" s="28"/>
      <c r="U76" s="28"/>
      <c r="V76" s="28" t="s">
        <v>392</v>
      </c>
      <c r="W76" s="26">
        <v>0</v>
      </c>
      <c r="X76" s="26">
        <v>0</v>
      </c>
      <c r="Y76" s="6"/>
    </row>
    <row r="77" spans="1:25" ht="12" customHeight="1" x14ac:dyDescent="0.2">
      <c r="A77" s="19" t="s">
        <v>738</v>
      </c>
      <c r="B77" s="20">
        <v>1</v>
      </c>
      <c r="C77" s="21">
        <v>2020</v>
      </c>
      <c r="D77" s="32" t="s">
        <v>735</v>
      </c>
      <c r="E77" s="29" t="s">
        <v>859</v>
      </c>
      <c r="F77" s="23">
        <v>43948</v>
      </c>
      <c r="G77" s="26" t="s">
        <v>725</v>
      </c>
      <c r="H77" s="22" t="s">
        <v>726</v>
      </c>
      <c r="I77" s="25" t="s">
        <v>727</v>
      </c>
      <c r="J77" s="32" t="s">
        <v>728</v>
      </c>
      <c r="K77" s="8" t="s">
        <v>305</v>
      </c>
      <c r="L77" s="25" t="s">
        <v>729</v>
      </c>
      <c r="M77" s="26">
        <v>2</v>
      </c>
      <c r="N77" s="45" t="s">
        <v>741</v>
      </c>
      <c r="O77" s="45" t="s">
        <v>740</v>
      </c>
      <c r="P77" s="26" t="s">
        <v>730</v>
      </c>
      <c r="Q77" s="62">
        <v>43966</v>
      </c>
      <c r="R77" s="62">
        <v>44180</v>
      </c>
      <c r="S77" s="62"/>
      <c r="T77" s="28"/>
      <c r="U77" s="28"/>
      <c r="V77" s="28" t="s">
        <v>392</v>
      </c>
      <c r="W77" s="26">
        <v>0</v>
      </c>
      <c r="X77" s="26">
        <v>0</v>
      </c>
      <c r="Y77" s="6"/>
    </row>
    <row r="78" spans="1:25" ht="12" customHeight="1" x14ac:dyDescent="0.2">
      <c r="A78" s="19" t="s">
        <v>738</v>
      </c>
      <c r="B78" s="20">
        <v>2</v>
      </c>
      <c r="C78" s="21">
        <v>2020</v>
      </c>
      <c r="D78" s="32" t="s">
        <v>735</v>
      </c>
      <c r="E78" s="29" t="s">
        <v>859</v>
      </c>
      <c r="F78" s="23">
        <v>43948</v>
      </c>
      <c r="G78" s="26" t="s">
        <v>725</v>
      </c>
      <c r="H78" s="22" t="s">
        <v>726</v>
      </c>
      <c r="I78" s="25" t="s">
        <v>727</v>
      </c>
      <c r="J78" s="32" t="s">
        <v>731</v>
      </c>
      <c r="K78" s="8" t="s">
        <v>305</v>
      </c>
      <c r="L78" s="25" t="s">
        <v>732</v>
      </c>
      <c r="M78" s="26">
        <v>1</v>
      </c>
      <c r="N78" s="45" t="s">
        <v>741</v>
      </c>
      <c r="O78" s="45" t="s">
        <v>740</v>
      </c>
      <c r="P78" s="26" t="s">
        <v>730</v>
      </c>
      <c r="Q78" s="62">
        <v>43983</v>
      </c>
      <c r="R78" s="62">
        <v>44136</v>
      </c>
      <c r="S78" s="62"/>
      <c r="T78" s="28"/>
      <c r="U78" s="28"/>
      <c r="V78" s="28" t="s">
        <v>392</v>
      </c>
      <c r="W78" s="26">
        <v>0</v>
      </c>
      <c r="X78" s="26">
        <v>0</v>
      </c>
      <c r="Y78" s="6"/>
    </row>
    <row r="79" spans="1:25" ht="12" customHeight="1" x14ac:dyDescent="0.2">
      <c r="A79" s="19" t="s">
        <v>757</v>
      </c>
      <c r="B79" s="20">
        <v>1</v>
      </c>
      <c r="C79" s="21">
        <v>2020</v>
      </c>
      <c r="D79" s="32" t="s">
        <v>755</v>
      </c>
      <c r="E79" s="29" t="s">
        <v>229</v>
      </c>
      <c r="F79" s="23">
        <v>43971</v>
      </c>
      <c r="G79" s="26" t="s">
        <v>742</v>
      </c>
      <c r="H79" s="22" t="s">
        <v>743</v>
      </c>
      <c r="I79" s="25" t="s">
        <v>744</v>
      </c>
      <c r="J79" s="32" t="s">
        <v>745</v>
      </c>
      <c r="K79" s="8" t="s">
        <v>531</v>
      </c>
      <c r="L79" s="25" t="s">
        <v>746</v>
      </c>
      <c r="M79" s="26">
        <v>1</v>
      </c>
      <c r="N79" s="45" t="s">
        <v>759</v>
      </c>
      <c r="O79" s="45" t="s">
        <v>759</v>
      </c>
      <c r="P79" s="45" t="s">
        <v>747</v>
      </c>
      <c r="Q79" s="62">
        <v>43983</v>
      </c>
      <c r="R79" s="62">
        <v>44042</v>
      </c>
      <c r="S79" s="62"/>
      <c r="T79" s="28"/>
      <c r="U79" s="28"/>
      <c r="V79" s="28" t="s">
        <v>392</v>
      </c>
      <c r="W79" s="26">
        <v>0</v>
      </c>
      <c r="X79" s="26">
        <v>0</v>
      </c>
      <c r="Y79" s="6"/>
    </row>
    <row r="80" spans="1:25" ht="12" customHeight="1" x14ac:dyDescent="0.2">
      <c r="A80" s="19" t="s">
        <v>757</v>
      </c>
      <c r="B80" s="20">
        <v>2</v>
      </c>
      <c r="C80" s="21">
        <v>2020</v>
      </c>
      <c r="D80" s="32" t="s">
        <v>755</v>
      </c>
      <c r="E80" s="29" t="s">
        <v>229</v>
      </c>
      <c r="F80" s="23">
        <v>43971</v>
      </c>
      <c r="G80" s="26" t="s">
        <v>742</v>
      </c>
      <c r="H80" s="22" t="s">
        <v>743</v>
      </c>
      <c r="I80" s="25" t="s">
        <v>744</v>
      </c>
      <c r="J80" s="32" t="s">
        <v>748</v>
      </c>
      <c r="K80" s="8" t="s">
        <v>531</v>
      </c>
      <c r="L80" s="25" t="s">
        <v>749</v>
      </c>
      <c r="M80" s="26">
        <v>1</v>
      </c>
      <c r="N80" s="45" t="s">
        <v>759</v>
      </c>
      <c r="O80" s="45" t="s">
        <v>759</v>
      </c>
      <c r="P80" s="45" t="s">
        <v>747</v>
      </c>
      <c r="Q80" s="62">
        <v>43983</v>
      </c>
      <c r="R80" s="62">
        <v>44042</v>
      </c>
      <c r="S80" s="62"/>
      <c r="T80" s="28"/>
      <c r="U80" s="28"/>
      <c r="V80" s="28" t="s">
        <v>392</v>
      </c>
      <c r="W80" s="26">
        <v>0</v>
      </c>
      <c r="X80" s="26">
        <v>0</v>
      </c>
      <c r="Y80" s="6"/>
    </row>
    <row r="81" spans="1:25" ht="12" customHeight="1" x14ac:dyDescent="0.2">
      <c r="A81" s="19" t="s">
        <v>758</v>
      </c>
      <c r="B81" s="20">
        <v>1</v>
      </c>
      <c r="C81" s="21">
        <v>2020</v>
      </c>
      <c r="D81" s="32" t="s">
        <v>755</v>
      </c>
      <c r="E81" s="29" t="s">
        <v>756</v>
      </c>
      <c r="F81" s="23">
        <v>43971</v>
      </c>
      <c r="G81" s="26" t="s">
        <v>750</v>
      </c>
      <c r="H81" s="22" t="s">
        <v>751</v>
      </c>
      <c r="I81" s="25" t="s">
        <v>752</v>
      </c>
      <c r="J81" s="32" t="s">
        <v>753</v>
      </c>
      <c r="K81" s="8" t="s">
        <v>531</v>
      </c>
      <c r="L81" s="25" t="s">
        <v>754</v>
      </c>
      <c r="M81" s="26">
        <v>3</v>
      </c>
      <c r="N81" s="45" t="s">
        <v>759</v>
      </c>
      <c r="O81" s="45" t="s">
        <v>759</v>
      </c>
      <c r="P81" s="45" t="s">
        <v>747</v>
      </c>
      <c r="Q81" s="62">
        <v>43983</v>
      </c>
      <c r="R81" s="62">
        <v>44196</v>
      </c>
      <c r="S81" s="62"/>
      <c r="T81" s="28"/>
      <c r="U81" s="28"/>
      <c r="V81" s="28" t="s">
        <v>392</v>
      </c>
      <c r="W81" s="26">
        <v>0</v>
      </c>
      <c r="X81" s="26">
        <v>0</v>
      </c>
      <c r="Y81" s="6"/>
    </row>
    <row r="82" spans="1:25" ht="12" customHeight="1" x14ac:dyDescent="0.2">
      <c r="A82" s="19" t="s">
        <v>790</v>
      </c>
      <c r="B82" s="20">
        <v>1</v>
      </c>
      <c r="C82" s="21">
        <v>2020</v>
      </c>
      <c r="D82" s="32" t="s">
        <v>791</v>
      </c>
      <c r="E82" s="29" t="s">
        <v>859</v>
      </c>
      <c r="F82" s="23">
        <v>43948</v>
      </c>
      <c r="G82" s="26" t="s">
        <v>780</v>
      </c>
      <c r="H82" s="22" t="s">
        <v>781</v>
      </c>
      <c r="I82" s="25" t="s">
        <v>782</v>
      </c>
      <c r="J82" s="32" t="s">
        <v>783</v>
      </c>
      <c r="K82" s="8" t="s">
        <v>305</v>
      </c>
      <c r="L82" s="25" t="s">
        <v>784</v>
      </c>
      <c r="M82" s="26">
        <v>1</v>
      </c>
      <c r="N82" s="25" t="s">
        <v>277</v>
      </c>
      <c r="O82" s="45" t="s">
        <v>792</v>
      </c>
      <c r="P82" s="45" t="s">
        <v>785</v>
      </c>
      <c r="Q82" s="62">
        <v>43991</v>
      </c>
      <c r="R82" s="62">
        <v>44073</v>
      </c>
      <c r="S82" s="62"/>
      <c r="T82" s="28"/>
      <c r="U82" s="28"/>
      <c r="V82" s="28" t="s">
        <v>392</v>
      </c>
      <c r="W82" s="26">
        <v>0</v>
      </c>
      <c r="X82" s="26">
        <v>0</v>
      </c>
      <c r="Y82" s="6"/>
    </row>
    <row r="83" spans="1:25" ht="12" customHeight="1" x14ac:dyDescent="0.2">
      <c r="A83" s="19" t="s">
        <v>790</v>
      </c>
      <c r="B83" s="20">
        <v>2</v>
      </c>
      <c r="C83" s="21">
        <v>2020</v>
      </c>
      <c r="D83" s="32" t="s">
        <v>791</v>
      </c>
      <c r="E83" s="29" t="s">
        <v>859</v>
      </c>
      <c r="F83" s="23">
        <v>43948</v>
      </c>
      <c r="G83" s="26" t="s">
        <v>780</v>
      </c>
      <c r="H83" s="22" t="s">
        <v>781</v>
      </c>
      <c r="I83" s="25" t="s">
        <v>782</v>
      </c>
      <c r="J83" s="32" t="s">
        <v>786</v>
      </c>
      <c r="K83" s="8" t="s">
        <v>305</v>
      </c>
      <c r="L83" s="25" t="s">
        <v>787</v>
      </c>
      <c r="M83" s="26">
        <v>1</v>
      </c>
      <c r="N83" s="25" t="s">
        <v>277</v>
      </c>
      <c r="O83" s="45" t="s">
        <v>792</v>
      </c>
      <c r="P83" s="45" t="s">
        <v>785</v>
      </c>
      <c r="Q83" s="62">
        <v>43991</v>
      </c>
      <c r="R83" s="62">
        <v>44104</v>
      </c>
      <c r="S83" s="62"/>
      <c r="T83" s="28"/>
      <c r="U83" s="28"/>
      <c r="V83" s="28" t="s">
        <v>392</v>
      </c>
      <c r="W83" s="26">
        <v>0</v>
      </c>
      <c r="X83" s="26">
        <v>0</v>
      </c>
      <c r="Y83" s="6"/>
    </row>
    <row r="84" spans="1:25" ht="12" customHeight="1" x14ac:dyDescent="0.2">
      <c r="A84" s="19" t="s">
        <v>790</v>
      </c>
      <c r="B84" s="20">
        <v>3</v>
      </c>
      <c r="C84" s="21">
        <v>2020</v>
      </c>
      <c r="D84" s="32" t="s">
        <v>791</v>
      </c>
      <c r="E84" s="29" t="s">
        <v>859</v>
      </c>
      <c r="F84" s="23">
        <v>43948</v>
      </c>
      <c r="G84" s="26" t="s">
        <v>780</v>
      </c>
      <c r="H84" s="22" t="s">
        <v>781</v>
      </c>
      <c r="I84" s="25" t="s">
        <v>782</v>
      </c>
      <c r="J84" s="32" t="s">
        <v>788</v>
      </c>
      <c r="K84" s="8" t="s">
        <v>305</v>
      </c>
      <c r="L84" s="25" t="s">
        <v>789</v>
      </c>
      <c r="M84" s="26">
        <v>2</v>
      </c>
      <c r="N84" s="25" t="s">
        <v>277</v>
      </c>
      <c r="O84" s="45" t="s">
        <v>792</v>
      </c>
      <c r="P84" s="45" t="s">
        <v>785</v>
      </c>
      <c r="Q84" s="62">
        <v>44013</v>
      </c>
      <c r="R84" s="62">
        <v>44211</v>
      </c>
      <c r="S84" s="62"/>
      <c r="T84" s="28"/>
      <c r="U84" s="28"/>
      <c r="V84" s="28" t="s">
        <v>392</v>
      </c>
      <c r="W84" s="26">
        <v>0</v>
      </c>
      <c r="X84" s="26">
        <v>0</v>
      </c>
      <c r="Y84" s="6"/>
    </row>
    <row r="85" spans="1:25" ht="12" customHeight="1" x14ac:dyDescent="0.2">
      <c r="A85" s="19" t="s">
        <v>849</v>
      </c>
      <c r="B85" s="20">
        <v>1</v>
      </c>
      <c r="C85" s="21">
        <v>2020</v>
      </c>
      <c r="D85" s="32" t="s">
        <v>70</v>
      </c>
      <c r="E85" s="22" t="s">
        <v>848</v>
      </c>
      <c r="F85" s="23">
        <v>43962</v>
      </c>
      <c r="G85" s="26" t="s">
        <v>793</v>
      </c>
      <c r="H85" s="22" t="s">
        <v>794</v>
      </c>
      <c r="I85" s="25" t="s">
        <v>795</v>
      </c>
      <c r="J85" s="32" t="s">
        <v>796</v>
      </c>
      <c r="K85" s="8" t="s">
        <v>531</v>
      </c>
      <c r="L85" s="25" t="s">
        <v>797</v>
      </c>
      <c r="M85" s="26">
        <v>2</v>
      </c>
      <c r="N85" s="25" t="s">
        <v>277</v>
      </c>
      <c r="O85" s="45" t="s">
        <v>278</v>
      </c>
      <c r="P85" s="45" t="s">
        <v>798</v>
      </c>
      <c r="Q85" s="62">
        <v>43969</v>
      </c>
      <c r="R85" s="62">
        <v>44165</v>
      </c>
      <c r="S85" s="62"/>
      <c r="T85" s="28"/>
      <c r="U85" s="28"/>
      <c r="V85" s="28" t="s">
        <v>392</v>
      </c>
      <c r="W85" s="26">
        <v>0</v>
      </c>
      <c r="X85" s="26">
        <v>0</v>
      </c>
      <c r="Y85" s="6"/>
    </row>
    <row r="86" spans="1:25" ht="12" customHeight="1" x14ac:dyDescent="0.2">
      <c r="A86" s="19" t="s">
        <v>850</v>
      </c>
      <c r="B86" s="20">
        <v>1</v>
      </c>
      <c r="C86" s="21">
        <v>2020</v>
      </c>
      <c r="D86" s="32" t="s">
        <v>538</v>
      </c>
      <c r="E86" s="29" t="s">
        <v>799</v>
      </c>
      <c r="F86" s="23">
        <v>43972</v>
      </c>
      <c r="G86" s="26" t="s">
        <v>800</v>
      </c>
      <c r="H86" s="22" t="s">
        <v>801</v>
      </c>
      <c r="I86" s="25" t="s">
        <v>802</v>
      </c>
      <c r="J86" s="32" t="s">
        <v>803</v>
      </c>
      <c r="K86" s="8" t="s">
        <v>298</v>
      </c>
      <c r="L86" s="25" t="s">
        <v>804</v>
      </c>
      <c r="M86" s="26">
        <v>1</v>
      </c>
      <c r="N86" s="25" t="s">
        <v>379</v>
      </c>
      <c r="O86" s="45" t="s">
        <v>379</v>
      </c>
      <c r="P86" s="45" t="s">
        <v>380</v>
      </c>
      <c r="Q86" s="62">
        <v>43979</v>
      </c>
      <c r="R86" s="62">
        <v>44012</v>
      </c>
      <c r="S86" s="62"/>
      <c r="T86" s="28"/>
      <c r="U86" s="28"/>
      <c r="V86" s="28" t="s">
        <v>392</v>
      </c>
      <c r="W86" s="26">
        <v>0</v>
      </c>
      <c r="X86" s="26">
        <v>0</v>
      </c>
      <c r="Y86" s="6"/>
    </row>
    <row r="87" spans="1:25" ht="12" customHeight="1" x14ac:dyDescent="0.2">
      <c r="A87" s="19" t="s">
        <v>850</v>
      </c>
      <c r="B87" s="20">
        <v>2</v>
      </c>
      <c r="C87" s="21">
        <v>2020</v>
      </c>
      <c r="D87" s="32" t="s">
        <v>538</v>
      </c>
      <c r="E87" s="29" t="s">
        <v>799</v>
      </c>
      <c r="F87" s="23">
        <v>43972</v>
      </c>
      <c r="G87" s="26" t="s">
        <v>800</v>
      </c>
      <c r="H87" s="22" t="s">
        <v>801</v>
      </c>
      <c r="I87" s="25" t="s">
        <v>802</v>
      </c>
      <c r="J87" s="32" t="s">
        <v>805</v>
      </c>
      <c r="K87" s="8" t="s">
        <v>531</v>
      </c>
      <c r="L87" s="25" t="s">
        <v>804</v>
      </c>
      <c r="M87" s="26">
        <v>1</v>
      </c>
      <c r="N87" s="25" t="s">
        <v>379</v>
      </c>
      <c r="O87" s="45" t="s">
        <v>379</v>
      </c>
      <c r="P87" s="45" t="s">
        <v>380</v>
      </c>
      <c r="Q87" s="62">
        <v>43979</v>
      </c>
      <c r="R87" s="62">
        <v>44012</v>
      </c>
      <c r="S87" s="62"/>
      <c r="T87" s="28"/>
      <c r="U87" s="28"/>
      <c r="V87" s="28" t="s">
        <v>392</v>
      </c>
      <c r="W87" s="26">
        <v>0</v>
      </c>
      <c r="X87" s="26">
        <v>0</v>
      </c>
      <c r="Y87" s="6"/>
    </row>
    <row r="88" spans="1:25" ht="12" customHeight="1" x14ac:dyDescent="0.2">
      <c r="A88" s="19" t="s">
        <v>851</v>
      </c>
      <c r="B88" s="20">
        <v>1</v>
      </c>
      <c r="C88" s="21">
        <v>2020</v>
      </c>
      <c r="D88" s="32" t="s">
        <v>806</v>
      </c>
      <c r="E88" s="29" t="s">
        <v>799</v>
      </c>
      <c r="F88" s="23">
        <v>43964</v>
      </c>
      <c r="G88" s="26" t="s">
        <v>807</v>
      </c>
      <c r="H88" s="22" t="s">
        <v>808</v>
      </c>
      <c r="I88" s="25" t="s">
        <v>809</v>
      </c>
      <c r="J88" s="32" t="s">
        <v>810</v>
      </c>
      <c r="K88" s="8" t="s">
        <v>531</v>
      </c>
      <c r="L88" s="25" t="s">
        <v>811</v>
      </c>
      <c r="M88" s="26">
        <v>3</v>
      </c>
      <c r="N88" s="25" t="s">
        <v>812</v>
      </c>
      <c r="O88" s="45" t="s">
        <v>812</v>
      </c>
      <c r="P88" s="45" t="s">
        <v>813</v>
      </c>
      <c r="Q88" s="62">
        <v>44013</v>
      </c>
      <c r="R88" s="62">
        <v>44165</v>
      </c>
      <c r="S88" s="62"/>
      <c r="T88" s="28"/>
      <c r="U88" s="28"/>
      <c r="V88" s="28" t="s">
        <v>392</v>
      </c>
      <c r="W88" s="26">
        <v>0</v>
      </c>
      <c r="X88" s="26">
        <v>0</v>
      </c>
      <c r="Y88" s="6"/>
    </row>
    <row r="89" spans="1:25" ht="12" customHeight="1" x14ac:dyDescent="0.2">
      <c r="A89" s="19" t="s">
        <v>852</v>
      </c>
      <c r="B89" s="20">
        <v>1</v>
      </c>
      <c r="C89" s="21">
        <v>2020</v>
      </c>
      <c r="D89" s="32" t="s">
        <v>187</v>
      </c>
      <c r="E89" s="29" t="s">
        <v>799</v>
      </c>
      <c r="F89" s="23">
        <v>43972</v>
      </c>
      <c r="G89" s="26" t="s">
        <v>814</v>
      </c>
      <c r="H89" s="22" t="s">
        <v>218</v>
      </c>
      <c r="I89" s="25" t="s">
        <v>815</v>
      </c>
      <c r="J89" s="32" t="s">
        <v>816</v>
      </c>
      <c r="K89" s="8" t="s">
        <v>305</v>
      </c>
      <c r="L89" s="25" t="s">
        <v>817</v>
      </c>
      <c r="M89" s="26">
        <v>2</v>
      </c>
      <c r="N89" s="25" t="s">
        <v>860</v>
      </c>
      <c r="O89" s="25" t="s">
        <v>860</v>
      </c>
      <c r="P89" s="45" t="s">
        <v>818</v>
      </c>
      <c r="Q89" s="62">
        <v>44013</v>
      </c>
      <c r="R89" s="62">
        <v>44180</v>
      </c>
      <c r="S89" s="62"/>
      <c r="T89" s="28"/>
      <c r="U89" s="28"/>
      <c r="V89" s="28" t="s">
        <v>392</v>
      </c>
      <c r="W89" s="26">
        <v>0</v>
      </c>
      <c r="X89" s="26">
        <v>0</v>
      </c>
      <c r="Y89" s="6"/>
    </row>
    <row r="90" spans="1:25" ht="12" customHeight="1" x14ac:dyDescent="0.2">
      <c r="A90" s="19" t="s">
        <v>852</v>
      </c>
      <c r="B90" s="20">
        <v>2</v>
      </c>
      <c r="C90" s="21">
        <v>2020</v>
      </c>
      <c r="D90" s="32" t="s">
        <v>187</v>
      </c>
      <c r="E90" s="29" t="s">
        <v>799</v>
      </c>
      <c r="F90" s="23">
        <v>43972</v>
      </c>
      <c r="G90" s="26" t="s">
        <v>814</v>
      </c>
      <c r="H90" s="22" t="s">
        <v>218</v>
      </c>
      <c r="I90" s="25" t="s">
        <v>819</v>
      </c>
      <c r="J90" s="32" t="s">
        <v>820</v>
      </c>
      <c r="K90" s="8" t="s">
        <v>305</v>
      </c>
      <c r="L90" s="25" t="s">
        <v>821</v>
      </c>
      <c r="M90" s="26">
        <v>1</v>
      </c>
      <c r="N90" s="25" t="s">
        <v>860</v>
      </c>
      <c r="O90" s="25" t="s">
        <v>860</v>
      </c>
      <c r="P90" s="45" t="s">
        <v>818</v>
      </c>
      <c r="Q90" s="62">
        <v>44013</v>
      </c>
      <c r="R90" s="62">
        <v>44138</v>
      </c>
      <c r="S90" s="62"/>
      <c r="T90" s="28"/>
      <c r="U90" s="28"/>
      <c r="V90" s="28" t="s">
        <v>392</v>
      </c>
      <c r="W90" s="26">
        <v>0</v>
      </c>
      <c r="X90" s="26">
        <v>0</v>
      </c>
      <c r="Y90" s="6"/>
    </row>
    <row r="91" spans="1:25" ht="12" customHeight="1" x14ac:dyDescent="0.2">
      <c r="A91" s="19" t="s">
        <v>853</v>
      </c>
      <c r="B91" s="20">
        <v>1</v>
      </c>
      <c r="C91" s="21">
        <v>2020</v>
      </c>
      <c r="D91" s="32" t="s">
        <v>187</v>
      </c>
      <c r="E91" s="29" t="s">
        <v>799</v>
      </c>
      <c r="F91" s="23">
        <v>43972</v>
      </c>
      <c r="G91" s="26" t="s">
        <v>822</v>
      </c>
      <c r="H91" s="22" t="s">
        <v>218</v>
      </c>
      <c r="I91" s="25" t="s">
        <v>823</v>
      </c>
      <c r="J91" s="32" t="s">
        <v>824</v>
      </c>
      <c r="K91" s="8" t="s">
        <v>305</v>
      </c>
      <c r="L91" s="25" t="s">
        <v>825</v>
      </c>
      <c r="M91" s="26">
        <v>1</v>
      </c>
      <c r="N91" s="25" t="s">
        <v>860</v>
      </c>
      <c r="O91" s="25" t="s">
        <v>860</v>
      </c>
      <c r="P91" s="45" t="s">
        <v>818</v>
      </c>
      <c r="Q91" s="62">
        <v>43997</v>
      </c>
      <c r="R91" s="62">
        <v>44089</v>
      </c>
      <c r="S91" s="62"/>
      <c r="T91" s="28"/>
      <c r="U91" s="28"/>
      <c r="V91" s="28" t="s">
        <v>392</v>
      </c>
      <c r="W91" s="26">
        <v>0</v>
      </c>
      <c r="X91" s="26">
        <v>0</v>
      </c>
      <c r="Y91" s="6"/>
    </row>
    <row r="92" spans="1:25" ht="12" customHeight="1" x14ac:dyDescent="0.2">
      <c r="A92" s="19" t="s">
        <v>853</v>
      </c>
      <c r="B92" s="20">
        <v>2</v>
      </c>
      <c r="C92" s="21">
        <v>2020</v>
      </c>
      <c r="D92" s="32" t="s">
        <v>187</v>
      </c>
      <c r="E92" s="29" t="s">
        <v>799</v>
      </c>
      <c r="F92" s="23">
        <v>43972</v>
      </c>
      <c r="G92" s="26" t="s">
        <v>822</v>
      </c>
      <c r="H92" s="22" t="s">
        <v>218</v>
      </c>
      <c r="I92" s="25" t="s">
        <v>823</v>
      </c>
      <c r="J92" s="32" t="s">
        <v>826</v>
      </c>
      <c r="K92" s="8" t="s">
        <v>305</v>
      </c>
      <c r="L92" s="25" t="s">
        <v>827</v>
      </c>
      <c r="M92" s="26">
        <v>2</v>
      </c>
      <c r="N92" s="25" t="s">
        <v>860</v>
      </c>
      <c r="O92" s="25" t="s">
        <v>860</v>
      </c>
      <c r="P92" s="45" t="s">
        <v>818</v>
      </c>
      <c r="Q92" s="62">
        <v>44089</v>
      </c>
      <c r="R92" s="62">
        <v>44195</v>
      </c>
      <c r="S92" s="62"/>
      <c r="T92" s="28"/>
      <c r="U92" s="28"/>
      <c r="V92" s="28" t="s">
        <v>392</v>
      </c>
      <c r="W92" s="26">
        <v>0</v>
      </c>
      <c r="X92" s="26">
        <v>0</v>
      </c>
      <c r="Y92" s="6"/>
    </row>
    <row r="93" spans="1:25" ht="12" customHeight="1" x14ac:dyDescent="0.2">
      <c r="A93" s="19" t="s">
        <v>854</v>
      </c>
      <c r="B93" s="20">
        <v>1</v>
      </c>
      <c r="C93" s="21">
        <v>2020</v>
      </c>
      <c r="D93" s="32" t="s">
        <v>828</v>
      </c>
      <c r="E93" s="29" t="s">
        <v>799</v>
      </c>
      <c r="F93" s="23">
        <v>43964</v>
      </c>
      <c r="G93" s="26" t="s">
        <v>829</v>
      </c>
      <c r="H93" s="22" t="s">
        <v>73</v>
      </c>
      <c r="I93" s="25" t="s">
        <v>830</v>
      </c>
      <c r="J93" s="32" t="s">
        <v>831</v>
      </c>
      <c r="K93" s="8" t="s">
        <v>275</v>
      </c>
      <c r="L93" s="25" t="s">
        <v>832</v>
      </c>
      <c r="M93" s="26">
        <v>3</v>
      </c>
      <c r="N93" s="25" t="s">
        <v>833</v>
      </c>
      <c r="O93" s="45" t="s">
        <v>833</v>
      </c>
      <c r="P93" s="45" t="s">
        <v>834</v>
      </c>
      <c r="Q93" s="62">
        <v>44013</v>
      </c>
      <c r="R93" s="62">
        <v>44165</v>
      </c>
      <c r="S93" s="62"/>
      <c r="T93" s="28"/>
      <c r="U93" s="28"/>
      <c r="V93" s="28" t="s">
        <v>392</v>
      </c>
      <c r="W93" s="26">
        <v>0</v>
      </c>
      <c r="X93" s="26">
        <v>0</v>
      </c>
      <c r="Y93" s="6"/>
    </row>
    <row r="94" spans="1:25" ht="12" customHeight="1" x14ac:dyDescent="0.2">
      <c r="A94" s="19" t="s">
        <v>855</v>
      </c>
      <c r="B94" s="20">
        <v>1</v>
      </c>
      <c r="C94" s="21">
        <v>2020</v>
      </c>
      <c r="D94" s="32" t="s">
        <v>828</v>
      </c>
      <c r="E94" s="29" t="s">
        <v>799</v>
      </c>
      <c r="F94" s="23">
        <v>43964</v>
      </c>
      <c r="G94" s="26" t="s">
        <v>835</v>
      </c>
      <c r="H94" s="22" t="s">
        <v>73</v>
      </c>
      <c r="I94" s="25" t="s">
        <v>836</v>
      </c>
      <c r="J94" s="32" t="s">
        <v>837</v>
      </c>
      <c r="K94" s="8" t="s">
        <v>275</v>
      </c>
      <c r="L94" s="25" t="s">
        <v>838</v>
      </c>
      <c r="M94" s="26">
        <v>1</v>
      </c>
      <c r="N94" s="25" t="s">
        <v>833</v>
      </c>
      <c r="O94" s="45" t="s">
        <v>833</v>
      </c>
      <c r="P94" s="45" t="s">
        <v>834</v>
      </c>
      <c r="Q94" s="62">
        <v>44013</v>
      </c>
      <c r="R94" s="62">
        <v>44165</v>
      </c>
      <c r="S94" s="62"/>
      <c r="T94" s="28"/>
      <c r="U94" s="28"/>
      <c r="V94" s="28" t="s">
        <v>392</v>
      </c>
      <c r="W94" s="26">
        <v>0</v>
      </c>
      <c r="X94" s="26">
        <v>0</v>
      </c>
      <c r="Y94" s="6"/>
    </row>
    <row r="95" spans="1:25" ht="12" customHeight="1" x14ac:dyDescent="0.2">
      <c r="A95" s="19" t="s">
        <v>856</v>
      </c>
      <c r="B95" s="20">
        <v>1</v>
      </c>
      <c r="C95" s="21">
        <v>2020</v>
      </c>
      <c r="D95" s="32" t="s">
        <v>828</v>
      </c>
      <c r="E95" s="29" t="s">
        <v>799</v>
      </c>
      <c r="F95" s="23">
        <v>43964</v>
      </c>
      <c r="G95" s="26" t="s">
        <v>839</v>
      </c>
      <c r="H95" s="22" t="s">
        <v>101</v>
      </c>
      <c r="I95" s="25" t="s">
        <v>840</v>
      </c>
      <c r="J95" s="32" t="s">
        <v>841</v>
      </c>
      <c r="K95" s="8" t="s">
        <v>275</v>
      </c>
      <c r="L95" s="25" t="s">
        <v>842</v>
      </c>
      <c r="M95" s="26">
        <v>1</v>
      </c>
      <c r="N95" s="25" t="s">
        <v>833</v>
      </c>
      <c r="O95" s="45" t="s">
        <v>833</v>
      </c>
      <c r="P95" s="45" t="s">
        <v>834</v>
      </c>
      <c r="Q95" s="62">
        <v>44013</v>
      </c>
      <c r="R95" s="62">
        <v>44165</v>
      </c>
      <c r="S95" s="62"/>
      <c r="T95" s="28"/>
      <c r="U95" s="28"/>
      <c r="V95" s="28" t="s">
        <v>392</v>
      </c>
      <c r="W95" s="26">
        <v>0</v>
      </c>
      <c r="X95" s="26">
        <v>0</v>
      </c>
      <c r="Y95" s="6"/>
    </row>
    <row r="96" spans="1:25" ht="12" customHeight="1" x14ac:dyDescent="0.2">
      <c r="A96" s="19" t="s">
        <v>857</v>
      </c>
      <c r="B96" s="20">
        <v>1</v>
      </c>
      <c r="C96" s="21">
        <v>2020</v>
      </c>
      <c r="D96" s="32" t="s">
        <v>828</v>
      </c>
      <c r="E96" s="29" t="s">
        <v>799</v>
      </c>
      <c r="F96" s="23">
        <v>43964</v>
      </c>
      <c r="G96" s="26" t="s">
        <v>843</v>
      </c>
      <c r="H96" s="22" t="s">
        <v>101</v>
      </c>
      <c r="I96" s="25" t="s">
        <v>844</v>
      </c>
      <c r="J96" s="32" t="s">
        <v>845</v>
      </c>
      <c r="K96" s="8" t="s">
        <v>275</v>
      </c>
      <c r="L96" s="25" t="s">
        <v>310</v>
      </c>
      <c r="M96" s="26">
        <v>2</v>
      </c>
      <c r="N96" s="25" t="s">
        <v>833</v>
      </c>
      <c r="O96" s="45" t="s">
        <v>833</v>
      </c>
      <c r="P96" s="45" t="s">
        <v>834</v>
      </c>
      <c r="Q96" s="62">
        <v>44013</v>
      </c>
      <c r="R96" s="62">
        <v>44165</v>
      </c>
      <c r="S96" s="62"/>
      <c r="T96" s="28"/>
      <c r="U96" s="28"/>
      <c r="V96" s="28" t="s">
        <v>392</v>
      </c>
      <c r="W96" s="26">
        <v>0</v>
      </c>
      <c r="X96" s="26">
        <v>0</v>
      </c>
      <c r="Y96" s="6"/>
    </row>
    <row r="97" spans="1:25" ht="12" customHeight="1" x14ac:dyDescent="0.2">
      <c r="A97" s="19" t="s">
        <v>858</v>
      </c>
      <c r="B97" s="20">
        <v>1</v>
      </c>
      <c r="C97" s="21">
        <v>2020</v>
      </c>
      <c r="D97" s="32" t="s">
        <v>828</v>
      </c>
      <c r="E97" s="29" t="s">
        <v>799</v>
      </c>
      <c r="F97" s="23">
        <v>43964</v>
      </c>
      <c r="G97" s="26" t="s">
        <v>846</v>
      </c>
      <c r="H97" s="22" t="s">
        <v>101</v>
      </c>
      <c r="I97" s="25" t="s">
        <v>840</v>
      </c>
      <c r="J97" s="32" t="s">
        <v>847</v>
      </c>
      <c r="K97" s="8" t="s">
        <v>275</v>
      </c>
      <c r="L97" s="25" t="s">
        <v>842</v>
      </c>
      <c r="M97" s="26">
        <v>1</v>
      </c>
      <c r="N97" s="25" t="s">
        <v>833</v>
      </c>
      <c r="O97" s="45" t="s">
        <v>833</v>
      </c>
      <c r="P97" s="45" t="s">
        <v>834</v>
      </c>
      <c r="Q97" s="62">
        <v>44013</v>
      </c>
      <c r="R97" s="62">
        <v>44165</v>
      </c>
      <c r="S97" s="62"/>
      <c r="T97" s="28"/>
      <c r="U97" s="28"/>
      <c r="V97" s="28" t="s">
        <v>392</v>
      </c>
      <c r="W97" s="26">
        <v>0</v>
      </c>
      <c r="X97" s="26">
        <v>0</v>
      </c>
      <c r="Y97" s="6"/>
    </row>
    <row r="98" spans="1:25" ht="12" customHeight="1" x14ac:dyDescent="0.2">
      <c r="A98" s="19" t="s">
        <v>889</v>
      </c>
      <c r="B98" s="20">
        <v>1</v>
      </c>
      <c r="C98" s="21">
        <v>2020</v>
      </c>
      <c r="D98" s="32" t="s">
        <v>567</v>
      </c>
      <c r="E98" s="29" t="s">
        <v>888</v>
      </c>
      <c r="F98" s="23">
        <v>43979</v>
      </c>
      <c r="G98" s="26" t="s">
        <v>861</v>
      </c>
      <c r="H98" s="22" t="s">
        <v>862</v>
      </c>
      <c r="I98" s="25" t="s">
        <v>863</v>
      </c>
      <c r="J98" s="32" t="s">
        <v>864</v>
      </c>
      <c r="K98" s="8" t="s">
        <v>531</v>
      </c>
      <c r="L98" s="25" t="s">
        <v>865</v>
      </c>
      <c r="M98" s="26">
        <v>2</v>
      </c>
      <c r="N98" s="3" t="s">
        <v>293</v>
      </c>
      <c r="O98" s="25" t="s">
        <v>892</v>
      </c>
      <c r="P98" s="45" t="s">
        <v>866</v>
      </c>
      <c r="Q98" s="62">
        <v>43959</v>
      </c>
      <c r="R98" s="62">
        <v>44347</v>
      </c>
      <c r="S98" s="62"/>
      <c r="T98" s="28"/>
      <c r="U98" s="28"/>
      <c r="V98" s="28" t="s">
        <v>392</v>
      </c>
      <c r="W98" s="26">
        <v>0</v>
      </c>
      <c r="X98" s="26">
        <v>0</v>
      </c>
      <c r="Y98" s="6"/>
    </row>
    <row r="99" spans="1:25" ht="12" customHeight="1" x14ac:dyDescent="0.2">
      <c r="A99" s="19" t="s">
        <v>889</v>
      </c>
      <c r="B99" s="20">
        <v>2</v>
      </c>
      <c r="C99" s="21">
        <v>2020</v>
      </c>
      <c r="D99" s="32" t="s">
        <v>567</v>
      </c>
      <c r="E99" s="29" t="s">
        <v>888</v>
      </c>
      <c r="F99" s="23">
        <v>43979</v>
      </c>
      <c r="G99" s="26" t="s">
        <v>861</v>
      </c>
      <c r="H99" s="22" t="s">
        <v>862</v>
      </c>
      <c r="I99" s="25" t="s">
        <v>867</v>
      </c>
      <c r="J99" s="32" t="s">
        <v>868</v>
      </c>
      <c r="K99" s="8" t="s">
        <v>298</v>
      </c>
      <c r="L99" s="25" t="s">
        <v>869</v>
      </c>
      <c r="M99" s="26">
        <v>1</v>
      </c>
      <c r="N99" s="3" t="s">
        <v>293</v>
      </c>
      <c r="O99" s="25" t="s">
        <v>892</v>
      </c>
      <c r="P99" s="45" t="s">
        <v>866</v>
      </c>
      <c r="Q99" s="62">
        <v>43959</v>
      </c>
      <c r="R99" s="62">
        <v>44165</v>
      </c>
      <c r="S99" s="62"/>
      <c r="T99" s="28"/>
      <c r="U99" s="28"/>
      <c r="V99" s="28" t="s">
        <v>392</v>
      </c>
      <c r="W99" s="26">
        <v>0</v>
      </c>
      <c r="X99" s="26">
        <v>0</v>
      </c>
      <c r="Y99" s="6"/>
    </row>
    <row r="100" spans="1:25" ht="12" customHeight="1" x14ac:dyDescent="0.2">
      <c r="A100" s="19" t="s">
        <v>890</v>
      </c>
      <c r="B100" s="20">
        <v>1</v>
      </c>
      <c r="C100" s="21">
        <v>2020</v>
      </c>
      <c r="D100" s="32" t="s">
        <v>567</v>
      </c>
      <c r="E100" s="29" t="s">
        <v>888</v>
      </c>
      <c r="F100" s="23">
        <v>43979</v>
      </c>
      <c r="G100" s="26" t="s">
        <v>870</v>
      </c>
      <c r="H100" s="22" t="s">
        <v>871</v>
      </c>
      <c r="I100" s="25" t="s">
        <v>872</v>
      </c>
      <c r="J100" s="32" t="s">
        <v>873</v>
      </c>
      <c r="K100" s="8" t="s">
        <v>531</v>
      </c>
      <c r="L100" s="25" t="s">
        <v>874</v>
      </c>
      <c r="M100" s="26">
        <v>1</v>
      </c>
      <c r="N100" s="3" t="s">
        <v>293</v>
      </c>
      <c r="O100" s="25" t="s">
        <v>892</v>
      </c>
      <c r="P100" s="45" t="s">
        <v>875</v>
      </c>
      <c r="Q100" s="62">
        <v>43959</v>
      </c>
      <c r="R100" s="62">
        <v>44176</v>
      </c>
      <c r="S100" s="62"/>
      <c r="T100" s="28"/>
      <c r="U100" s="28"/>
      <c r="V100" s="28" t="s">
        <v>392</v>
      </c>
      <c r="W100" s="26">
        <v>0</v>
      </c>
      <c r="X100" s="26">
        <v>0</v>
      </c>
      <c r="Y100" s="6"/>
    </row>
    <row r="101" spans="1:25" ht="12" customHeight="1" x14ac:dyDescent="0.2">
      <c r="A101" s="19" t="s">
        <v>890</v>
      </c>
      <c r="B101" s="20">
        <v>2</v>
      </c>
      <c r="C101" s="21">
        <v>2020</v>
      </c>
      <c r="D101" s="32" t="s">
        <v>70</v>
      </c>
      <c r="E101" s="29" t="s">
        <v>888</v>
      </c>
      <c r="F101" s="23">
        <v>43979</v>
      </c>
      <c r="G101" s="26" t="s">
        <v>876</v>
      </c>
      <c r="H101" s="22" t="s">
        <v>877</v>
      </c>
      <c r="I101" s="25" t="s">
        <v>878</v>
      </c>
      <c r="J101" s="32" t="s">
        <v>879</v>
      </c>
      <c r="K101" s="8" t="s">
        <v>880</v>
      </c>
      <c r="L101" s="25" t="s">
        <v>881</v>
      </c>
      <c r="M101" s="26" t="s">
        <v>882</v>
      </c>
      <c r="N101" s="25" t="s">
        <v>277</v>
      </c>
      <c r="O101" s="25" t="s">
        <v>278</v>
      </c>
      <c r="P101" s="45" t="s">
        <v>883</v>
      </c>
      <c r="Q101" s="62">
        <v>43990</v>
      </c>
      <c r="R101" s="62">
        <v>44354</v>
      </c>
      <c r="S101" s="62"/>
      <c r="T101" s="28"/>
      <c r="U101" s="28"/>
      <c r="V101" s="28" t="s">
        <v>392</v>
      </c>
      <c r="W101" s="26">
        <v>0</v>
      </c>
      <c r="X101" s="26">
        <v>0</v>
      </c>
      <c r="Y101" s="6"/>
    </row>
    <row r="102" spans="1:25" ht="12" customHeight="1" x14ac:dyDescent="0.2">
      <c r="A102" s="19" t="s">
        <v>891</v>
      </c>
      <c r="B102" s="20">
        <v>1</v>
      </c>
      <c r="C102" s="21">
        <v>2020</v>
      </c>
      <c r="D102" s="32" t="s">
        <v>567</v>
      </c>
      <c r="E102" s="29" t="s">
        <v>888</v>
      </c>
      <c r="F102" s="23">
        <v>43979</v>
      </c>
      <c r="G102" s="26" t="s">
        <v>884</v>
      </c>
      <c r="H102" s="22" t="s">
        <v>862</v>
      </c>
      <c r="I102" s="25" t="s">
        <v>885</v>
      </c>
      <c r="J102" s="32" t="s">
        <v>886</v>
      </c>
      <c r="K102" s="8" t="s">
        <v>298</v>
      </c>
      <c r="L102" s="25" t="s">
        <v>887</v>
      </c>
      <c r="M102" s="26">
        <v>1</v>
      </c>
      <c r="N102" s="3" t="s">
        <v>293</v>
      </c>
      <c r="O102" s="25" t="s">
        <v>892</v>
      </c>
      <c r="P102" s="45" t="s">
        <v>866</v>
      </c>
      <c r="Q102" s="62">
        <v>43959</v>
      </c>
      <c r="R102" s="62">
        <v>44165</v>
      </c>
      <c r="S102" s="62"/>
      <c r="T102" s="28"/>
      <c r="U102" s="28"/>
      <c r="V102" s="28" t="s">
        <v>392</v>
      </c>
      <c r="W102" s="26">
        <v>0</v>
      </c>
      <c r="X102" s="26">
        <v>0</v>
      </c>
      <c r="Y102" s="6"/>
    </row>
  </sheetData>
  <autoFilter ref="A6:Y102"/>
  <mergeCells count="8">
    <mergeCell ref="A5:R5"/>
    <mergeCell ref="A1:E4"/>
    <mergeCell ref="F4:O4"/>
    <mergeCell ref="F1:V1"/>
    <mergeCell ref="F2:V2"/>
    <mergeCell ref="F3:V3"/>
    <mergeCell ref="P4:V4"/>
    <mergeCell ref="S5:X5"/>
  </mergeCells>
  <dataValidations count="4">
    <dataValidation allowBlank="1" showInputMessage="1" showErrorMessage="1" promptTitle="Análisis de causa" prompt="Las causas deben ser coherentes con el hallazgo  y claras en su redacción" sqref="I7:I20"/>
    <dataValidation allowBlank="1" showInputMessage="1" showErrorMessage="1" promptTitle="Acciones a emprendes" prompt="Las acciones deben estar enfocadas a eliminar la causa detectada, debe ser realizable en un período de tiempo no superior a doce (12) meses" sqref="J7:J20"/>
    <dataValidation allowBlank="1" showInputMessage="1" showErrorMessage="1" promptTitle="Fecha de cumplimiento" prompt="Las fechas de cumplimiento deben ser reales no superar los doce (12) meses" sqref="R7:R20"/>
    <dataValidation allowBlank="1" showInputMessage="1" showErrorMessage="1" promptTitle="Indicador" prompt="Aplicable, coherente y medible" sqref="L7:L20"/>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1"/>
  <sheetViews>
    <sheetView topLeftCell="A22" workbookViewId="0">
      <selection activeCell="AA39" sqref="AA39"/>
    </sheetView>
  </sheetViews>
  <sheetFormatPr baseColWidth="10" defaultRowHeight="12.75" x14ac:dyDescent="0.2"/>
  <cols>
    <col min="7" max="7" width="11.42578125" style="76"/>
    <col min="19" max="19" width="11.42578125" style="78"/>
    <col min="20" max="20" width="11.42578125" style="79"/>
  </cols>
  <sheetData>
    <row r="1" spans="1:25" ht="15.75" x14ac:dyDescent="0.25">
      <c r="A1" s="70" t="s">
        <v>409</v>
      </c>
      <c r="T1" s="79" t="s">
        <v>11</v>
      </c>
    </row>
    <row r="2" spans="1:25" s="9" customFormat="1" ht="49.5" customHeight="1" x14ac:dyDescent="0.2">
      <c r="A2" s="65" t="s">
        <v>525</v>
      </c>
      <c r="B2" s="65" t="s">
        <v>28</v>
      </c>
      <c r="C2" s="65" t="s">
        <v>27</v>
      </c>
      <c r="D2" s="65" t="s">
        <v>26</v>
      </c>
      <c r="E2" s="65" t="s">
        <v>17</v>
      </c>
      <c r="F2" s="65" t="s">
        <v>0</v>
      </c>
      <c r="G2" s="58" t="s">
        <v>8</v>
      </c>
      <c r="H2" s="16" t="s">
        <v>10</v>
      </c>
      <c r="I2" s="65" t="s">
        <v>20</v>
      </c>
      <c r="J2" s="65" t="s">
        <v>19</v>
      </c>
      <c r="K2" s="65" t="s">
        <v>1</v>
      </c>
      <c r="L2" s="65" t="s">
        <v>15</v>
      </c>
      <c r="M2" s="65" t="s">
        <v>2</v>
      </c>
      <c r="N2" s="65" t="s">
        <v>3</v>
      </c>
      <c r="O2" s="65" t="s">
        <v>25</v>
      </c>
      <c r="P2" s="65" t="s">
        <v>4</v>
      </c>
      <c r="Q2" s="58" t="s">
        <v>5</v>
      </c>
      <c r="R2" s="58" t="s">
        <v>6</v>
      </c>
      <c r="S2" s="58" t="s">
        <v>7</v>
      </c>
      <c r="T2" s="80" t="s">
        <v>12</v>
      </c>
      <c r="U2" s="66" t="s">
        <v>18</v>
      </c>
      <c r="V2" s="66" t="s">
        <v>13</v>
      </c>
      <c r="W2" s="66" t="s">
        <v>14</v>
      </c>
      <c r="X2" s="66" t="s">
        <v>401</v>
      </c>
      <c r="Y2" s="74" t="s">
        <v>402</v>
      </c>
    </row>
    <row r="3" spans="1:25" s="3" customFormat="1" ht="12" customHeight="1" x14ac:dyDescent="0.2">
      <c r="A3" s="19" t="s">
        <v>526</v>
      </c>
      <c r="B3" s="20" t="s">
        <v>31</v>
      </c>
      <c r="C3" s="21">
        <v>2</v>
      </c>
      <c r="D3" s="22">
        <v>2016</v>
      </c>
      <c r="E3" s="22" t="s">
        <v>70</v>
      </c>
      <c r="F3" s="23" t="s">
        <v>435</v>
      </c>
      <c r="G3" s="77">
        <v>42594</v>
      </c>
      <c r="H3" s="22" t="s">
        <v>80</v>
      </c>
      <c r="I3" s="22" t="s">
        <v>73</v>
      </c>
      <c r="J3" s="24" t="s">
        <v>81</v>
      </c>
      <c r="K3" s="7" t="s">
        <v>82</v>
      </c>
      <c r="L3" s="25" t="s">
        <v>275</v>
      </c>
      <c r="M3" s="26" t="s">
        <v>282</v>
      </c>
      <c r="N3" s="26">
        <v>2</v>
      </c>
      <c r="O3" s="7" t="s">
        <v>277</v>
      </c>
      <c r="P3" s="27" t="s">
        <v>278</v>
      </c>
      <c r="Q3" s="60" t="s">
        <v>279</v>
      </c>
      <c r="R3" s="61">
        <v>42594</v>
      </c>
      <c r="S3" s="61">
        <v>43861</v>
      </c>
      <c r="T3" s="61">
        <v>43868</v>
      </c>
      <c r="U3" s="7" t="s">
        <v>393</v>
      </c>
      <c r="V3" s="7" t="s">
        <v>456</v>
      </c>
      <c r="W3" s="26" t="s">
        <v>457</v>
      </c>
      <c r="X3" s="26">
        <v>5</v>
      </c>
      <c r="Y3" s="26">
        <v>0</v>
      </c>
    </row>
    <row r="4" spans="1:25" s="3" customFormat="1" ht="12" customHeight="1" x14ac:dyDescent="0.2">
      <c r="A4" s="19" t="s">
        <v>526</v>
      </c>
      <c r="B4" s="20" t="s">
        <v>34</v>
      </c>
      <c r="C4" s="21">
        <v>11</v>
      </c>
      <c r="D4" s="22">
        <v>2017</v>
      </c>
      <c r="E4" s="22" t="s">
        <v>91</v>
      </c>
      <c r="F4" s="23" t="s">
        <v>92</v>
      </c>
      <c r="G4" s="77">
        <v>42947</v>
      </c>
      <c r="H4" s="22" t="s">
        <v>93</v>
      </c>
      <c r="I4" s="22" t="s">
        <v>73</v>
      </c>
      <c r="J4" s="24" t="s">
        <v>94</v>
      </c>
      <c r="K4" s="7" t="s">
        <v>95</v>
      </c>
      <c r="L4" s="25" t="s">
        <v>290</v>
      </c>
      <c r="M4" s="26" t="s">
        <v>291</v>
      </c>
      <c r="N4" s="26" t="s">
        <v>292</v>
      </c>
      <c r="O4" s="7" t="s">
        <v>293</v>
      </c>
      <c r="P4" s="27" t="s">
        <v>294</v>
      </c>
      <c r="Q4" s="60" t="s">
        <v>295</v>
      </c>
      <c r="R4" s="61">
        <v>42979</v>
      </c>
      <c r="S4" s="61">
        <v>43815</v>
      </c>
      <c r="T4" s="61">
        <v>43868</v>
      </c>
      <c r="U4" s="7" t="s">
        <v>391</v>
      </c>
      <c r="V4" s="7" t="s">
        <v>455</v>
      </c>
      <c r="W4" s="26" t="s">
        <v>457</v>
      </c>
      <c r="X4" s="26">
        <v>2</v>
      </c>
      <c r="Y4" s="26">
        <v>0</v>
      </c>
    </row>
    <row r="5" spans="1:25" s="3" customFormat="1" ht="12" customHeight="1" x14ac:dyDescent="0.2">
      <c r="A5" s="19" t="s">
        <v>526</v>
      </c>
      <c r="B5" s="20" t="s">
        <v>40</v>
      </c>
      <c r="C5" s="21">
        <v>2</v>
      </c>
      <c r="D5" s="22">
        <v>2018</v>
      </c>
      <c r="E5" s="22" t="s">
        <v>117</v>
      </c>
      <c r="F5" s="23" t="s">
        <v>431</v>
      </c>
      <c r="G5" s="77">
        <v>43418</v>
      </c>
      <c r="H5" s="22" t="s">
        <v>118</v>
      </c>
      <c r="I5" s="22" t="s">
        <v>107</v>
      </c>
      <c r="J5" s="24" t="s">
        <v>119</v>
      </c>
      <c r="K5" s="7" t="s">
        <v>120</v>
      </c>
      <c r="L5" s="25" t="s">
        <v>275</v>
      </c>
      <c r="M5" s="26" t="s">
        <v>310</v>
      </c>
      <c r="N5" s="26">
        <v>1</v>
      </c>
      <c r="O5" s="7" t="s">
        <v>311</v>
      </c>
      <c r="P5" s="27" t="s">
        <v>446</v>
      </c>
      <c r="Q5" s="60" t="s">
        <v>447</v>
      </c>
      <c r="R5" s="61">
        <v>43466</v>
      </c>
      <c r="S5" s="61">
        <v>43799</v>
      </c>
      <c r="T5" s="61">
        <v>43851</v>
      </c>
      <c r="U5" s="7" t="s">
        <v>395</v>
      </c>
      <c r="V5" s="7" t="s">
        <v>448</v>
      </c>
      <c r="W5" s="26" t="s">
        <v>457</v>
      </c>
      <c r="X5" s="26">
        <v>1</v>
      </c>
      <c r="Y5" s="26">
        <v>0</v>
      </c>
    </row>
    <row r="6" spans="1:25" s="3" customFormat="1" ht="12" customHeight="1" x14ac:dyDescent="0.2">
      <c r="A6" s="19" t="s">
        <v>526</v>
      </c>
      <c r="B6" s="20" t="s">
        <v>40</v>
      </c>
      <c r="C6" s="21">
        <v>3</v>
      </c>
      <c r="D6" s="22">
        <v>2018</v>
      </c>
      <c r="E6" s="22" t="s">
        <v>117</v>
      </c>
      <c r="F6" s="23" t="s">
        <v>431</v>
      </c>
      <c r="G6" s="77">
        <v>43418</v>
      </c>
      <c r="H6" s="22" t="s">
        <v>118</v>
      </c>
      <c r="I6" s="22" t="s">
        <v>107</v>
      </c>
      <c r="J6" s="24" t="s">
        <v>119</v>
      </c>
      <c r="K6" s="7" t="s">
        <v>121</v>
      </c>
      <c r="L6" s="25" t="s">
        <v>298</v>
      </c>
      <c r="M6" s="26" t="s">
        <v>313</v>
      </c>
      <c r="N6" s="26">
        <v>0.8</v>
      </c>
      <c r="O6" s="7" t="s">
        <v>311</v>
      </c>
      <c r="P6" s="27" t="s">
        <v>446</v>
      </c>
      <c r="Q6" s="60" t="s">
        <v>447</v>
      </c>
      <c r="R6" s="61">
        <v>43466</v>
      </c>
      <c r="S6" s="61">
        <v>43799</v>
      </c>
      <c r="T6" s="61">
        <v>43851</v>
      </c>
      <c r="U6" s="7" t="s">
        <v>395</v>
      </c>
      <c r="V6" s="7" t="s">
        <v>453</v>
      </c>
      <c r="W6" s="26" t="s">
        <v>457</v>
      </c>
      <c r="X6" s="26">
        <v>1</v>
      </c>
      <c r="Y6" s="26">
        <v>0</v>
      </c>
    </row>
    <row r="7" spans="1:25" s="3" customFormat="1" ht="12" customHeight="1" x14ac:dyDescent="0.2">
      <c r="A7" s="19" t="s">
        <v>526</v>
      </c>
      <c r="B7" s="20" t="s">
        <v>41</v>
      </c>
      <c r="C7" s="21">
        <v>2</v>
      </c>
      <c r="D7" s="22">
        <v>2018</v>
      </c>
      <c r="E7" s="22" t="s">
        <v>117</v>
      </c>
      <c r="F7" s="23" t="s">
        <v>431</v>
      </c>
      <c r="G7" s="77">
        <v>43418</v>
      </c>
      <c r="H7" s="22" t="s">
        <v>122</v>
      </c>
      <c r="I7" s="22" t="s">
        <v>123</v>
      </c>
      <c r="J7" s="24" t="s">
        <v>124</v>
      </c>
      <c r="K7" s="7" t="s">
        <v>125</v>
      </c>
      <c r="L7" s="25" t="s">
        <v>275</v>
      </c>
      <c r="M7" s="26" t="s">
        <v>314</v>
      </c>
      <c r="N7" s="26">
        <v>1</v>
      </c>
      <c r="O7" s="7" t="s">
        <v>311</v>
      </c>
      <c r="P7" s="27" t="s">
        <v>311</v>
      </c>
      <c r="Q7" s="60" t="s">
        <v>312</v>
      </c>
      <c r="R7" s="61">
        <v>43435</v>
      </c>
      <c r="S7" s="61">
        <v>43799</v>
      </c>
      <c r="T7" s="61">
        <v>43847</v>
      </c>
      <c r="U7" s="7" t="s">
        <v>395</v>
      </c>
      <c r="V7" s="7" t="s">
        <v>454</v>
      </c>
      <c r="W7" s="26" t="s">
        <v>457</v>
      </c>
      <c r="X7" s="26">
        <v>1</v>
      </c>
      <c r="Y7" s="26">
        <v>0</v>
      </c>
    </row>
    <row r="8" spans="1:25" s="3" customFormat="1" ht="12" customHeight="1" x14ac:dyDescent="0.2">
      <c r="A8" s="19" t="s">
        <v>526</v>
      </c>
      <c r="B8" s="20" t="s">
        <v>43</v>
      </c>
      <c r="C8" s="21">
        <v>3</v>
      </c>
      <c r="D8" s="22">
        <v>2019</v>
      </c>
      <c r="E8" s="22" t="s">
        <v>130</v>
      </c>
      <c r="F8" s="23" t="s">
        <v>131</v>
      </c>
      <c r="G8" s="77">
        <v>43434</v>
      </c>
      <c r="H8" s="22" t="s">
        <v>132</v>
      </c>
      <c r="I8" s="22" t="s">
        <v>133</v>
      </c>
      <c r="J8" s="24" t="s">
        <v>134</v>
      </c>
      <c r="K8" s="7" t="s">
        <v>135</v>
      </c>
      <c r="L8" s="25" t="s">
        <v>298</v>
      </c>
      <c r="M8" s="26" t="s">
        <v>316</v>
      </c>
      <c r="N8" s="26">
        <v>1</v>
      </c>
      <c r="O8" s="7" t="s">
        <v>317</v>
      </c>
      <c r="P8" s="27" t="s">
        <v>318</v>
      </c>
      <c r="Q8" s="60" t="s">
        <v>319</v>
      </c>
      <c r="R8" s="61">
        <v>43466</v>
      </c>
      <c r="S8" s="61">
        <v>43585</v>
      </c>
      <c r="T8" s="61">
        <v>43857</v>
      </c>
      <c r="U8" s="7" t="s">
        <v>396</v>
      </c>
      <c r="V8" s="7" t="s">
        <v>490</v>
      </c>
      <c r="W8" s="26" t="s">
        <v>457</v>
      </c>
      <c r="X8" s="26">
        <v>0</v>
      </c>
      <c r="Y8" s="26">
        <v>0</v>
      </c>
    </row>
    <row r="9" spans="1:25" s="3" customFormat="1" ht="12" customHeight="1" x14ac:dyDescent="0.2">
      <c r="A9" s="19" t="s">
        <v>526</v>
      </c>
      <c r="B9" s="20" t="s">
        <v>45</v>
      </c>
      <c r="C9" s="21">
        <v>1</v>
      </c>
      <c r="D9" s="22">
        <v>2019</v>
      </c>
      <c r="E9" s="22" t="s">
        <v>91</v>
      </c>
      <c r="F9" s="23" t="s">
        <v>141</v>
      </c>
      <c r="G9" s="77">
        <v>43418</v>
      </c>
      <c r="H9" s="22" t="s">
        <v>142</v>
      </c>
      <c r="I9" s="22" t="s">
        <v>491</v>
      </c>
      <c r="J9" s="24" t="s">
        <v>143</v>
      </c>
      <c r="K9" s="7" t="s">
        <v>144</v>
      </c>
      <c r="L9" s="25" t="s">
        <v>298</v>
      </c>
      <c r="M9" s="26" t="s">
        <v>325</v>
      </c>
      <c r="N9" s="26">
        <v>1</v>
      </c>
      <c r="O9" s="7" t="s">
        <v>317</v>
      </c>
      <c r="P9" s="27" t="s">
        <v>326</v>
      </c>
      <c r="Q9" s="60" t="s">
        <v>403</v>
      </c>
      <c r="R9" s="61">
        <v>43488</v>
      </c>
      <c r="S9" s="61">
        <v>43829</v>
      </c>
      <c r="T9" s="61">
        <v>43857</v>
      </c>
      <c r="U9" s="7" t="s">
        <v>396</v>
      </c>
      <c r="V9" s="7" t="s">
        <v>492</v>
      </c>
      <c r="W9" s="26" t="s">
        <v>457</v>
      </c>
      <c r="X9" s="26">
        <v>1</v>
      </c>
      <c r="Y9" s="26">
        <v>1</v>
      </c>
    </row>
    <row r="10" spans="1:25" s="3" customFormat="1" ht="12" customHeight="1" x14ac:dyDescent="0.2">
      <c r="A10" s="19" t="s">
        <v>526</v>
      </c>
      <c r="B10" s="20" t="s">
        <v>45</v>
      </c>
      <c r="C10" s="21">
        <v>2</v>
      </c>
      <c r="D10" s="22">
        <v>2019</v>
      </c>
      <c r="E10" s="22" t="s">
        <v>91</v>
      </c>
      <c r="F10" s="23" t="s">
        <v>141</v>
      </c>
      <c r="G10" s="77">
        <v>43418</v>
      </c>
      <c r="H10" s="22" t="s">
        <v>145</v>
      </c>
      <c r="I10" s="22" t="s">
        <v>491</v>
      </c>
      <c r="J10" s="24" t="s">
        <v>146</v>
      </c>
      <c r="K10" s="7" t="s">
        <v>147</v>
      </c>
      <c r="L10" s="25" t="s">
        <v>298</v>
      </c>
      <c r="M10" s="26" t="s">
        <v>325</v>
      </c>
      <c r="N10" s="26">
        <v>1</v>
      </c>
      <c r="O10" s="7" t="s">
        <v>317</v>
      </c>
      <c r="P10" s="27" t="s">
        <v>326</v>
      </c>
      <c r="Q10" s="60" t="s">
        <v>403</v>
      </c>
      <c r="R10" s="61">
        <v>43488</v>
      </c>
      <c r="S10" s="61">
        <v>43829</v>
      </c>
      <c r="T10" s="61">
        <v>43857</v>
      </c>
      <c r="U10" s="7" t="s">
        <v>396</v>
      </c>
      <c r="V10" s="7" t="s">
        <v>492</v>
      </c>
      <c r="W10" s="26" t="s">
        <v>457</v>
      </c>
      <c r="X10" s="26">
        <v>1</v>
      </c>
      <c r="Y10" s="26">
        <v>1</v>
      </c>
    </row>
    <row r="11" spans="1:25" s="3" customFormat="1" ht="12" customHeight="1" x14ac:dyDescent="0.2">
      <c r="A11" s="19" t="s">
        <v>526</v>
      </c>
      <c r="B11" s="20" t="s">
        <v>45</v>
      </c>
      <c r="C11" s="21">
        <v>4</v>
      </c>
      <c r="D11" s="22">
        <v>2019</v>
      </c>
      <c r="E11" s="22" t="s">
        <v>91</v>
      </c>
      <c r="F11" s="23" t="s">
        <v>141</v>
      </c>
      <c r="G11" s="77">
        <v>43418</v>
      </c>
      <c r="H11" s="22" t="s">
        <v>148</v>
      </c>
      <c r="I11" s="22" t="s">
        <v>491</v>
      </c>
      <c r="J11" s="24" t="s">
        <v>149</v>
      </c>
      <c r="K11" s="7" t="s">
        <v>150</v>
      </c>
      <c r="L11" s="25" t="s">
        <v>327</v>
      </c>
      <c r="M11" s="26" t="s">
        <v>328</v>
      </c>
      <c r="N11" s="26">
        <v>1</v>
      </c>
      <c r="O11" s="7" t="s">
        <v>317</v>
      </c>
      <c r="P11" s="27" t="s">
        <v>326</v>
      </c>
      <c r="Q11" s="60" t="s">
        <v>403</v>
      </c>
      <c r="R11" s="61">
        <v>43488</v>
      </c>
      <c r="S11" s="61">
        <v>43646</v>
      </c>
      <c r="T11" s="61">
        <v>43857</v>
      </c>
      <c r="U11" s="7" t="s">
        <v>396</v>
      </c>
      <c r="V11" s="7" t="s">
        <v>493</v>
      </c>
      <c r="W11" s="26" t="s">
        <v>457</v>
      </c>
      <c r="X11" s="26">
        <v>0</v>
      </c>
      <c r="Y11" s="26">
        <v>0</v>
      </c>
    </row>
    <row r="12" spans="1:25" s="3" customFormat="1" ht="12" customHeight="1" x14ac:dyDescent="0.2">
      <c r="A12" s="19" t="s">
        <v>526</v>
      </c>
      <c r="B12" s="20" t="s">
        <v>47</v>
      </c>
      <c r="C12" s="21">
        <v>1</v>
      </c>
      <c r="D12" s="22">
        <v>2019</v>
      </c>
      <c r="E12" s="22" t="s">
        <v>91</v>
      </c>
      <c r="F12" s="23" t="s">
        <v>141</v>
      </c>
      <c r="G12" s="77">
        <v>43418</v>
      </c>
      <c r="H12" s="22" t="s">
        <v>157</v>
      </c>
      <c r="I12" s="22" t="s">
        <v>133</v>
      </c>
      <c r="J12" s="24" t="s">
        <v>158</v>
      </c>
      <c r="K12" s="7" t="s">
        <v>159</v>
      </c>
      <c r="L12" s="25" t="s">
        <v>305</v>
      </c>
      <c r="M12" s="26" t="s">
        <v>328</v>
      </c>
      <c r="N12" s="26">
        <v>1</v>
      </c>
      <c r="O12" s="7" t="s">
        <v>317</v>
      </c>
      <c r="P12" s="27" t="s">
        <v>326</v>
      </c>
      <c r="Q12" s="60" t="s">
        <v>403</v>
      </c>
      <c r="R12" s="61">
        <v>43488</v>
      </c>
      <c r="S12" s="61">
        <v>43646</v>
      </c>
      <c r="T12" s="61">
        <v>43857</v>
      </c>
      <c r="U12" s="7" t="s">
        <v>396</v>
      </c>
      <c r="V12" s="7" t="s">
        <v>494</v>
      </c>
      <c r="W12" s="26" t="s">
        <v>457</v>
      </c>
      <c r="X12" s="26">
        <v>0</v>
      </c>
      <c r="Y12" s="26">
        <v>0</v>
      </c>
    </row>
    <row r="13" spans="1:25" s="3" customFormat="1" ht="12" customHeight="1" x14ac:dyDescent="0.2">
      <c r="A13" s="19" t="s">
        <v>526</v>
      </c>
      <c r="B13" s="20" t="s">
        <v>49</v>
      </c>
      <c r="C13" s="21">
        <v>3</v>
      </c>
      <c r="D13" s="22">
        <v>2019</v>
      </c>
      <c r="E13" s="22" t="s">
        <v>91</v>
      </c>
      <c r="F13" s="23" t="s">
        <v>141</v>
      </c>
      <c r="G13" s="77">
        <v>43418</v>
      </c>
      <c r="H13" s="22" t="s">
        <v>163</v>
      </c>
      <c r="I13" s="22" t="s">
        <v>491</v>
      </c>
      <c r="J13" s="24" t="s">
        <v>164</v>
      </c>
      <c r="K13" s="7" t="s">
        <v>166</v>
      </c>
      <c r="L13" s="25" t="s">
        <v>305</v>
      </c>
      <c r="M13" s="26" t="s">
        <v>328</v>
      </c>
      <c r="N13" s="26">
        <v>1</v>
      </c>
      <c r="O13" s="7" t="s">
        <v>317</v>
      </c>
      <c r="P13" s="27" t="s">
        <v>326</v>
      </c>
      <c r="Q13" s="60" t="s">
        <v>403</v>
      </c>
      <c r="R13" s="61">
        <v>43488</v>
      </c>
      <c r="S13" s="61">
        <v>43646</v>
      </c>
      <c r="T13" s="61">
        <v>43857</v>
      </c>
      <c r="U13" s="7" t="s">
        <v>396</v>
      </c>
      <c r="V13" s="7" t="s">
        <v>495</v>
      </c>
      <c r="W13" s="26" t="s">
        <v>457</v>
      </c>
      <c r="X13" s="26">
        <v>0</v>
      </c>
      <c r="Y13" s="26">
        <v>0</v>
      </c>
    </row>
    <row r="14" spans="1:25" s="3" customFormat="1" ht="12" customHeight="1" x14ac:dyDescent="0.2">
      <c r="A14" s="19" t="s">
        <v>526</v>
      </c>
      <c r="B14" s="20" t="s">
        <v>50</v>
      </c>
      <c r="C14" s="21">
        <v>1</v>
      </c>
      <c r="D14" s="22">
        <v>2019</v>
      </c>
      <c r="E14" s="22" t="s">
        <v>91</v>
      </c>
      <c r="F14" s="23" t="s">
        <v>141</v>
      </c>
      <c r="G14" s="77">
        <v>43418</v>
      </c>
      <c r="H14" s="22" t="s">
        <v>168</v>
      </c>
      <c r="I14" s="22" t="s">
        <v>491</v>
      </c>
      <c r="J14" s="24" t="s">
        <v>169</v>
      </c>
      <c r="K14" s="7" t="s">
        <v>170</v>
      </c>
      <c r="L14" s="25" t="s">
        <v>305</v>
      </c>
      <c r="M14" s="26" t="s">
        <v>328</v>
      </c>
      <c r="N14" s="26">
        <v>1</v>
      </c>
      <c r="O14" s="7" t="s">
        <v>317</v>
      </c>
      <c r="P14" s="27" t="s">
        <v>326</v>
      </c>
      <c r="Q14" s="60" t="s">
        <v>403</v>
      </c>
      <c r="R14" s="61">
        <v>43488</v>
      </c>
      <c r="S14" s="61">
        <v>43646</v>
      </c>
      <c r="T14" s="61">
        <v>43857</v>
      </c>
      <c r="U14" s="7" t="s">
        <v>396</v>
      </c>
      <c r="V14" s="7" t="s">
        <v>496</v>
      </c>
      <c r="W14" s="26" t="s">
        <v>457</v>
      </c>
      <c r="X14" s="26">
        <v>0</v>
      </c>
      <c r="Y14" s="26">
        <v>0</v>
      </c>
    </row>
    <row r="15" spans="1:25" s="3" customFormat="1" ht="12" customHeight="1" x14ac:dyDescent="0.2">
      <c r="A15" s="19" t="s">
        <v>526</v>
      </c>
      <c r="B15" s="20" t="s">
        <v>53</v>
      </c>
      <c r="C15" s="21">
        <v>4</v>
      </c>
      <c r="D15" s="22">
        <v>2019</v>
      </c>
      <c r="E15" s="22" t="s">
        <v>176</v>
      </c>
      <c r="F15" s="23" t="s">
        <v>177</v>
      </c>
      <c r="G15" s="77">
        <v>43528</v>
      </c>
      <c r="H15" s="22" t="s">
        <v>182</v>
      </c>
      <c r="I15" s="22" t="s">
        <v>183</v>
      </c>
      <c r="J15" s="24" t="s">
        <v>180</v>
      </c>
      <c r="K15" s="7" t="s">
        <v>184</v>
      </c>
      <c r="L15" s="25" t="s">
        <v>298</v>
      </c>
      <c r="M15" s="26" t="s">
        <v>337</v>
      </c>
      <c r="N15" s="26" t="s">
        <v>338</v>
      </c>
      <c r="O15" s="7" t="s">
        <v>302</v>
      </c>
      <c r="P15" s="27" t="s">
        <v>303</v>
      </c>
      <c r="Q15" s="60" t="s">
        <v>304</v>
      </c>
      <c r="R15" s="61">
        <v>43585</v>
      </c>
      <c r="S15" s="61">
        <v>43861</v>
      </c>
      <c r="T15" s="61">
        <v>43871</v>
      </c>
      <c r="U15" s="7" t="s">
        <v>394</v>
      </c>
      <c r="V15" s="7" t="s">
        <v>460</v>
      </c>
      <c r="W15" s="26" t="s">
        <v>457</v>
      </c>
      <c r="X15" s="26">
        <v>0</v>
      </c>
      <c r="Y15" s="26">
        <v>0</v>
      </c>
    </row>
    <row r="16" spans="1:25" s="3" customFormat="1" ht="12" customHeight="1" x14ac:dyDescent="0.2">
      <c r="A16" s="19" t="s">
        <v>526</v>
      </c>
      <c r="B16" s="20" t="s">
        <v>55</v>
      </c>
      <c r="C16" s="21">
        <v>1</v>
      </c>
      <c r="D16" s="22">
        <v>2019</v>
      </c>
      <c r="E16" s="22" t="s">
        <v>192</v>
      </c>
      <c r="F16" s="23" t="s">
        <v>193</v>
      </c>
      <c r="G16" s="77">
        <v>43525</v>
      </c>
      <c r="H16" s="22" t="s">
        <v>194</v>
      </c>
      <c r="I16" s="22" t="s">
        <v>195</v>
      </c>
      <c r="J16" s="24" t="s">
        <v>196</v>
      </c>
      <c r="K16" s="7" t="s">
        <v>197</v>
      </c>
      <c r="L16" s="25" t="s">
        <v>305</v>
      </c>
      <c r="M16" s="26" t="s">
        <v>345</v>
      </c>
      <c r="N16" s="26">
        <v>1</v>
      </c>
      <c r="O16" s="7" t="s">
        <v>317</v>
      </c>
      <c r="P16" s="27" t="s">
        <v>326</v>
      </c>
      <c r="Q16" s="60" t="s">
        <v>346</v>
      </c>
      <c r="R16" s="61">
        <v>43591</v>
      </c>
      <c r="S16" s="61">
        <v>43799</v>
      </c>
      <c r="T16" s="61">
        <v>43857</v>
      </c>
      <c r="U16" s="7" t="s">
        <v>396</v>
      </c>
      <c r="V16" s="7" t="s">
        <v>497</v>
      </c>
      <c r="W16" s="26" t="s">
        <v>457</v>
      </c>
      <c r="X16" s="26">
        <v>1</v>
      </c>
      <c r="Y16" s="26">
        <v>0</v>
      </c>
    </row>
    <row r="17" spans="1:25" s="3" customFormat="1" ht="12" customHeight="1" x14ac:dyDescent="0.2">
      <c r="A17" s="19" t="s">
        <v>526</v>
      </c>
      <c r="B17" s="20" t="s">
        <v>62</v>
      </c>
      <c r="C17" s="21">
        <v>1</v>
      </c>
      <c r="D17" s="22">
        <v>2019</v>
      </c>
      <c r="E17" s="22" t="s">
        <v>192</v>
      </c>
      <c r="F17" s="23" t="s">
        <v>213</v>
      </c>
      <c r="G17" s="77">
        <v>43641</v>
      </c>
      <c r="H17" s="22" t="s">
        <v>226</v>
      </c>
      <c r="I17" s="22" t="s">
        <v>218</v>
      </c>
      <c r="J17" s="24" t="s">
        <v>227</v>
      </c>
      <c r="K17" s="7" t="s">
        <v>228</v>
      </c>
      <c r="L17" s="25" t="s">
        <v>275</v>
      </c>
      <c r="M17" s="26" t="s">
        <v>363</v>
      </c>
      <c r="N17" s="26">
        <v>1</v>
      </c>
      <c r="O17" s="7" t="s">
        <v>317</v>
      </c>
      <c r="P17" s="27" t="s">
        <v>326</v>
      </c>
      <c r="Q17" s="60" t="s">
        <v>346</v>
      </c>
      <c r="R17" s="61">
        <v>43682</v>
      </c>
      <c r="S17" s="61">
        <v>43799</v>
      </c>
      <c r="T17" s="61">
        <v>43857</v>
      </c>
      <c r="U17" s="7" t="s">
        <v>396</v>
      </c>
      <c r="V17" s="7" t="s">
        <v>499</v>
      </c>
      <c r="W17" s="26" t="s">
        <v>457</v>
      </c>
      <c r="X17" s="26">
        <v>0</v>
      </c>
      <c r="Y17" s="26">
        <v>0</v>
      </c>
    </row>
    <row r="18" spans="1:25" s="3" customFormat="1" ht="12" customHeight="1" x14ac:dyDescent="0.2">
      <c r="A18" s="19" t="s">
        <v>526</v>
      </c>
      <c r="B18" s="20" t="s">
        <v>63</v>
      </c>
      <c r="C18" s="21">
        <v>2</v>
      </c>
      <c r="D18" s="22">
        <v>2019</v>
      </c>
      <c r="E18" s="22" t="s">
        <v>192</v>
      </c>
      <c r="F18" s="23" t="s">
        <v>229</v>
      </c>
      <c r="G18" s="77">
        <v>43580</v>
      </c>
      <c r="H18" s="22" t="s">
        <v>230</v>
      </c>
      <c r="I18" s="22" t="s">
        <v>231</v>
      </c>
      <c r="J18" s="24" t="s">
        <v>232</v>
      </c>
      <c r="K18" s="7" t="s">
        <v>233</v>
      </c>
      <c r="L18" s="25" t="s">
        <v>298</v>
      </c>
      <c r="M18" s="26" t="s">
        <v>364</v>
      </c>
      <c r="N18" s="26">
        <v>1</v>
      </c>
      <c r="O18" s="7" t="s">
        <v>317</v>
      </c>
      <c r="P18" s="27" t="s">
        <v>326</v>
      </c>
      <c r="Q18" s="60" t="s">
        <v>346</v>
      </c>
      <c r="R18" s="61">
        <v>43617</v>
      </c>
      <c r="S18" s="61">
        <v>43707</v>
      </c>
      <c r="T18" s="61">
        <v>43857</v>
      </c>
      <c r="U18" s="7" t="s">
        <v>396</v>
      </c>
      <c r="V18" s="7" t="s">
        <v>500</v>
      </c>
      <c r="W18" s="26" t="s">
        <v>457</v>
      </c>
      <c r="X18" s="26">
        <v>0</v>
      </c>
      <c r="Y18" s="26">
        <v>0</v>
      </c>
    </row>
    <row r="19" spans="1:25" s="3" customFormat="1" ht="12" customHeight="1" x14ac:dyDescent="0.2">
      <c r="A19" s="19" t="s">
        <v>526</v>
      </c>
      <c r="B19" s="20" t="s">
        <v>64</v>
      </c>
      <c r="C19" s="21">
        <v>2</v>
      </c>
      <c r="D19" s="22">
        <v>2019</v>
      </c>
      <c r="E19" s="22" t="s">
        <v>192</v>
      </c>
      <c r="F19" s="23" t="s">
        <v>229</v>
      </c>
      <c r="G19" s="77">
        <v>43580</v>
      </c>
      <c r="H19" s="22" t="s">
        <v>234</v>
      </c>
      <c r="I19" s="22" t="s">
        <v>235</v>
      </c>
      <c r="J19" s="24" t="s">
        <v>236</v>
      </c>
      <c r="K19" s="7" t="s">
        <v>237</v>
      </c>
      <c r="L19" s="25" t="s">
        <v>305</v>
      </c>
      <c r="M19" s="26" t="s">
        <v>365</v>
      </c>
      <c r="N19" s="26">
        <v>1</v>
      </c>
      <c r="O19" s="7" t="s">
        <v>317</v>
      </c>
      <c r="P19" s="27" t="s">
        <v>326</v>
      </c>
      <c r="Q19" s="60" t="s">
        <v>346</v>
      </c>
      <c r="R19" s="61">
        <v>43617</v>
      </c>
      <c r="S19" s="61">
        <v>43707</v>
      </c>
      <c r="T19" s="61">
        <v>43857</v>
      </c>
      <c r="U19" s="7" t="s">
        <v>396</v>
      </c>
      <c r="V19" s="7" t="s">
        <v>501</v>
      </c>
      <c r="W19" s="26" t="s">
        <v>457</v>
      </c>
      <c r="X19" s="26">
        <v>0</v>
      </c>
      <c r="Y19" s="26">
        <v>0</v>
      </c>
    </row>
    <row r="20" spans="1:25" s="3" customFormat="1" ht="12" customHeight="1" x14ac:dyDescent="0.2">
      <c r="A20" s="82" t="s">
        <v>551</v>
      </c>
      <c r="B20" s="83" t="s">
        <v>44</v>
      </c>
      <c r="C20" s="84">
        <v>6</v>
      </c>
      <c r="D20" s="85">
        <v>2019</v>
      </c>
      <c r="E20" s="85" t="s">
        <v>130</v>
      </c>
      <c r="F20" s="86" t="s">
        <v>131</v>
      </c>
      <c r="G20" s="98">
        <v>43434</v>
      </c>
      <c r="H20" s="85" t="s">
        <v>136</v>
      </c>
      <c r="I20" s="85" t="s">
        <v>133</v>
      </c>
      <c r="J20" s="88" t="s">
        <v>137</v>
      </c>
      <c r="K20" s="89" t="s">
        <v>140</v>
      </c>
      <c r="L20" s="90" t="s">
        <v>275</v>
      </c>
      <c r="M20" s="91" t="s">
        <v>324</v>
      </c>
      <c r="N20" s="91">
        <v>1</v>
      </c>
      <c r="O20" s="89" t="s">
        <v>317</v>
      </c>
      <c r="P20" s="92" t="s">
        <v>321</v>
      </c>
      <c r="Q20" s="93" t="s">
        <v>322</v>
      </c>
      <c r="R20" s="94">
        <v>43586</v>
      </c>
      <c r="S20" s="94">
        <v>43829</v>
      </c>
      <c r="T20" s="94">
        <v>43888</v>
      </c>
      <c r="U20" s="89" t="s">
        <v>396</v>
      </c>
      <c r="V20" s="89" t="s">
        <v>545</v>
      </c>
      <c r="W20" s="91" t="s">
        <v>546</v>
      </c>
      <c r="X20" s="91">
        <v>1</v>
      </c>
      <c r="Y20" s="91">
        <v>0</v>
      </c>
    </row>
    <row r="21" spans="1:25" s="3" customFormat="1" ht="12" customHeight="1" x14ac:dyDescent="0.2">
      <c r="A21" s="19" t="s">
        <v>634</v>
      </c>
      <c r="B21" s="20" t="s">
        <v>35</v>
      </c>
      <c r="C21" s="21">
        <v>1</v>
      </c>
      <c r="D21" s="22">
        <v>2017</v>
      </c>
      <c r="E21" s="22" t="s">
        <v>70</v>
      </c>
      <c r="F21" s="23" t="s">
        <v>434</v>
      </c>
      <c r="G21" s="77">
        <v>42962</v>
      </c>
      <c r="H21" s="22" t="s">
        <v>96</v>
      </c>
      <c r="I21" s="22" t="s">
        <v>73</v>
      </c>
      <c r="J21" s="24" t="s">
        <v>97</v>
      </c>
      <c r="K21" s="7" t="s">
        <v>98</v>
      </c>
      <c r="L21" s="25" t="s">
        <v>275</v>
      </c>
      <c r="M21" s="26" t="s">
        <v>296</v>
      </c>
      <c r="N21" s="26" t="s">
        <v>297</v>
      </c>
      <c r="O21" s="7" t="s">
        <v>277</v>
      </c>
      <c r="P21" s="27" t="s">
        <v>278</v>
      </c>
      <c r="Q21" s="60" t="s">
        <v>279</v>
      </c>
      <c r="R21" s="61">
        <v>42962</v>
      </c>
      <c r="S21" s="61">
        <v>43768</v>
      </c>
      <c r="T21" s="61">
        <v>43922</v>
      </c>
      <c r="U21" s="7" t="s">
        <v>393</v>
      </c>
      <c r="V21" s="7" t="s">
        <v>585</v>
      </c>
      <c r="W21" s="26" t="s">
        <v>457</v>
      </c>
      <c r="X21" s="26">
        <v>3</v>
      </c>
      <c r="Y21" s="26">
        <v>0</v>
      </c>
    </row>
    <row r="22" spans="1:25" s="3" customFormat="1" ht="12" customHeight="1" x14ac:dyDescent="0.2">
      <c r="A22" s="19" t="s">
        <v>634</v>
      </c>
      <c r="B22" s="20" t="s">
        <v>36</v>
      </c>
      <c r="C22" s="21">
        <v>1</v>
      </c>
      <c r="D22" s="22">
        <v>2018</v>
      </c>
      <c r="E22" s="22" t="s">
        <v>70</v>
      </c>
      <c r="F22" s="23" t="s">
        <v>99</v>
      </c>
      <c r="G22" s="77">
        <v>43263</v>
      </c>
      <c r="H22" s="22" t="s">
        <v>100</v>
      </c>
      <c r="I22" s="22" t="s">
        <v>101</v>
      </c>
      <c r="J22" s="24" t="s">
        <v>102</v>
      </c>
      <c r="K22" s="7" t="s">
        <v>103</v>
      </c>
      <c r="L22" s="25" t="s">
        <v>298</v>
      </c>
      <c r="M22" s="26" t="s">
        <v>299</v>
      </c>
      <c r="N22" s="26" t="s">
        <v>300</v>
      </c>
      <c r="O22" s="7" t="s">
        <v>277</v>
      </c>
      <c r="P22" s="27" t="s">
        <v>278</v>
      </c>
      <c r="Q22" s="60" t="s">
        <v>279</v>
      </c>
      <c r="R22" s="61">
        <v>43304</v>
      </c>
      <c r="S22" s="61">
        <v>43921</v>
      </c>
      <c r="T22" s="61">
        <v>43922</v>
      </c>
      <c r="U22" s="7" t="s">
        <v>393</v>
      </c>
      <c r="V22" s="7" t="s">
        <v>586</v>
      </c>
      <c r="W22" s="26" t="s">
        <v>457</v>
      </c>
      <c r="X22" s="26">
        <v>4</v>
      </c>
      <c r="Y22" s="26">
        <v>1</v>
      </c>
    </row>
    <row r="23" spans="1:25" s="3" customFormat="1" ht="12" customHeight="1" x14ac:dyDescent="0.2">
      <c r="A23" s="19" t="s">
        <v>634</v>
      </c>
      <c r="B23" s="20" t="s">
        <v>46</v>
      </c>
      <c r="C23" s="21">
        <v>1</v>
      </c>
      <c r="D23" s="22">
        <v>2019</v>
      </c>
      <c r="E23" s="22" t="s">
        <v>151</v>
      </c>
      <c r="F23" s="23" t="s">
        <v>141</v>
      </c>
      <c r="G23" s="77">
        <v>43418</v>
      </c>
      <c r="H23" s="22" t="s">
        <v>152</v>
      </c>
      <c r="I23" s="22" t="s">
        <v>133</v>
      </c>
      <c r="J23" s="24" t="s">
        <v>153</v>
      </c>
      <c r="K23" s="7" t="s">
        <v>154</v>
      </c>
      <c r="L23" s="25" t="s">
        <v>275</v>
      </c>
      <c r="M23" s="26" t="s">
        <v>329</v>
      </c>
      <c r="N23" s="26">
        <v>2</v>
      </c>
      <c r="O23" s="7" t="s">
        <v>317</v>
      </c>
      <c r="P23" s="27" t="s">
        <v>330</v>
      </c>
      <c r="Q23" s="60" t="s">
        <v>403</v>
      </c>
      <c r="R23" s="61">
        <v>43488</v>
      </c>
      <c r="S23" s="61">
        <v>43799</v>
      </c>
      <c r="T23" s="61">
        <v>43924</v>
      </c>
      <c r="U23" s="7" t="s">
        <v>396</v>
      </c>
      <c r="V23" s="7" t="s">
        <v>624</v>
      </c>
      <c r="W23" s="26" t="s">
        <v>457</v>
      </c>
      <c r="X23" s="26">
        <v>1</v>
      </c>
      <c r="Y23" s="26">
        <v>0</v>
      </c>
    </row>
    <row r="24" spans="1:25" s="3" customFormat="1" ht="12" customHeight="1" x14ac:dyDescent="0.2">
      <c r="A24" s="19" t="s">
        <v>634</v>
      </c>
      <c r="B24" s="20" t="s">
        <v>46</v>
      </c>
      <c r="C24" s="21">
        <v>2</v>
      </c>
      <c r="D24" s="22">
        <v>2019</v>
      </c>
      <c r="E24" s="22" t="s">
        <v>151</v>
      </c>
      <c r="F24" s="23" t="s">
        <v>141</v>
      </c>
      <c r="G24" s="77">
        <v>43418</v>
      </c>
      <c r="H24" s="22" t="s">
        <v>152</v>
      </c>
      <c r="I24" s="22" t="s">
        <v>133</v>
      </c>
      <c r="J24" s="24" t="s">
        <v>155</v>
      </c>
      <c r="K24" s="7" t="s">
        <v>156</v>
      </c>
      <c r="L24" s="25" t="s">
        <v>275</v>
      </c>
      <c r="M24" s="26" t="s">
        <v>329</v>
      </c>
      <c r="N24" s="26">
        <v>2</v>
      </c>
      <c r="O24" s="7" t="s">
        <v>317</v>
      </c>
      <c r="P24" s="27" t="s">
        <v>330</v>
      </c>
      <c r="Q24" s="60" t="s">
        <v>403</v>
      </c>
      <c r="R24" s="61">
        <v>43488</v>
      </c>
      <c r="S24" s="61">
        <v>43799</v>
      </c>
      <c r="T24" s="61">
        <v>43924</v>
      </c>
      <c r="U24" s="7" t="s">
        <v>396</v>
      </c>
      <c r="V24" s="7" t="s">
        <v>624</v>
      </c>
      <c r="W24" s="26" t="s">
        <v>457</v>
      </c>
      <c r="X24" s="26">
        <v>1</v>
      </c>
      <c r="Y24" s="26">
        <v>0</v>
      </c>
    </row>
    <row r="25" spans="1:25" s="3" customFormat="1" ht="12" customHeight="1" x14ac:dyDescent="0.2">
      <c r="A25" s="19" t="s">
        <v>634</v>
      </c>
      <c r="B25" s="20" t="s">
        <v>61</v>
      </c>
      <c r="C25" s="21">
        <v>3</v>
      </c>
      <c r="D25" s="22">
        <v>2019</v>
      </c>
      <c r="E25" s="22" t="s">
        <v>192</v>
      </c>
      <c r="F25" s="23" t="s">
        <v>213</v>
      </c>
      <c r="G25" s="77">
        <v>43641</v>
      </c>
      <c r="H25" s="22" t="s">
        <v>222</v>
      </c>
      <c r="I25" s="22" t="s">
        <v>498</v>
      </c>
      <c r="J25" s="24" t="s">
        <v>223</v>
      </c>
      <c r="K25" s="7" t="s">
        <v>224</v>
      </c>
      <c r="L25" s="25" t="s">
        <v>360</v>
      </c>
      <c r="M25" s="26" t="s">
        <v>361</v>
      </c>
      <c r="N25" s="26">
        <v>1</v>
      </c>
      <c r="O25" s="7" t="s">
        <v>317</v>
      </c>
      <c r="P25" s="27" t="s">
        <v>326</v>
      </c>
      <c r="Q25" s="60" t="s">
        <v>346</v>
      </c>
      <c r="R25" s="61">
        <v>43682</v>
      </c>
      <c r="S25" s="61">
        <v>43951</v>
      </c>
      <c r="T25" s="61">
        <v>43924</v>
      </c>
      <c r="U25" s="7" t="s">
        <v>396</v>
      </c>
      <c r="V25" s="7" t="s">
        <v>625</v>
      </c>
      <c r="W25" s="26" t="s">
        <v>457</v>
      </c>
      <c r="X25" s="26">
        <v>1</v>
      </c>
      <c r="Y25" s="26">
        <v>0</v>
      </c>
    </row>
    <row r="26" spans="1:25" s="3" customFormat="1" ht="12" customHeight="1" x14ac:dyDescent="0.2">
      <c r="A26" s="19" t="s">
        <v>634</v>
      </c>
      <c r="B26" s="20" t="s">
        <v>61</v>
      </c>
      <c r="C26" s="21">
        <v>4</v>
      </c>
      <c r="D26" s="22">
        <v>2019</v>
      </c>
      <c r="E26" s="22" t="s">
        <v>192</v>
      </c>
      <c r="F26" s="23" t="s">
        <v>213</v>
      </c>
      <c r="G26" s="77">
        <v>43641</v>
      </c>
      <c r="H26" s="22" t="s">
        <v>222</v>
      </c>
      <c r="I26" s="22" t="s">
        <v>498</v>
      </c>
      <c r="J26" s="24" t="s">
        <v>223</v>
      </c>
      <c r="K26" s="7" t="s">
        <v>225</v>
      </c>
      <c r="L26" s="25" t="s">
        <v>360</v>
      </c>
      <c r="M26" s="26" t="s">
        <v>362</v>
      </c>
      <c r="N26" s="26">
        <v>1</v>
      </c>
      <c r="O26" s="7" t="s">
        <v>317</v>
      </c>
      <c r="P26" s="27" t="s">
        <v>326</v>
      </c>
      <c r="Q26" s="60" t="s">
        <v>346</v>
      </c>
      <c r="R26" s="61">
        <v>43682</v>
      </c>
      <c r="S26" s="61">
        <v>43951</v>
      </c>
      <c r="T26" s="61">
        <v>43924</v>
      </c>
      <c r="U26" s="7" t="s">
        <v>396</v>
      </c>
      <c r="V26" s="7" t="s">
        <v>626</v>
      </c>
      <c r="W26" s="26" t="s">
        <v>457</v>
      </c>
      <c r="X26" s="26">
        <v>1</v>
      </c>
      <c r="Y26" s="26">
        <v>0</v>
      </c>
    </row>
    <row r="27" spans="1:25" s="3" customFormat="1" ht="12" customHeight="1" x14ac:dyDescent="0.2">
      <c r="A27" s="19" t="s">
        <v>634</v>
      </c>
      <c r="B27" s="20" t="s">
        <v>65</v>
      </c>
      <c r="C27" s="21">
        <v>1</v>
      </c>
      <c r="D27" s="22">
        <v>2019</v>
      </c>
      <c r="E27" s="22" t="s">
        <v>192</v>
      </c>
      <c r="F27" s="23" t="s">
        <v>229</v>
      </c>
      <c r="G27" s="77">
        <v>43714</v>
      </c>
      <c r="H27" s="22" t="s">
        <v>238</v>
      </c>
      <c r="I27" s="22" t="s">
        <v>239</v>
      </c>
      <c r="J27" s="24" t="s">
        <v>240</v>
      </c>
      <c r="K27" s="7" t="s">
        <v>241</v>
      </c>
      <c r="L27" s="25" t="s">
        <v>275</v>
      </c>
      <c r="M27" s="26" t="s">
        <v>366</v>
      </c>
      <c r="N27" s="26">
        <v>1</v>
      </c>
      <c r="O27" s="7" t="s">
        <v>317</v>
      </c>
      <c r="P27" s="27" t="s">
        <v>326</v>
      </c>
      <c r="Q27" s="60" t="s">
        <v>413</v>
      </c>
      <c r="R27" s="61">
        <v>43714</v>
      </c>
      <c r="S27" s="61">
        <v>43920</v>
      </c>
      <c r="T27" s="61">
        <v>43924</v>
      </c>
      <c r="U27" s="7" t="s">
        <v>396</v>
      </c>
      <c r="V27" s="7" t="s">
        <v>627</v>
      </c>
      <c r="W27" s="26" t="s">
        <v>457</v>
      </c>
      <c r="X27" s="26">
        <v>2</v>
      </c>
      <c r="Y27" s="26">
        <v>0</v>
      </c>
    </row>
    <row r="28" spans="1:25" s="3" customFormat="1" ht="12" customHeight="1" x14ac:dyDescent="0.2">
      <c r="A28" s="19" t="s">
        <v>634</v>
      </c>
      <c r="B28" s="20" t="s">
        <v>66</v>
      </c>
      <c r="C28" s="21">
        <v>3</v>
      </c>
      <c r="D28" s="22">
        <v>2019</v>
      </c>
      <c r="E28" s="22" t="s">
        <v>242</v>
      </c>
      <c r="F28" s="23" t="s">
        <v>243</v>
      </c>
      <c r="G28" s="77">
        <v>43796</v>
      </c>
      <c r="H28" s="22" t="s">
        <v>244</v>
      </c>
      <c r="I28" s="22" t="s">
        <v>245</v>
      </c>
      <c r="J28" s="24" t="s">
        <v>250</v>
      </c>
      <c r="K28" s="7" t="s">
        <v>251</v>
      </c>
      <c r="L28" s="25" t="s">
        <v>275</v>
      </c>
      <c r="M28" s="26" t="s">
        <v>374</v>
      </c>
      <c r="N28" s="26" t="s">
        <v>375</v>
      </c>
      <c r="O28" s="7" t="s">
        <v>293</v>
      </c>
      <c r="P28" s="27" t="s">
        <v>369</v>
      </c>
      <c r="Q28" s="60" t="s">
        <v>376</v>
      </c>
      <c r="R28" s="61">
        <v>43826</v>
      </c>
      <c r="S28" s="61">
        <v>43978</v>
      </c>
      <c r="T28" s="61">
        <v>43923</v>
      </c>
      <c r="U28" s="7" t="s">
        <v>391</v>
      </c>
      <c r="V28" s="7" t="s">
        <v>575</v>
      </c>
      <c r="W28" s="26" t="s">
        <v>457</v>
      </c>
      <c r="X28" s="26">
        <v>0</v>
      </c>
      <c r="Y28" s="26">
        <v>0</v>
      </c>
    </row>
    <row r="29" spans="1:25" s="3" customFormat="1" ht="12" customHeight="1" x14ac:dyDescent="0.2">
      <c r="A29" s="19" t="s">
        <v>634</v>
      </c>
      <c r="B29" s="20" t="s">
        <v>67</v>
      </c>
      <c r="C29" s="21">
        <v>3</v>
      </c>
      <c r="D29" s="22">
        <v>2019</v>
      </c>
      <c r="E29" s="22" t="s">
        <v>252</v>
      </c>
      <c r="F29" s="23" t="s">
        <v>253</v>
      </c>
      <c r="G29" s="77">
        <v>43777</v>
      </c>
      <c r="H29" s="22" t="s">
        <v>254</v>
      </c>
      <c r="I29" s="22" t="s">
        <v>255</v>
      </c>
      <c r="J29" s="24" t="s">
        <v>256</v>
      </c>
      <c r="K29" s="7" t="s">
        <v>257</v>
      </c>
      <c r="L29" s="25" t="s">
        <v>275</v>
      </c>
      <c r="M29" s="26" t="s">
        <v>377</v>
      </c>
      <c r="N29" s="26" t="s">
        <v>378</v>
      </c>
      <c r="O29" s="7" t="s">
        <v>379</v>
      </c>
      <c r="P29" s="27" t="s">
        <v>379</v>
      </c>
      <c r="Q29" s="60" t="s">
        <v>380</v>
      </c>
      <c r="R29" s="61">
        <v>43800</v>
      </c>
      <c r="S29" s="61">
        <v>43918</v>
      </c>
      <c r="T29" s="61">
        <v>43927</v>
      </c>
      <c r="U29" s="7" t="s">
        <v>395</v>
      </c>
      <c r="V29" s="7" t="s">
        <v>577</v>
      </c>
      <c r="W29" s="26" t="s">
        <v>457</v>
      </c>
      <c r="X29" s="26">
        <v>0</v>
      </c>
      <c r="Y29" s="26">
        <v>0</v>
      </c>
    </row>
    <row r="30" spans="1:25" s="3" customFormat="1" ht="12" customHeight="1" x14ac:dyDescent="0.2">
      <c r="A30" s="19" t="s">
        <v>634</v>
      </c>
      <c r="B30" s="20" t="s">
        <v>68</v>
      </c>
      <c r="C30" s="21">
        <v>1</v>
      </c>
      <c r="D30" s="22">
        <v>2019</v>
      </c>
      <c r="E30" s="22" t="s">
        <v>192</v>
      </c>
      <c r="F30" s="23" t="s">
        <v>432</v>
      </c>
      <c r="G30" s="77">
        <v>43812</v>
      </c>
      <c r="H30" s="22" t="s">
        <v>259</v>
      </c>
      <c r="I30" s="22" t="s">
        <v>260</v>
      </c>
      <c r="J30" s="24" t="s">
        <v>261</v>
      </c>
      <c r="K30" s="7" t="s">
        <v>262</v>
      </c>
      <c r="L30" s="25" t="s">
        <v>275</v>
      </c>
      <c r="M30" s="26" t="s">
        <v>382</v>
      </c>
      <c r="N30" s="26">
        <v>1</v>
      </c>
      <c r="O30" s="7" t="s">
        <v>317</v>
      </c>
      <c r="P30" s="27" t="s">
        <v>326</v>
      </c>
      <c r="Q30" s="60" t="s">
        <v>383</v>
      </c>
      <c r="R30" s="61">
        <v>43831</v>
      </c>
      <c r="S30" s="61">
        <v>44012</v>
      </c>
      <c r="T30" s="61">
        <v>43924</v>
      </c>
      <c r="U30" s="7" t="s">
        <v>396</v>
      </c>
      <c r="V30" s="7" t="s">
        <v>628</v>
      </c>
      <c r="W30" s="26" t="s">
        <v>457</v>
      </c>
      <c r="X30" s="26">
        <v>0</v>
      </c>
      <c r="Y30" s="26">
        <v>0</v>
      </c>
    </row>
    <row r="31" spans="1:25" s="3" customFormat="1" ht="12" customHeight="1" x14ac:dyDescent="0.2">
      <c r="A31" s="19" t="s">
        <v>634</v>
      </c>
      <c r="B31" s="20" t="s">
        <v>69</v>
      </c>
      <c r="C31" s="21">
        <v>2</v>
      </c>
      <c r="D31" s="22">
        <v>2019</v>
      </c>
      <c r="E31" s="22" t="s">
        <v>192</v>
      </c>
      <c r="F31" s="23" t="s">
        <v>432</v>
      </c>
      <c r="G31" s="77">
        <v>43812</v>
      </c>
      <c r="H31" s="22" t="s">
        <v>268</v>
      </c>
      <c r="I31" s="22" t="s">
        <v>269</v>
      </c>
      <c r="J31" s="24" t="s">
        <v>270</v>
      </c>
      <c r="K31" s="7" t="s">
        <v>271</v>
      </c>
      <c r="L31" s="25" t="s">
        <v>275</v>
      </c>
      <c r="M31" s="26" t="s">
        <v>388</v>
      </c>
      <c r="N31" s="26">
        <v>1</v>
      </c>
      <c r="O31" s="7" t="s">
        <v>317</v>
      </c>
      <c r="P31" s="27" t="s">
        <v>326</v>
      </c>
      <c r="Q31" s="60" t="s">
        <v>389</v>
      </c>
      <c r="R31" s="61">
        <v>43831</v>
      </c>
      <c r="S31" s="61">
        <v>43890</v>
      </c>
      <c r="T31" s="61">
        <v>43924</v>
      </c>
      <c r="U31" s="7" t="s">
        <v>396</v>
      </c>
      <c r="V31" s="7" t="s">
        <v>629</v>
      </c>
      <c r="W31" s="26" t="s">
        <v>457</v>
      </c>
      <c r="X31" s="26">
        <v>0</v>
      </c>
      <c r="Y31" s="26">
        <v>0</v>
      </c>
    </row>
    <row r="32" spans="1:25" s="3" customFormat="1" ht="12" customHeight="1" x14ac:dyDescent="0.2">
      <c r="A32" s="19" t="s">
        <v>634</v>
      </c>
      <c r="B32" s="20" t="s">
        <v>69</v>
      </c>
      <c r="C32" s="21">
        <v>3</v>
      </c>
      <c r="D32" s="22">
        <v>2019</v>
      </c>
      <c r="E32" s="22" t="s">
        <v>192</v>
      </c>
      <c r="F32" s="23" t="s">
        <v>432</v>
      </c>
      <c r="G32" s="77">
        <v>43812</v>
      </c>
      <c r="H32" s="22" t="s">
        <v>272</v>
      </c>
      <c r="I32" s="22" t="s">
        <v>269</v>
      </c>
      <c r="J32" s="24" t="s">
        <v>273</v>
      </c>
      <c r="K32" s="7" t="s">
        <v>274</v>
      </c>
      <c r="L32" s="25" t="s">
        <v>275</v>
      </c>
      <c r="M32" s="26" t="s">
        <v>390</v>
      </c>
      <c r="N32" s="26">
        <v>1</v>
      </c>
      <c r="O32" s="7" t="s">
        <v>317</v>
      </c>
      <c r="P32" s="27" t="s">
        <v>326</v>
      </c>
      <c r="Q32" s="60" t="s">
        <v>389</v>
      </c>
      <c r="R32" s="61">
        <v>43831</v>
      </c>
      <c r="S32" s="61">
        <v>43890</v>
      </c>
      <c r="T32" s="61">
        <v>43924</v>
      </c>
      <c r="U32" s="7" t="s">
        <v>396</v>
      </c>
      <c r="V32" s="7" t="s">
        <v>630</v>
      </c>
      <c r="W32" s="26" t="s">
        <v>457</v>
      </c>
      <c r="X32" s="26">
        <v>0</v>
      </c>
      <c r="Y32" s="26">
        <v>0</v>
      </c>
    </row>
    <row r="33" spans="1:25" s="3" customFormat="1" ht="12" customHeight="1" x14ac:dyDescent="0.2">
      <c r="A33" s="19" t="s">
        <v>634</v>
      </c>
      <c r="B33" s="20" t="s">
        <v>537</v>
      </c>
      <c r="C33" s="21">
        <v>1</v>
      </c>
      <c r="D33" s="22">
        <v>2020</v>
      </c>
      <c r="E33" s="22" t="s">
        <v>538</v>
      </c>
      <c r="F33" s="23" t="s">
        <v>539</v>
      </c>
      <c r="G33" s="77">
        <v>43822</v>
      </c>
      <c r="H33" s="22" t="s">
        <v>527</v>
      </c>
      <c r="I33" s="22" t="s">
        <v>528</v>
      </c>
      <c r="J33" s="24" t="s">
        <v>529</v>
      </c>
      <c r="K33" s="7" t="s">
        <v>530</v>
      </c>
      <c r="L33" s="25" t="s">
        <v>531</v>
      </c>
      <c r="M33" s="26" t="s">
        <v>532</v>
      </c>
      <c r="N33" s="26">
        <v>1</v>
      </c>
      <c r="O33" s="7" t="s">
        <v>379</v>
      </c>
      <c r="P33" s="27" t="s">
        <v>379</v>
      </c>
      <c r="Q33" s="60" t="s">
        <v>380</v>
      </c>
      <c r="R33" s="61">
        <v>43850</v>
      </c>
      <c r="S33" s="61">
        <v>43920</v>
      </c>
      <c r="T33" s="61">
        <v>43927</v>
      </c>
      <c r="U33" s="7" t="s">
        <v>395</v>
      </c>
      <c r="V33" s="7" t="s">
        <v>578</v>
      </c>
      <c r="W33" s="26" t="s">
        <v>457</v>
      </c>
      <c r="X33" s="26">
        <v>0</v>
      </c>
      <c r="Y33" s="26">
        <v>0</v>
      </c>
    </row>
    <row r="34" spans="1:25" s="3" customFormat="1" ht="12" customHeight="1" x14ac:dyDescent="0.2">
      <c r="A34" s="82" t="s">
        <v>687</v>
      </c>
      <c r="B34" s="83" t="s">
        <v>60</v>
      </c>
      <c r="C34" s="84">
        <v>2</v>
      </c>
      <c r="D34" s="85">
        <v>2019</v>
      </c>
      <c r="E34" s="85" t="s">
        <v>192</v>
      </c>
      <c r="F34" s="86" t="s">
        <v>213</v>
      </c>
      <c r="G34" s="98">
        <v>43641</v>
      </c>
      <c r="H34" s="85" t="s">
        <v>217</v>
      </c>
      <c r="I34" s="85" t="s">
        <v>218</v>
      </c>
      <c r="J34" s="88" t="s">
        <v>219</v>
      </c>
      <c r="K34" s="89" t="s">
        <v>221</v>
      </c>
      <c r="L34" s="90" t="s">
        <v>275</v>
      </c>
      <c r="M34" s="91" t="s">
        <v>359</v>
      </c>
      <c r="N34" s="91">
        <v>1</v>
      </c>
      <c r="O34" s="89" t="s">
        <v>317</v>
      </c>
      <c r="P34" s="92" t="s">
        <v>326</v>
      </c>
      <c r="Q34" s="93" t="s">
        <v>346</v>
      </c>
      <c r="R34" s="94">
        <v>43669</v>
      </c>
      <c r="S34" s="94">
        <v>43814</v>
      </c>
      <c r="T34" s="94">
        <v>43956</v>
      </c>
      <c r="U34" s="89" t="s">
        <v>396</v>
      </c>
      <c r="V34" s="89" t="s">
        <v>681</v>
      </c>
      <c r="W34" s="91" t="s">
        <v>546</v>
      </c>
      <c r="X34" s="91">
        <v>0</v>
      </c>
      <c r="Y34" s="91">
        <v>0</v>
      </c>
    </row>
    <row r="35" spans="1:25" s="3" customFormat="1" ht="12" customHeight="1" x14ac:dyDescent="0.2">
      <c r="A35" s="82" t="s">
        <v>687</v>
      </c>
      <c r="B35" s="83" t="s">
        <v>429</v>
      </c>
      <c r="C35" s="84">
        <v>1</v>
      </c>
      <c r="D35" s="85">
        <v>2020</v>
      </c>
      <c r="E35" s="85" t="s">
        <v>176</v>
      </c>
      <c r="F35" s="86" t="s">
        <v>430</v>
      </c>
      <c r="G35" s="98">
        <v>43741</v>
      </c>
      <c r="H35" s="85" t="s">
        <v>506</v>
      </c>
      <c r="I35" s="85" t="s">
        <v>514</v>
      </c>
      <c r="J35" s="88" t="s">
        <v>519</v>
      </c>
      <c r="K35" s="89" t="s">
        <v>417</v>
      </c>
      <c r="L35" s="90" t="s">
        <v>275</v>
      </c>
      <c r="M35" s="91" t="s">
        <v>423</v>
      </c>
      <c r="N35" s="91">
        <v>1</v>
      </c>
      <c r="O35" s="89" t="s">
        <v>302</v>
      </c>
      <c r="P35" s="92" t="s">
        <v>303</v>
      </c>
      <c r="Q35" s="93" t="s">
        <v>425</v>
      </c>
      <c r="R35" s="94">
        <v>43829</v>
      </c>
      <c r="S35" s="94">
        <v>43921</v>
      </c>
      <c r="T35" s="94">
        <v>43959</v>
      </c>
      <c r="U35" s="89" t="s">
        <v>394</v>
      </c>
      <c r="V35" s="89" t="s">
        <v>683</v>
      </c>
      <c r="W35" s="91" t="s">
        <v>546</v>
      </c>
      <c r="X35" s="91">
        <v>0</v>
      </c>
      <c r="Y35" s="91">
        <v>0</v>
      </c>
    </row>
    <row r="36" spans="1:25" s="3" customFormat="1" ht="12" customHeight="1" x14ac:dyDescent="0.2">
      <c r="A36" s="82" t="s">
        <v>687</v>
      </c>
      <c r="B36" s="83" t="s">
        <v>483</v>
      </c>
      <c r="C36" s="84">
        <v>3</v>
      </c>
      <c r="D36" s="85">
        <v>2020</v>
      </c>
      <c r="E36" s="85" t="s">
        <v>176</v>
      </c>
      <c r="F36" s="86" t="s">
        <v>488</v>
      </c>
      <c r="G36" s="98">
        <v>43782</v>
      </c>
      <c r="H36" s="85" t="s">
        <v>507</v>
      </c>
      <c r="I36" s="85" t="s">
        <v>515</v>
      </c>
      <c r="J36" s="88" t="s">
        <v>520</v>
      </c>
      <c r="K36" s="89" t="s">
        <v>468</v>
      </c>
      <c r="L36" s="90" t="s">
        <v>298</v>
      </c>
      <c r="M36" s="91" t="s">
        <v>469</v>
      </c>
      <c r="N36" s="91">
        <v>0.8</v>
      </c>
      <c r="O36" s="89" t="s">
        <v>302</v>
      </c>
      <c r="P36" s="92" t="s">
        <v>464</v>
      </c>
      <c r="Q36" s="93" t="s">
        <v>465</v>
      </c>
      <c r="R36" s="94">
        <v>43871</v>
      </c>
      <c r="S36" s="94">
        <v>44196</v>
      </c>
      <c r="T36" s="94">
        <v>43959</v>
      </c>
      <c r="U36" s="89" t="s">
        <v>394</v>
      </c>
      <c r="V36" s="89" t="s">
        <v>684</v>
      </c>
      <c r="W36" s="91" t="s">
        <v>546</v>
      </c>
      <c r="X36" s="91">
        <v>0</v>
      </c>
      <c r="Y36" s="91">
        <v>0</v>
      </c>
    </row>
    <row r="37" spans="1:25" s="3" customFormat="1" ht="12" customHeight="1" x14ac:dyDescent="0.2">
      <c r="A37" s="82" t="s">
        <v>687</v>
      </c>
      <c r="B37" s="83" t="s">
        <v>537</v>
      </c>
      <c r="C37" s="84">
        <v>2</v>
      </c>
      <c r="D37" s="85">
        <v>2020</v>
      </c>
      <c r="E37" s="85" t="s">
        <v>538</v>
      </c>
      <c r="F37" s="86" t="s">
        <v>539</v>
      </c>
      <c r="G37" s="98">
        <v>43822</v>
      </c>
      <c r="H37" s="85" t="s">
        <v>527</v>
      </c>
      <c r="I37" s="85" t="s">
        <v>528</v>
      </c>
      <c r="J37" s="88" t="s">
        <v>529</v>
      </c>
      <c r="K37" s="89" t="s">
        <v>533</v>
      </c>
      <c r="L37" s="90" t="s">
        <v>298</v>
      </c>
      <c r="M37" s="91" t="s">
        <v>534</v>
      </c>
      <c r="N37" s="91">
        <v>1</v>
      </c>
      <c r="O37" s="89" t="s">
        <v>379</v>
      </c>
      <c r="P37" s="92" t="s">
        <v>379</v>
      </c>
      <c r="Q37" s="93" t="s">
        <v>380</v>
      </c>
      <c r="R37" s="94">
        <v>43905</v>
      </c>
      <c r="S37" s="94">
        <v>43951</v>
      </c>
      <c r="T37" s="94">
        <v>43951</v>
      </c>
      <c r="U37" s="89" t="s">
        <v>395</v>
      </c>
      <c r="V37" s="89" t="s">
        <v>677</v>
      </c>
      <c r="W37" s="91" t="s">
        <v>546</v>
      </c>
      <c r="X37" s="91">
        <v>0</v>
      </c>
      <c r="Y37" s="91">
        <v>0</v>
      </c>
    </row>
    <row r="38" spans="1:25" s="3" customFormat="1" ht="12" customHeight="1" x14ac:dyDescent="0.2">
      <c r="A38" s="19" t="s">
        <v>894</v>
      </c>
      <c r="B38" s="20" t="s">
        <v>38</v>
      </c>
      <c r="C38" s="21">
        <v>1</v>
      </c>
      <c r="D38" s="22">
        <v>2018</v>
      </c>
      <c r="E38" s="22" t="s">
        <v>70</v>
      </c>
      <c r="F38" s="23" t="s">
        <v>109</v>
      </c>
      <c r="G38" s="77">
        <v>43395</v>
      </c>
      <c r="H38" s="22" t="s">
        <v>110</v>
      </c>
      <c r="I38" s="22" t="s">
        <v>111</v>
      </c>
      <c r="J38" s="24" t="s">
        <v>112</v>
      </c>
      <c r="K38" s="7" t="s">
        <v>113</v>
      </c>
      <c r="L38" s="25" t="s">
        <v>275</v>
      </c>
      <c r="M38" s="26" t="s">
        <v>306</v>
      </c>
      <c r="N38" s="26" t="s">
        <v>307</v>
      </c>
      <c r="O38" s="7" t="s">
        <v>277</v>
      </c>
      <c r="P38" s="27" t="s">
        <v>278</v>
      </c>
      <c r="Q38" s="60" t="s">
        <v>279</v>
      </c>
      <c r="R38" s="61">
        <v>43497</v>
      </c>
      <c r="S38" s="61">
        <v>43981</v>
      </c>
      <c r="T38" s="61">
        <v>43980</v>
      </c>
      <c r="U38" s="7" t="s">
        <v>391</v>
      </c>
      <c r="V38" s="7" t="s">
        <v>893</v>
      </c>
      <c r="W38" s="26" t="s">
        <v>546</v>
      </c>
      <c r="X38" s="26">
        <v>2</v>
      </c>
      <c r="Y38" s="26">
        <v>0</v>
      </c>
    </row>
    <row r="39" spans="1:25" s="3" customFormat="1" ht="12" customHeight="1" x14ac:dyDescent="0.2">
      <c r="A39" s="19" t="s">
        <v>894</v>
      </c>
      <c r="B39" s="20" t="s">
        <v>58</v>
      </c>
      <c r="C39" s="21">
        <v>2</v>
      </c>
      <c r="D39" s="22">
        <v>2019</v>
      </c>
      <c r="E39" s="22" t="s">
        <v>70</v>
      </c>
      <c r="F39" s="23" t="s">
        <v>433</v>
      </c>
      <c r="G39" s="77">
        <v>43586</v>
      </c>
      <c r="H39" s="22" t="s">
        <v>210</v>
      </c>
      <c r="I39" s="22" t="s">
        <v>73</v>
      </c>
      <c r="J39" s="24" t="s">
        <v>211</v>
      </c>
      <c r="K39" s="7" t="s">
        <v>212</v>
      </c>
      <c r="L39" s="25" t="s">
        <v>275</v>
      </c>
      <c r="M39" s="26" t="s">
        <v>352</v>
      </c>
      <c r="N39" s="26" t="s">
        <v>353</v>
      </c>
      <c r="O39" s="7" t="s">
        <v>277</v>
      </c>
      <c r="P39" s="27" t="s">
        <v>278</v>
      </c>
      <c r="Q39" s="60" t="s">
        <v>354</v>
      </c>
      <c r="R39" s="61">
        <v>43626</v>
      </c>
      <c r="S39" s="61">
        <v>44012</v>
      </c>
      <c r="T39" s="61">
        <v>43974</v>
      </c>
      <c r="U39" s="7" t="s">
        <v>393</v>
      </c>
      <c r="V39" s="7" t="s">
        <v>701</v>
      </c>
      <c r="W39" s="26" t="s">
        <v>546</v>
      </c>
      <c r="X39" s="26">
        <v>0</v>
      </c>
      <c r="Y39" s="26">
        <v>0</v>
      </c>
    </row>
    <row r="40" spans="1:25" s="3" customFormat="1" ht="12" customHeight="1" x14ac:dyDescent="0.2">
      <c r="A40" s="19" t="s">
        <v>894</v>
      </c>
      <c r="B40" s="20" t="s">
        <v>484</v>
      </c>
      <c r="C40" s="21">
        <v>1</v>
      </c>
      <c r="D40" s="22">
        <v>2020</v>
      </c>
      <c r="E40" s="22" t="s">
        <v>176</v>
      </c>
      <c r="F40" s="23" t="s">
        <v>488</v>
      </c>
      <c r="G40" s="77">
        <v>43782</v>
      </c>
      <c r="H40" s="22" t="s">
        <v>508</v>
      </c>
      <c r="I40" s="22" t="s">
        <v>515</v>
      </c>
      <c r="J40" s="24" t="s">
        <v>521</v>
      </c>
      <c r="K40" s="7" t="s">
        <v>470</v>
      </c>
      <c r="L40" s="25" t="s">
        <v>275</v>
      </c>
      <c r="M40" s="26" t="s">
        <v>471</v>
      </c>
      <c r="N40" s="26">
        <v>1</v>
      </c>
      <c r="O40" s="7" t="s">
        <v>302</v>
      </c>
      <c r="P40" s="27" t="s">
        <v>464</v>
      </c>
      <c r="Q40" s="60" t="s">
        <v>465</v>
      </c>
      <c r="R40" s="61">
        <v>43871</v>
      </c>
      <c r="S40" s="61">
        <v>44043</v>
      </c>
      <c r="T40" s="61">
        <v>43990</v>
      </c>
      <c r="U40" s="7" t="s">
        <v>394</v>
      </c>
      <c r="V40" s="7" t="s">
        <v>771</v>
      </c>
      <c r="W40" s="26" t="s">
        <v>546</v>
      </c>
      <c r="X40" s="26">
        <v>0</v>
      </c>
      <c r="Y40" s="26">
        <v>0</v>
      </c>
    </row>
    <row r="41" spans="1:25" s="3" customFormat="1" ht="12" customHeight="1" x14ac:dyDescent="0.2">
      <c r="A41" s="19" t="s">
        <v>894</v>
      </c>
      <c r="B41" s="20" t="s">
        <v>671</v>
      </c>
      <c r="C41" s="21">
        <v>1</v>
      </c>
      <c r="D41" s="22">
        <v>2020</v>
      </c>
      <c r="E41" s="22" t="s">
        <v>666</v>
      </c>
      <c r="F41" s="23" t="s">
        <v>672</v>
      </c>
      <c r="G41" s="77">
        <v>43934</v>
      </c>
      <c r="H41" s="22" t="s">
        <v>660</v>
      </c>
      <c r="I41" s="22" t="s">
        <v>636</v>
      </c>
      <c r="J41" s="24" t="s">
        <v>661</v>
      </c>
      <c r="K41" s="7" t="s">
        <v>662</v>
      </c>
      <c r="L41" s="25" t="s">
        <v>305</v>
      </c>
      <c r="M41" s="26" t="s">
        <v>663</v>
      </c>
      <c r="N41" s="26">
        <v>1</v>
      </c>
      <c r="O41" s="7" t="s">
        <v>616</v>
      </c>
      <c r="P41" s="27" t="s">
        <v>673</v>
      </c>
      <c r="Q41" s="60" t="s">
        <v>640</v>
      </c>
      <c r="R41" s="61">
        <v>43955</v>
      </c>
      <c r="S41" s="61">
        <v>43966</v>
      </c>
      <c r="T41" s="61">
        <v>43987</v>
      </c>
      <c r="U41" s="7" t="s">
        <v>777</v>
      </c>
      <c r="V41" s="7" t="s">
        <v>778</v>
      </c>
      <c r="W41" s="26" t="s">
        <v>546</v>
      </c>
      <c r="X41" s="26">
        <v>0</v>
      </c>
      <c r="Y41" s="26">
        <v>0</v>
      </c>
    </row>
  </sheetData>
  <autoFilter ref="A2:Y37"/>
  <dataValidations disablePrompts="1" count="4">
    <dataValidation allowBlank="1" showInputMessage="1" showErrorMessage="1" promptTitle="Indicador" prompt="Aplicable, coherente y medible" sqref="M20"/>
    <dataValidation allowBlank="1" showInputMessage="1" showErrorMessage="1" promptTitle="Fecha de cumplimiento" prompt="Las fechas de cumplimiento deben ser reales no superar los doce (12) meses" sqref="S20"/>
    <dataValidation allowBlank="1" showInputMessage="1" showErrorMessage="1" promptTitle="Acciones a emprendes" prompt="Las acciones deben estar enfocadas a eliminar la causa detectada, debe ser realizable en un período de tiempo no superior a doce (12) meses" sqref="K20"/>
    <dataValidation allowBlank="1" showInputMessage="1" showErrorMessage="1" promptTitle="Análisis de causa" prompt="Las causas deben ser coherentes con el hallazgo  y claras en su redacción" sqref="J2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opLeftCell="A25" workbookViewId="0">
      <selection activeCell="T36" sqref="T36"/>
    </sheetView>
  </sheetViews>
  <sheetFormatPr baseColWidth="10" defaultRowHeight="12.75" x14ac:dyDescent="0.2"/>
  <cols>
    <col min="1" max="1" width="8" customWidth="1"/>
    <col min="4" max="4" width="10" customWidth="1"/>
    <col min="7" max="7" width="11.42578125" style="79"/>
    <col min="15" max="15" width="40.28515625" customWidth="1"/>
    <col min="16" max="16" width="29.7109375" customWidth="1"/>
    <col min="19" max="19" width="11.42578125" style="78"/>
    <col min="20" max="20" width="11.42578125" style="79"/>
  </cols>
  <sheetData>
    <row r="1" spans="1:26" ht="15.75" x14ac:dyDescent="0.25">
      <c r="A1" s="70" t="s">
        <v>409</v>
      </c>
      <c r="T1" s="79" t="s">
        <v>11</v>
      </c>
    </row>
    <row r="2" spans="1:26" s="9" customFormat="1" ht="49.5" customHeight="1" x14ac:dyDescent="0.2">
      <c r="A2" s="73" t="s">
        <v>525</v>
      </c>
      <c r="B2" s="73" t="s">
        <v>28</v>
      </c>
      <c r="C2" s="73" t="s">
        <v>27</v>
      </c>
      <c r="D2" s="73" t="s">
        <v>26</v>
      </c>
      <c r="E2" s="73" t="s">
        <v>17</v>
      </c>
      <c r="F2" s="73" t="s">
        <v>0</v>
      </c>
      <c r="G2" s="81" t="s">
        <v>8</v>
      </c>
      <c r="H2" s="16" t="s">
        <v>10</v>
      </c>
      <c r="I2" s="73" t="s">
        <v>20</v>
      </c>
      <c r="J2" s="73" t="s">
        <v>19</v>
      </c>
      <c r="K2" s="73" t="s">
        <v>1</v>
      </c>
      <c r="L2" s="73" t="s">
        <v>15</v>
      </c>
      <c r="M2" s="73" t="s">
        <v>2</v>
      </c>
      <c r="N2" s="73" t="s">
        <v>3</v>
      </c>
      <c r="O2" s="73" t="s">
        <v>25</v>
      </c>
      <c r="P2" s="73" t="s">
        <v>4</v>
      </c>
      <c r="Q2" s="58" t="s">
        <v>5</v>
      </c>
      <c r="R2" s="58" t="s">
        <v>6</v>
      </c>
      <c r="S2" s="58" t="s">
        <v>7</v>
      </c>
      <c r="T2" s="80" t="s">
        <v>12</v>
      </c>
      <c r="U2" s="74" t="s">
        <v>18</v>
      </c>
      <c r="V2" s="74" t="s">
        <v>13</v>
      </c>
      <c r="W2" s="74" t="s">
        <v>14</v>
      </c>
      <c r="X2" s="74" t="s">
        <v>401</v>
      </c>
      <c r="Y2" s="95" t="s">
        <v>402</v>
      </c>
      <c r="Z2" s="95" t="s">
        <v>552</v>
      </c>
    </row>
    <row r="3" spans="1:26" s="3" customFormat="1" ht="12" customHeight="1" x14ac:dyDescent="0.2">
      <c r="A3" s="19" t="s">
        <v>526</v>
      </c>
      <c r="B3" s="20" t="s">
        <v>31</v>
      </c>
      <c r="C3" s="21">
        <v>2</v>
      </c>
      <c r="D3" s="22">
        <v>2016</v>
      </c>
      <c r="E3" s="22" t="s">
        <v>70</v>
      </c>
      <c r="F3" s="23" t="s">
        <v>435</v>
      </c>
      <c r="G3" s="62">
        <v>42594</v>
      </c>
      <c r="H3" s="22" t="s">
        <v>80</v>
      </c>
      <c r="I3" s="22" t="s">
        <v>73</v>
      </c>
      <c r="J3" s="24" t="s">
        <v>81</v>
      </c>
      <c r="K3" s="7" t="s">
        <v>82</v>
      </c>
      <c r="L3" s="25" t="s">
        <v>275</v>
      </c>
      <c r="M3" s="26" t="s">
        <v>282</v>
      </c>
      <c r="N3" s="26">
        <v>2</v>
      </c>
      <c r="O3" s="7" t="s">
        <v>277</v>
      </c>
      <c r="P3" s="27" t="s">
        <v>278</v>
      </c>
      <c r="Q3" s="60" t="s">
        <v>279</v>
      </c>
      <c r="R3" s="61">
        <v>42594</v>
      </c>
      <c r="S3" s="72">
        <v>43861</v>
      </c>
      <c r="T3" s="61">
        <v>43868</v>
      </c>
      <c r="U3" s="7" t="s">
        <v>393</v>
      </c>
      <c r="V3" s="7" t="s">
        <v>456</v>
      </c>
      <c r="W3" s="71" t="s">
        <v>457</v>
      </c>
      <c r="X3" s="26">
        <v>5</v>
      </c>
      <c r="Y3" s="26">
        <v>0</v>
      </c>
      <c r="Z3" s="97">
        <f>1/1</f>
        <v>1</v>
      </c>
    </row>
    <row r="4" spans="1:26" s="3" customFormat="1" ht="12" customHeight="1" x14ac:dyDescent="0.2">
      <c r="A4" s="19" t="s">
        <v>526</v>
      </c>
      <c r="B4" s="20" t="s">
        <v>53</v>
      </c>
      <c r="C4" s="21">
        <v>4</v>
      </c>
      <c r="D4" s="22">
        <v>2019</v>
      </c>
      <c r="E4" s="22" t="s">
        <v>176</v>
      </c>
      <c r="F4" s="23" t="s">
        <v>177</v>
      </c>
      <c r="G4" s="62">
        <v>43528</v>
      </c>
      <c r="H4" s="22" t="s">
        <v>182</v>
      </c>
      <c r="I4" s="22" t="s">
        <v>183</v>
      </c>
      <c r="J4" s="24" t="s">
        <v>180</v>
      </c>
      <c r="K4" s="7" t="s">
        <v>184</v>
      </c>
      <c r="L4" s="25" t="s">
        <v>298</v>
      </c>
      <c r="M4" s="26" t="s">
        <v>337</v>
      </c>
      <c r="N4" s="26" t="s">
        <v>338</v>
      </c>
      <c r="O4" s="7" t="s">
        <v>302</v>
      </c>
      <c r="P4" s="27" t="s">
        <v>303</v>
      </c>
      <c r="Q4" s="60" t="s">
        <v>304</v>
      </c>
      <c r="R4" s="61">
        <v>43585</v>
      </c>
      <c r="S4" s="72">
        <v>43861</v>
      </c>
      <c r="T4" s="61">
        <v>43871</v>
      </c>
      <c r="U4" s="7" t="s">
        <v>394</v>
      </c>
      <c r="V4" s="7" t="s">
        <v>460</v>
      </c>
      <c r="W4" s="71" t="s">
        <v>457</v>
      </c>
      <c r="X4" s="26">
        <v>0</v>
      </c>
      <c r="Y4" s="26">
        <v>0</v>
      </c>
      <c r="Z4" s="135">
        <f>1/3</f>
        <v>0.33333333333333331</v>
      </c>
    </row>
    <row r="5" spans="1:26" s="3" customFormat="1" ht="12" customHeight="1" x14ac:dyDescent="0.2">
      <c r="A5" s="19" t="s">
        <v>526</v>
      </c>
      <c r="B5" s="20" t="s">
        <v>53</v>
      </c>
      <c r="C5" s="21">
        <v>5</v>
      </c>
      <c r="D5" s="22">
        <v>2019</v>
      </c>
      <c r="E5" s="22" t="s">
        <v>176</v>
      </c>
      <c r="F5" s="23" t="s">
        <v>177</v>
      </c>
      <c r="G5" s="62">
        <v>43528</v>
      </c>
      <c r="H5" s="22" t="s">
        <v>182</v>
      </c>
      <c r="I5" s="22" t="s">
        <v>185</v>
      </c>
      <c r="J5" s="24" t="s">
        <v>180</v>
      </c>
      <c r="K5" s="7" t="s">
        <v>186</v>
      </c>
      <c r="L5" s="25" t="s">
        <v>298</v>
      </c>
      <c r="M5" s="26" t="s">
        <v>339</v>
      </c>
      <c r="N5" s="26">
        <v>0.6</v>
      </c>
      <c r="O5" s="7" t="s">
        <v>302</v>
      </c>
      <c r="P5" s="27" t="s">
        <v>303</v>
      </c>
      <c r="Q5" s="60" t="s">
        <v>304</v>
      </c>
      <c r="R5" s="61">
        <v>43585</v>
      </c>
      <c r="S5" s="72">
        <v>43861</v>
      </c>
      <c r="T5" s="61">
        <v>43899</v>
      </c>
      <c r="U5" s="7" t="s">
        <v>394</v>
      </c>
      <c r="V5" s="7" t="s">
        <v>548</v>
      </c>
      <c r="W5" s="71" t="s">
        <v>392</v>
      </c>
      <c r="X5" s="26">
        <v>0</v>
      </c>
      <c r="Y5" s="26">
        <v>0</v>
      </c>
      <c r="Z5" s="135"/>
    </row>
    <row r="6" spans="1:26" s="3" customFormat="1" ht="12" customHeight="1" x14ac:dyDescent="0.2">
      <c r="A6" s="19" t="s">
        <v>526</v>
      </c>
      <c r="B6" s="20" t="s">
        <v>52</v>
      </c>
      <c r="C6" s="21">
        <v>3</v>
      </c>
      <c r="D6" s="22">
        <v>2019</v>
      </c>
      <c r="E6" s="22" t="s">
        <v>176</v>
      </c>
      <c r="F6" s="23" t="s">
        <v>177</v>
      </c>
      <c r="G6" s="62">
        <v>43528</v>
      </c>
      <c r="H6" s="22" t="s">
        <v>178</v>
      </c>
      <c r="I6" s="22" t="s">
        <v>179</v>
      </c>
      <c r="J6" s="24" t="s">
        <v>180</v>
      </c>
      <c r="K6" s="7" t="s">
        <v>181</v>
      </c>
      <c r="L6" s="25" t="s">
        <v>298</v>
      </c>
      <c r="M6" s="26" t="s">
        <v>336</v>
      </c>
      <c r="N6" s="26">
        <v>1</v>
      </c>
      <c r="O6" s="7" t="s">
        <v>302</v>
      </c>
      <c r="P6" s="27" t="s">
        <v>303</v>
      </c>
      <c r="Q6" s="60" t="s">
        <v>304</v>
      </c>
      <c r="R6" s="61">
        <v>43585</v>
      </c>
      <c r="S6" s="72">
        <v>43861</v>
      </c>
      <c r="T6" s="61">
        <v>43899</v>
      </c>
      <c r="U6" s="7" t="s">
        <v>394</v>
      </c>
      <c r="V6" s="7" t="s">
        <v>547</v>
      </c>
      <c r="W6" s="71" t="s">
        <v>392</v>
      </c>
      <c r="X6" s="26">
        <v>0</v>
      </c>
      <c r="Y6" s="26">
        <v>0</v>
      </c>
      <c r="Z6" s="135"/>
    </row>
    <row r="7" spans="1:26" s="3" customFormat="1" ht="12" customHeight="1" x14ac:dyDescent="0.2">
      <c r="A7" s="82" t="s">
        <v>551</v>
      </c>
      <c r="B7" s="83" t="s">
        <v>419</v>
      </c>
      <c r="C7" s="84">
        <v>1</v>
      </c>
      <c r="D7" s="85">
        <v>2020</v>
      </c>
      <c r="E7" s="85" t="s">
        <v>176</v>
      </c>
      <c r="F7" s="86" t="s">
        <v>430</v>
      </c>
      <c r="G7" s="87">
        <v>43741</v>
      </c>
      <c r="H7" s="85" t="s">
        <v>502</v>
      </c>
      <c r="I7" s="85" t="s">
        <v>512</v>
      </c>
      <c r="J7" s="88" t="s">
        <v>516</v>
      </c>
      <c r="K7" s="89" t="s">
        <v>414</v>
      </c>
      <c r="L7" s="90" t="s">
        <v>275</v>
      </c>
      <c r="M7" s="91" t="s">
        <v>420</v>
      </c>
      <c r="N7" s="91">
        <v>1</v>
      </c>
      <c r="O7" s="89" t="s">
        <v>302</v>
      </c>
      <c r="P7" s="92" t="s">
        <v>303</v>
      </c>
      <c r="Q7" s="93" t="s">
        <v>425</v>
      </c>
      <c r="R7" s="94">
        <v>43829</v>
      </c>
      <c r="S7" s="72">
        <v>43890</v>
      </c>
      <c r="T7" s="94">
        <v>43899</v>
      </c>
      <c r="U7" s="89" t="s">
        <v>394</v>
      </c>
      <c r="V7" s="89" t="s">
        <v>549</v>
      </c>
      <c r="W7" s="71" t="s">
        <v>392</v>
      </c>
      <c r="X7" s="91">
        <v>0</v>
      </c>
      <c r="Y7" s="91">
        <v>0</v>
      </c>
      <c r="Z7" s="99">
        <f>0/1</f>
        <v>0</v>
      </c>
    </row>
    <row r="8" spans="1:26" s="3" customFormat="1" ht="12" customHeight="1" x14ac:dyDescent="0.2">
      <c r="A8" s="82" t="s">
        <v>551</v>
      </c>
      <c r="B8" s="83" t="s">
        <v>69</v>
      </c>
      <c r="C8" s="84">
        <v>3</v>
      </c>
      <c r="D8" s="85">
        <v>2019</v>
      </c>
      <c r="E8" s="85" t="s">
        <v>192</v>
      </c>
      <c r="F8" s="86" t="s">
        <v>432</v>
      </c>
      <c r="G8" s="87">
        <v>43812</v>
      </c>
      <c r="H8" s="85" t="s">
        <v>272</v>
      </c>
      <c r="I8" s="85" t="s">
        <v>269</v>
      </c>
      <c r="J8" s="88" t="s">
        <v>273</v>
      </c>
      <c r="K8" s="89" t="s">
        <v>274</v>
      </c>
      <c r="L8" s="90" t="s">
        <v>275</v>
      </c>
      <c r="M8" s="91" t="s">
        <v>390</v>
      </c>
      <c r="N8" s="91">
        <v>1</v>
      </c>
      <c r="O8" s="89" t="s">
        <v>317</v>
      </c>
      <c r="P8" s="92" t="s">
        <v>326</v>
      </c>
      <c r="Q8" s="93" t="s">
        <v>389</v>
      </c>
      <c r="R8" s="94">
        <v>43831</v>
      </c>
      <c r="S8" s="72">
        <v>43890</v>
      </c>
      <c r="T8" s="94"/>
      <c r="U8" s="89"/>
      <c r="V8" s="89"/>
      <c r="W8" s="71" t="s">
        <v>392</v>
      </c>
      <c r="X8" s="91">
        <v>0</v>
      </c>
      <c r="Y8" s="91">
        <v>0</v>
      </c>
      <c r="Z8" s="136">
        <f>0/2</f>
        <v>0</v>
      </c>
    </row>
    <row r="9" spans="1:26" s="3" customFormat="1" ht="12" customHeight="1" x14ac:dyDescent="0.2">
      <c r="A9" s="82" t="s">
        <v>551</v>
      </c>
      <c r="B9" s="83" t="s">
        <v>69</v>
      </c>
      <c r="C9" s="84">
        <v>2</v>
      </c>
      <c r="D9" s="85">
        <v>2019</v>
      </c>
      <c r="E9" s="85" t="s">
        <v>192</v>
      </c>
      <c r="F9" s="86" t="s">
        <v>432</v>
      </c>
      <c r="G9" s="87">
        <v>43812</v>
      </c>
      <c r="H9" s="85" t="s">
        <v>268</v>
      </c>
      <c r="I9" s="85" t="s">
        <v>269</v>
      </c>
      <c r="J9" s="88" t="s">
        <v>270</v>
      </c>
      <c r="K9" s="89" t="s">
        <v>271</v>
      </c>
      <c r="L9" s="90" t="s">
        <v>275</v>
      </c>
      <c r="M9" s="91" t="s">
        <v>388</v>
      </c>
      <c r="N9" s="91">
        <v>1</v>
      </c>
      <c r="O9" s="89" t="s">
        <v>317</v>
      </c>
      <c r="P9" s="92" t="s">
        <v>326</v>
      </c>
      <c r="Q9" s="93" t="s">
        <v>389</v>
      </c>
      <c r="R9" s="94">
        <v>43831</v>
      </c>
      <c r="S9" s="72">
        <v>43890</v>
      </c>
      <c r="T9" s="94"/>
      <c r="U9" s="89"/>
      <c r="V9" s="89"/>
      <c r="W9" s="71" t="s">
        <v>392</v>
      </c>
      <c r="X9" s="91">
        <v>0</v>
      </c>
      <c r="Y9" s="96">
        <v>0</v>
      </c>
      <c r="Z9" s="137"/>
    </row>
    <row r="10" spans="1:26" s="3" customFormat="1" ht="12" customHeight="1" x14ac:dyDescent="0.2">
      <c r="A10" s="19" t="s">
        <v>634</v>
      </c>
      <c r="B10" s="20" t="s">
        <v>67</v>
      </c>
      <c r="C10" s="21">
        <v>3</v>
      </c>
      <c r="D10" s="22">
        <v>2019</v>
      </c>
      <c r="E10" s="22" t="s">
        <v>252</v>
      </c>
      <c r="F10" s="23" t="s">
        <v>253</v>
      </c>
      <c r="G10" s="62">
        <v>43777</v>
      </c>
      <c r="H10" s="22" t="s">
        <v>254</v>
      </c>
      <c r="I10" s="22" t="s">
        <v>255</v>
      </c>
      <c r="J10" s="24" t="s">
        <v>256</v>
      </c>
      <c r="K10" s="7" t="s">
        <v>257</v>
      </c>
      <c r="L10" s="25" t="s">
        <v>275</v>
      </c>
      <c r="M10" s="26" t="s">
        <v>377</v>
      </c>
      <c r="N10" s="26" t="s">
        <v>378</v>
      </c>
      <c r="O10" s="7" t="s">
        <v>379</v>
      </c>
      <c r="P10" s="27" t="s">
        <v>379</v>
      </c>
      <c r="Q10" s="60" t="s">
        <v>380</v>
      </c>
      <c r="R10" s="61">
        <v>43800</v>
      </c>
      <c r="S10" s="72">
        <v>43918</v>
      </c>
      <c r="T10" s="61">
        <v>43927</v>
      </c>
      <c r="U10" s="7" t="s">
        <v>395</v>
      </c>
      <c r="V10" s="7" t="s">
        <v>577</v>
      </c>
      <c r="W10" s="71" t="s">
        <v>457</v>
      </c>
      <c r="X10" s="26">
        <v>0</v>
      </c>
      <c r="Y10" s="26">
        <v>0</v>
      </c>
      <c r="Z10" s="138">
        <v>1</v>
      </c>
    </row>
    <row r="11" spans="1:26" s="3" customFormat="1" ht="12" customHeight="1" x14ac:dyDescent="0.2">
      <c r="A11" s="19" t="s">
        <v>634</v>
      </c>
      <c r="B11" s="20" t="s">
        <v>537</v>
      </c>
      <c r="C11" s="21">
        <v>1</v>
      </c>
      <c r="D11" s="22">
        <v>2020</v>
      </c>
      <c r="E11" s="22" t="s">
        <v>538</v>
      </c>
      <c r="F11" s="23" t="s">
        <v>539</v>
      </c>
      <c r="G11" s="62">
        <v>43822</v>
      </c>
      <c r="H11" s="22" t="s">
        <v>527</v>
      </c>
      <c r="I11" s="22" t="s">
        <v>528</v>
      </c>
      <c r="J11" s="24" t="s">
        <v>529</v>
      </c>
      <c r="K11" s="7" t="s">
        <v>530</v>
      </c>
      <c r="L11" s="25" t="s">
        <v>531</v>
      </c>
      <c r="M11" s="26" t="s">
        <v>532</v>
      </c>
      <c r="N11" s="26">
        <v>1</v>
      </c>
      <c r="O11" s="7" t="s">
        <v>379</v>
      </c>
      <c r="P11" s="27" t="s">
        <v>379</v>
      </c>
      <c r="Q11" s="60" t="s">
        <v>380</v>
      </c>
      <c r="R11" s="61">
        <v>43850</v>
      </c>
      <c r="S11" s="72">
        <v>43920</v>
      </c>
      <c r="T11" s="61">
        <v>43927</v>
      </c>
      <c r="U11" s="7" t="s">
        <v>395</v>
      </c>
      <c r="V11" s="7" t="s">
        <v>578</v>
      </c>
      <c r="W11" s="71" t="s">
        <v>457</v>
      </c>
      <c r="X11" s="26">
        <v>0</v>
      </c>
      <c r="Y11" s="26">
        <v>0</v>
      </c>
      <c r="Z11" s="138"/>
    </row>
    <row r="12" spans="1:26" s="3" customFormat="1" ht="12" customHeight="1" x14ac:dyDescent="0.2">
      <c r="A12" s="19" t="s">
        <v>634</v>
      </c>
      <c r="B12" s="20" t="s">
        <v>36</v>
      </c>
      <c r="C12" s="21">
        <v>1</v>
      </c>
      <c r="D12" s="22">
        <v>2018</v>
      </c>
      <c r="E12" s="22" t="s">
        <v>70</v>
      </c>
      <c r="F12" s="23" t="s">
        <v>99</v>
      </c>
      <c r="G12" s="62">
        <v>43263</v>
      </c>
      <c r="H12" s="22" t="s">
        <v>100</v>
      </c>
      <c r="I12" s="22" t="s">
        <v>101</v>
      </c>
      <c r="J12" s="24" t="s">
        <v>102</v>
      </c>
      <c r="K12" s="7" t="s">
        <v>103</v>
      </c>
      <c r="L12" s="25" t="s">
        <v>298</v>
      </c>
      <c r="M12" s="26" t="s">
        <v>299</v>
      </c>
      <c r="N12" s="26" t="s">
        <v>300</v>
      </c>
      <c r="O12" s="7" t="s">
        <v>277</v>
      </c>
      <c r="P12" s="27" t="s">
        <v>278</v>
      </c>
      <c r="Q12" s="60" t="s">
        <v>279</v>
      </c>
      <c r="R12" s="61">
        <v>43304</v>
      </c>
      <c r="S12" s="72">
        <v>43921</v>
      </c>
      <c r="T12" s="61">
        <v>43922</v>
      </c>
      <c r="U12" s="7" t="s">
        <v>393</v>
      </c>
      <c r="V12" s="7" t="s">
        <v>586</v>
      </c>
      <c r="W12" s="71" t="s">
        <v>457</v>
      </c>
      <c r="X12" s="26">
        <v>4</v>
      </c>
      <c r="Y12" s="26">
        <v>1</v>
      </c>
      <c r="Z12" s="131">
        <v>0.33333333333333331</v>
      </c>
    </row>
    <row r="13" spans="1:26" s="3" customFormat="1" ht="12" customHeight="1" x14ac:dyDescent="0.2">
      <c r="A13" s="19" t="s">
        <v>634</v>
      </c>
      <c r="B13" s="20" t="s">
        <v>58</v>
      </c>
      <c r="C13" s="21">
        <v>2</v>
      </c>
      <c r="D13" s="22">
        <v>2019</v>
      </c>
      <c r="E13" s="22" t="s">
        <v>70</v>
      </c>
      <c r="F13" s="23" t="s">
        <v>433</v>
      </c>
      <c r="G13" s="62">
        <v>43586</v>
      </c>
      <c r="H13" s="22" t="s">
        <v>210</v>
      </c>
      <c r="I13" s="22" t="s">
        <v>73</v>
      </c>
      <c r="J13" s="24" t="s">
        <v>211</v>
      </c>
      <c r="K13" s="7" t="s">
        <v>212</v>
      </c>
      <c r="L13" s="25" t="s">
        <v>275</v>
      </c>
      <c r="M13" s="26" t="s">
        <v>352</v>
      </c>
      <c r="N13" s="26" t="s">
        <v>353</v>
      </c>
      <c r="O13" s="7" t="s">
        <v>277</v>
      </c>
      <c r="P13" s="27" t="s">
        <v>278</v>
      </c>
      <c r="Q13" s="60" t="s">
        <v>354</v>
      </c>
      <c r="R13" s="61">
        <v>43626</v>
      </c>
      <c r="S13" s="72">
        <v>43921</v>
      </c>
      <c r="T13" s="61">
        <v>43838</v>
      </c>
      <c r="U13" s="7" t="s">
        <v>393</v>
      </c>
      <c r="V13" s="7" t="s">
        <v>398</v>
      </c>
      <c r="W13" s="71" t="s">
        <v>392</v>
      </c>
      <c r="X13" s="26">
        <v>0</v>
      </c>
      <c r="Y13" s="26">
        <v>0</v>
      </c>
      <c r="Z13" s="131"/>
    </row>
    <row r="14" spans="1:26" s="3" customFormat="1" ht="12" customHeight="1" x14ac:dyDescent="0.2">
      <c r="A14" s="19" t="s">
        <v>634</v>
      </c>
      <c r="B14" s="20" t="s">
        <v>59</v>
      </c>
      <c r="C14" s="21">
        <v>1</v>
      </c>
      <c r="D14" s="22">
        <v>2019</v>
      </c>
      <c r="E14" s="22" t="s">
        <v>70</v>
      </c>
      <c r="F14" s="23" t="s">
        <v>213</v>
      </c>
      <c r="G14" s="62">
        <v>43657</v>
      </c>
      <c r="H14" s="22" t="s">
        <v>214</v>
      </c>
      <c r="I14" s="22"/>
      <c r="J14" s="24" t="s">
        <v>215</v>
      </c>
      <c r="K14" s="7" t="s">
        <v>216</v>
      </c>
      <c r="L14" s="25" t="s">
        <v>298</v>
      </c>
      <c r="M14" s="26" t="s">
        <v>355</v>
      </c>
      <c r="N14" s="26" t="s">
        <v>356</v>
      </c>
      <c r="O14" s="7" t="s">
        <v>277</v>
      </c>
      <c r="P14" s="27" t="s">
        <v>278</v>
      </c>
      <c r="Q14" s="60" t="s">
        <v>357</v>
      </c>
      <c r="R14" s="61">
        <v>43664</v>
      </c>
      <c r="S14" s="72">
        <v>43920</v>
      </c>
      <c r="T14" s="61">
        <v>43838</v>
      </c>
      <c r="U14" s="7" t="s">
        <v>399</v>
      </c>
      <c r="V14" s="7" t="s">
        <v>400</v>
      </c>
      <c r="W14" s="71" t="s">
        <v>392</v>
      </c>
      <c r="X14" s="26">
        <v>1</v>
      </c>
      <c r="Y14" s="26">
        <v>0</v>
      </c>
      <c r="Z14" s="131"/>
    </row>
    <row r="15" spans="1:26" s="3" customFormat="1" ht="12" customHeight="1" x14ac:dyDescent="0.2">
      <c r="A15" s="19" t="s">
        <v>634</v>
      </c>
      <c r="B15" s="20" t="s">
        <v>37</v>
      </c>
      <c r="C15" s="21">
        <v>2</v>
      </c>
      <c r="D15" s="22">
        <v>2018</v>
      </c>
      <c r="E15" s="22" t="s">
        <v>104</v>
      </c>
      <c r="F15" s="23" t="s">
        <v>105</v>
      </c>
      <c r="G15" s="62">
        <v>43364</v>
      </c>
      <c r="H15" s="22" t="s">
        <v>106</v>
      </c>
      <c r="I15" s="22" t="s">
        <v>107</v>
      </c>
      <c r="J15" s="24" t="s">
        <v>108</v>
      </c>
      <c r="K15" s="7" t="s">
        <v>458</v>
      </c>
      <c r="L15" s="25" t="s">
        <v>275</v>
      </c>
      <c r="M15" s="26" t="s">
        <v>459</v>
      </c>
      <c r="N15" s="26">
        <v>0.9</v>
      </c>
      <c r="O15" s="7" t="s">
        <v>302</v>
      </c>
      <c r="P15" s="27" t="s">
        <v>303</v>
      </c>
      <c r="Q15" s="60" t="s">
        <v>304</v>
      </c>
      <c r="R15" s="61">
        <v>43388</v>
      </c>
      <c r="S15" s="72">
        <v>43921</v>
      </c>
      <c r="T15" s="61">
        <v>43928</v>
      </c>
      <c r="U15" s="7" t="s">
        <v>394</v>
      </c>
      <c r="V15" s="7" t="s">
        <v>617</v>
      </c>
      <c r="W15" s="71" t="s">
        <v>392</v>
      </c>
      <c r="X15" s="26">
        <v>1</v>
      </c>
      <c r="Y15" s="26">
        <v>1</v>
      </c>
      <c r="Z15" s="132">
        <f>0/7</f>
        <v>0</v>
      </c>
    </row>
    <row r="16" spans="1:26" s="3" customFormat="1" ht="12" customHeight="1" x14ac:dyDescent="0.2">
      <c r="A16" s="19" t="s">
        <v>634</v>
      </c>
      <c r="B16" s="20" t="s">
        <v>42</v>
      </c>
      <c r="C16" s="21">
        <v>1</v>
      </c>
      <c r="D16" s="22">
        <v>2018</v>
      </c>
      <c r="E16" s="22" t="s">
        <v>117</v>
      </c>
      <c r="F16" s="23" t="s">
        <v>431</v>
      </c>
      <c r="G16" s="62">
        <v>43418</v>
      </c>
      <c r="H16" s="22" t="s">
        <v>126</v>
      </c>
      <c r="I16" s="22" t="s">
        <v>127</v>
      </c>
      <c r="J16" s="24" t="s">
        <v>128</v>
      </c>
      <c r="K16" s="7" t="s">
        <v>129</v>
      </c>
      <c r="L16" s="25" t="s">
        <v>275</v>
      </c>
      <c r="M16" s="26" t="s">
        <v>315</v>
      </c>
      <c r="N16" s="26">
        <v>0.8</v>
      </c>
      <c r="O16" s="7" t="s">
        <v>302</v>
      </c>
      <c r="P16" s="27" t="s">
        <v>303</v>
      </c>
      <c r="Q16" s="60" t="s">
        <v>304</v>
      </c>
      <c r="R16" s="61">
        <v>43466</v>
      </c>
      <c r="S16" s="72">
        <v>43921</v>
      </c>
      <c r="T16" s="61">
        <v>43928</v>
      </c>
      <c r="U16" s="7" t="s">
        <v>394</v>
      </c>
      <c r="V16" s="7" t="s">
        <v>618</v>
      </c>
      <c r="W16" s="71" t="s">
        <v>392</v>
      </c>
      <c r="X16" s="26">
        <v>1</v>
      </c>
      <c r="Y16" s="26">
        <v>0</v>
      </c>
      <c r="Z16" s="133"/>
    </row>
    <row r="17" spans="1:26" s="3" customFormat="1" ht="12" customHeight="1" x14ac:dyDescent="0.2">
      <c r="A17" s="19" t="s">
        <v>634</v>
      </c>
      <c r="B17" s="20" t="s">
        <v>426</v>
      </c>
      <c r="C17" s="21">
        <v>1</v>
      </c>
      <c r="D17" s="22">
        <v>2020</v>
      </c>
      <c r="E17" s="22" t="s">
        <v>176</v>
      </c>
      <c r="F17" s="23" t="s">
        <v>430</v>
      </c>
      <c r="G17" s="62">
        <v>43741</v>
      </c>
      <c r="H17" s="22" t="s">
        <v>503</v>
      </c>
      <c r="I17" s="22" t="s">
        <v>513</v>
      </c>
      <c r="J17" s="24" t="s">
        <v>517</v>
      </c>
      <c r="K17" s="7" t="s">
        <v>415</v>
      </c>
      <c r="L17" s="25" t="s">
        <v>275</v>
      </c>
      <c r="M17" s="26" t="s">
        <v>421</v>
      </c>
      <c r="N17" s="26">
        <v>1</v>
      </c>
      <c r="O17" s="7" t="s">
        <v>302</v>
      </c>
      <c r="P17" s="27" t="s">
        <v>303</v>
      </c>
      <c r="Q17" s="60" t="s">
        <v>425</v>
      </c>
      <c r="R17" s="61">
        <v>43829</v>
      </c>
      <c r="S17" s="72">
        <v>43921</v>
      </c>
      <c r="T17" s="61">
        <v>43928</v>
      </c>
      <c r="U17" s="7" t="s">
        <v>394</v>
      </c>
      <c r="V17" s="7" t="s">
        <v>619</v>
      </c>
      <c r="W17" s="71" t="s">
        <v>392</v>
      </c>
      <c r="X17" s="26">
        <v>0</v>
      </c>
      <c r="Y17" s="26">
        <v>0</v>
      </c>
      <c r="Z17" s="133"/>
    </row>
    <row r="18" spans="1:26" s="3" customFormat="1" ht="12" customHeight="1" x14ac:dyDescent="0.2">
      <c r="A18" s="19" t="s">
        <v>634</v>
      </c>
      <c r="B18" s="20" t="s">
        <v>427</v>
      </c>
      <c r="C18" s="21">
        <v>1</v>
      </c>
      <c r="D18" s="22">
        <v>2020</v>
      </c>
      <c r="E18" s="22" t="s">
        <v>176</v>
      </c>
      <c r="F18" s="23" t="s">
        <v>430</v>
      </c>
      <c r="G18" s="62">
        <v>43741</v>
      </c>
      <c r="H18" s="22" t="s">
        <v>504</v>
      </c>
      <c r="I18" s="22" t="s">
        <v>513</v>
      </c>
      <c r="J18" s="24" t="s">
        <v>517</v>
      </c>
      <c r="K18" s="7" t="s">
        <v>415</v>
      </c>
      <c r="L18" s="25" t="s">
        <v>275</v>
      </c>
      <c r="M18" s="26" t="s">
        <v>421</v>
      </c>
      <c r="N18" s="26">
        <v>1</v>
      </c>
      <c r="O18" s="7" t="s">
        <v>302</v>
      </c>
      <c r="P18" s="27" t="s">
        <v>303</v>
      </c>
      <c r="Q18" s="60" t="s">
        <v>425</v>
      </c>
      <c r="R18" s="61">
        <v>43829</v>
      </c>
      <c r="S18" s="72">
        <v>43921</v>
      </c>
      <c r="T18" s="61">
        <v>43928</v>
      </c>
      <c r="U18" s="7" t="s">
        <v>394</v>
      </c>
      <c r="V18" s="7" t="s">
        <v>620</v>
      </c>
      <c r="W18" s="71" t="s">
        <v>392</v>
      </c>
      <c r="X18" s="26">
        <v>0</v>
      </c>
      <c r="Y18" s="26">
        <v>0</v>
      </c>
      <c r="Z18" s="133"/>
    </row>
    <row r="19" spans="1:26" s="3" customFormat="1" ht="12" customHeight="1" x14ac:dyDescent="0.2">
      <c r="A19" s="19" t="s">
        <v>634</v>
      </c>
      <c r="B19" s="20" t="s">
        <v>428</v>
      </c>
      <c r="C19" s="21">
        <v>1</v>
      </c>
      <c r="D19" s="22">
        <v>2020</v>
      </c>
      <c r="E19" s="22" t="s">
        <v>176</v>
      </c>
      <c r="F19" s="23" t="s">
        <v>430</v>
      </c>
      <c r="G19" s="62">
        <v>43741</v>
      </c>
      <c r="H19" s="22" t="s">
        <v>505</v>
      </c>
      <c r="I19" s="22" t="s">
        <v>513</v>
      </c>
      <c r="J19" s="24" t="s">
        <v>518</v>
      </c>
      <c r="K19" s="7" t="s">
        <v>416</v>
      </c>
      <c r="L19" s="25" t="s">
        <v>275</v>
      </c>
      <c r="M19" s="26" t="s">
        <v>422</v>
      </c>
      <c r="N19" s="26">
        <v>1</v>
      </c>
      <c r="O19" s="7" t="s">
        <v>302</v>
      </c>
      <c r="P19" s="27" t="s">
        <v>303</v>
      </c>
      <c r="Q19" s="60" t="s">
        <v>425</v>
      </c>
      <c r="R19" s="61">
        <v>43829</v>
      </c>
      <c r="S19" s="72">
        <v>43921</v>
      </c>
      <c r="T19" s="61">
        <v>43928</v>
      </c>
      <c r="U19" s="7" t="s">
        <v>394</v>
      </c>
      <c r="V19" s="7" t="s">
        <v>621</v>
      </c>
      <c r="W19" s="71" t="s">
        <v>392</v>
      </c>
      <c r="X19" s="26">
        <v>0</v>
      </c>
      <c r="Y19" s="26">
        <v>0</v>
      </c>
      <c r="Z19" s="133"/>
    </row>
    <row r="20" spans="1:26" s="3" customFormat="1" ht="12" customHeight="1" x14ac:dyDescent="0.2">
      <c r="A20" s="19" t="s">
        <v>634</v>
      </c>
      <c r="B20" s="20" t="s">
        <v>429</v>
      </c>
      <c r="C20" s="21">
        <v>1</v>
      </c>
      <c r="D20" s="22">
        <v>2020</v>
      </c>
      <c r="E20" s="22" t="s">
        <v>176</v>
      </c>
      <c r="F20" s="23" t="s">
        <v>430</v>
      </c>
      <c r="G20" s="62">
        <v>43741</v>
      </c>
      <c r="H20" s="22" t="s">
        <v>506</v>
      </c>
      <c r="I20" s="22" t="s">
        <v>514</v>
      </c>
      <c r="J20" s="24" t="s">
        <v>519</v>
      </c>
      <c r="K20" s="7" t="s">
        <v>417</v>
      </c>
      <c r="L20" s="25" t="s">
        <v>275</v>
      </c>
      <c r="M20" s="26" t="s">
        <v>423</v>
      </c>
      <c r="N20" s="26">
        <v>1</v>
      </c>
      <c r="O20" s="7" t="s">
        <v>302</v>
      </c>
      <c r="P20" s="27" t="s">
        <v>303</v>
      </c>
      <c r="Q20" s="60" t="s">
        <v>425</v>
      </c>
      <c r="R20" s="61">
        <v>43829</v>
      </c>
      <c r="S20" s="72">
        <v>43921</v>
      </c>
      <c r="T20" s="61">
        <v>43899</v>
      </c>
      <c r="U20" s="7" t="s">
        <v>394</v>
      </c>
      <c r="V20" s="7" t="s">
        <v>550</v>
      </c>
      <c r="W20" s="71" t="s">
        <v>392</v>
      </c>
      <c r="X20" s="26">
        <v>0</v>
      </c>
      <c r="Y20" s="26">
        <v>0</v>
      </c>
      <c r="Z20" s="133"/>
    </row>
    <row r="21" spans="1:26" s="3" customFormat="1" ht="12" customHeight="1" x14ac:dyDescent="0.2">
      <c r="A21" s="19" t="s">
        <v>634</v>
      </c>
      <c r="B21" s="20" t="s">
        <v>429</v>
      </c>
      <c r="C21" s="21">
        <v>2</v>
      </c>
      <c r="D21" s="22">
        <v>2020</v>
      </c>
      <c r="E21" s="22" t="s">
        <v>176</v>
      </c>
      <c r="F21" s="23" t="s">
        <v>430</v>
      </c>
      <c r="G21" s="62">
        <v>43741</v>
      </c>
      <c r="H21" s="22" t="s">
        <v>506</v>
      </c>
      <c r="I21" s="22" t="s">
        <v>514</v>
      </c>
      <c r="J21" s="24" t="s">
        <v>519</v>
      </c>
      <c r="K21" s="7" t="s">
        <v>418</v>
      </c>
      <c r="L21" s="25" t="s">
        <v>275</v>
      </c>
      <c r="M21" s="26" t="s">
        <v>424</v>
      </c>
      <c r="N21" s="26">
        <v>0.8</v>
      </c>
      <c r="O21" s="7" t="s">
        <v>302</v>
      </c>
      <c r="P21" s="27" t="s">
        <v>303</v>
      </c>
      <c r="Q21" s="60" t="s">
        <v>425</v>
      </c>
      <c r="R21" s="61">
        <v>43829</v>
      </c>
      <c r="S21" s="72">
        <v>43921</v>
      </c>
      <c r="T21" s="61">
        <v>43928</v>
      </c>
      <c r="U21" s="7" t="s">
        <v>394</v>
      </c>
      <c r="V21" s="7" t="s">
        <v>622</v>
      </c>
      <c r="W21" s="71" t="s">
        <v>392</v>
      </c>
      <c r="X21" s="26">
        <v>0</v>
      </c>
      <c r="Y21" s="26">
        <v>0</v>
      </c>
      <c r="Z21" s="134"/>
    </row>
    <row r="22" spans="1:26" s="3" customFormat="1" ht="12" customHeight="1" x14ac:dyDescent="0.2">
      <c r="A22" s="19" t="s">
        <v>634</v>
      </c>
      <c r="B22" s="20" t="s">
        <v>65</v>
      </c>
      <c r="C22" s="21">
        <v>1</v>
      </c>
      <c r="D22" s="22">
        <v>2019</v>
      </c>
      <c r="E22" s="22" t="s">
        <v>192</v>
      </c>
      <c r="F22" s="23" t="s">
        <v>229</v>
      </c>
      <c r="G22" s="62">
        <v>43714</v>
      </c>
      <c r="H22" s="22" t="s">
        <v>238</v>
      </c>
      <c r="I22" s="22" t="s">
        <v>239</v>
      </c>
      <c r="J22" s="24" t="s">
        <v>240</v>
      </c>
      <c r="K22" s="7" t="s">
        <v>241</v>
      </c>
      <c r="L22" s="25" t="s">
        <v>275</v>
      </c>
      <c r="M22" s="26" t="s">
        <v>366</v>
      </c>
      <c r="N22" s="26">
        <v>1</v>
      </c>
      <c r="O22" s="7" t="s">
        <v>317</v>
      </c>
      <c r="P22" s="27" t="s">
        <v>326</v>
      </c>
      <c r="Q22" s="60" t="s">
        <v>413</v>
      </c>
      <c r="R22" s="61">
        <v>43714</v>
      </c>
      <c r="S22" s="72">
        <v>43920</v>
      </c>
      <c r="T22" s="61">
        <v>43924</v>
      </c>
      <c r="U22" s="7" t="s">
        <v>396</v>
      </c>
      <c r="V22" s="7" t="s">
        <v>627</v>
      </c>
      <c r="W22" s="71" t="s">
        <v>457</v>
      </c>
      <c r="X22" s="26">
        <v>2</v>
      </c>
      <c r="Y22" s="26">
        <v>0</v>
      </c>
      <c r="Z22" s="97">
        <v>1</v>
      </c>
    </row>
    <row r="23" spans="1:26" s="3" customFormat="1" ht="12" customHeight="1" x14ac:dyDescent="0.2">
      <c r="A23" s="82" t="s">
        <v>687</v>
      </c>
      <c r="B23" s="83" t="s">
        <v>30</v>
      </c>
      <c r="C23" s="84">
        <v>1</v>
      </c>
      <c r="D23" s="85">
        <v>2016</v>
      </c>
      <c r="E23" s="85" t="s">
        <v>70</v>
      </c>
      <c r="F23" s="86" t="s">
        <v>71</v>
      </c>
      <c r="G23" s="98">
        <v>42047</v>
      </c>
      <c r="H23" s="85" t="s">
        <v>76</v>
      </c>
      <c r="I23" s="85" t="s">
        <v>77</v>
      </c>
      <c r="J23" s="88" t="s">
        <v>78</v>
      </c>
      <c r="K23" s="89" t="s">
        <v>79</v>
      </c>
      <c r="L23" s="90" t="s">
        <v>275</v>
      </c>
      <c r="M23" s="91" t="s">
        <v>280</v>
      </c>
      <c r="N23" s="91" t="s">
        <v>281</v>
      </c>
      <c r="O23" s="89" t="s">
        <v>277</v>
      </c>
      <c r="P23" s="92" t="s">
        <v>278</v>
      </c>
      <c r="Q23" s="93" t="s">
        <v>279</v>
      </c>
      <c r="R23" s="94">
        <v>42492</v>
      </c>
      <c r="S23" s="72">
        <v>43951</v>
      </c>
      <c r="T23" s="94">
        <v>43927</v>
      </c>
      <c r="U23" s="89" t="s">
        <v>391</v>
      </c>
      <c r="V23" s="89" t="s">
        <v>632</v>
      </c>
      <c r="W23" s="71" t="s">
        <v>392</v>
      </c>
      <c r="X23" s="91">
        <v>5</v>
      </c>
      <c r="Y23" s="91">
        <v>1</v>
      </c>
      <c r="Z23" s="130">
        <f>0/3%</f>
        <v>0</v>
      </c>
    </row>
    <row r="24" spans="1:26" s="3" customFormat="1" ht="12" customHeight="1" x14ac:dyDescent="0.2">
      <c r="A24" s="82" t="s">
        <v>687</v>
      </c>
      <c r="B24" s="83" t="s">
        <v>32</v>
      </c>
      <c r="C24" s="84">
        <v>1</v>
      </c>
      <c r="D24" s="85">
        <v>2016</v>
      </c>
      <c r="E24" s="85" t="s">
        <v>70</v>
      </c>
      <c r="F24" s="86" t="s">
        <v>83</v>
      </c>
      <c r="G24" s="98">
        <v>42724</v>
      </c>
      <c r="H24" s="85" t="s">
        <v>84</v>
      </c>
      <c r="I24" s="85" t="s">
        <v>73</v>
      </c>
      <c r="J24" s="88" t="s">
        <v>85</v>
      </c>
      <c r="K24" s="89" t="s">
        <v>86</v>
      </c>
      <c r="L24" s="90" t="s">
        <v>275</v>
      </c>
      <c r="M24" s="91" t="s">
        <v>283</v>
      </c>
      <c r="N24" s="91" t="s">
        <v>284</v>
      </c>
      <c r="O24" s="89" t="s">
        <v>285</v>
      </c>
      <c r="P24" s="92" t="s">
        <v>286</v>
      </c>
      <c r="Q24" s="93" t="s">
        <v>287</v>
      </c>
      <c r="R24" s="94">
        <v>42781</v>
      </c>
      <c r="S24" s="72">
        <v>43951</v>
      </c>
      <c r="T24" s="94">
        <v>43922</v>
      </c>
      <c r="U24" s="89" t="s">
        <v>393</v>
      </c>
      <c r="V24" s="89" t="s">
        <v>583</v>
      </c>
      <c r="W24" s="71" t="s">
        <v>392</v>
      </c>
      <c r="X24" s="91">
        <v>4</v>
      </c>
      <c r="Y24" s="91">
        <v>0</v>
      </c>
      <c r="Z24" s="130"/>
    </row>
    <row r="25" spans="1:26" s="3" customFormat="1" ht="12" customHeight="1" x14ac:dyDescent="0.2">
      <c r="A25" s="82" t="s">
        <v>687</v>
      </c>
      <c r="B25" s="83" t="s">
        <v>38</v>
      </c>
      <c r="C25" s="84">
        <v>1</v>
      </c>
      <c r="D25" s="85">
        <v>2018</v>
      </c>
      <c r="E25" s="85" t="s">
        <v>70</v>
      </c>
      <c r="F25" s="86" t="s">
        <v>109</v>
      </c>
      <c r="G25" s="98">
        <v>43395</v>
      </c>
      <c r="H25" s="85" t="s">
        <v>110</v>
      </c>
      <c r="I25" s="85" t="s">
        <v>111</v>
      </c>
      <c r="J25" s="88" t="s">
        <v>112</v>
      </c>
      <c r="K25" s="89" t="s">
        <v>113</v>
      </c>
      <c r="L25" s="90" t="s">
        <v>275</v>
      </c>
      <c r="M25" s="91" t="s">
        <v>306</v>
      </c>
      <c r="N25" s="91" t="s">
        <v>307</v>
      </c>
      <c r="O25" s="89" t="s">
        <v>277</v>
      </c>
      <c r="P25" s="92" t="s">
        <v>278</v>
      </c>
      <c r="Q25" s="93" t="s">
        <v>279</v>
      </c>
      <c r="R25" s="94">
        <v>43497</v>
      </c>
      <c r="S25" s="72">
        <v>43951</v>
      </c>
      <c r="T25" s="94">
        <v>43927</v>
      </c>
      <c r="U25" s="89" t="s">
        <v>391</v>
      </c>
      <c r="V25" s="89" t="s">
        <v>633</v>
      </c>
      <c r="W25" s="71" t="s">
        <v>392</v>
      </c>
      <c r="X25" s="91">
        <v>1</v>
      </c>
      <c r="Y25" s="91">
        <v>0</v>
      </c>
      <c r="Z25" s="130"/>
    </row>
    <row r="26" spans="1:26" s="3" customFormat="1" ht="12" customHeight="1" x14ac:dyDescent="0.2">
      <c r="A26" s="82" t="s">
        <v>687</v>
      </c>
      <c r="B26" s="83" t="s">
        <v>537</v>
      </c>
      <c r="C26" s="84">
        <v>2</v>
      </c>
      <c r="D26" s="85">
        <v>2020</v>
      </c>
      <c r="E26" s="85" t="s">
        <v>538</v>
      </c>
      <c r="F26" s="86" t="s">
        <v>539</v>
      </c>
      <c r="G26" s="98">
        <v>43822</v>
      </c>
      <c r="H26" s="85" t="s">
        <v>527</v>
      </c>
      <c r="I26" s="85" t="s">
        <v>528</v>
      </c>
      <c r="J26" s="88" t="s">
        <v>529</v>
      </c>
      <c r="K26" s="89" t="s">
        <v>533</v>
      </c>
      <c r="L26" s="90" t="s">
        <v>298</v>
      </c>
      <c r="M26" s="91" t="s">
        <v>534</v>
      </c>
      <c r="N26" s="91">
        <v>1</v>
      </c>
      <c r="O26" s="89" t="s">
        <v>379</v>
      </c>
      <c r="P26" s="92" t="s">
        <v>379</v>
      </c>
      <c r="Q26" s="93" t="s">
        <v>380</v>
      </c>
      <c r="R26" s="94">
        <v>43905</v>
      </c>
      <c r="S26" s="72">
        <v>43951</v>
      </c>
      <c r="T26" s="94">
        <v>43951</v>
      </c>
      <c r="U26" s="89" t="s">
        <v>395</v>
      </c>
      <c r="V26" s="89" t="s">
        <v>677</v>
      </c>
      <c r="W26" s="71" t="s">
        <v>546</v>
      </c>
      <c r="X26" s="91">
        <v>0</v>
      </c>
      <c r="Y26" s="91">
        <v>0</v>
      </c>
      <c r="Z26" s="101">
        <v>1</v>
      </c>
    </row>
    <row r="27" spans="1:26" s="3" customFormat="1" ht="12" customHeight="1" x14ac:dyDescent="0.2">
      <c r="A27" s="19" t="s">
        <v>894</v>
      </c>
      <c r="B27" s="20" t="s">
        <v>38</v>
      </c>
      <c r="C27" s="21">
        <v>1</v>
      </c>
      <c r="D27" s="22">
        <v>2018</v>
      </c>
      <c r="E27" s="22" t="s">
        <v>70</v>
      </c>
      <c r="F27" s="23" t="s">
        <v>109</v>
      </c>
      <c r="G27" s="62">
        <v>43395</v>
      </c>
      <c r="H27" s="22" t="s">
        <v>110</v>
      </c>
      <c r="I27" s="22" t="s">
        <v>111</v>
      </c>
      <c r="J27" s="24" t="s">
        <v>112</v>
      </c>
      <c r="K27" s="7" t="s">
        <v>113</v>
      </c>
      <c r="L27" s="25" t="s">
        <v>275</v>
      </c>
      <c r="M27" s="26" t="s">
        <v>306</v>
      </c>
      <c r="N27" s="26" t="s">
        <v>307</v>
      </c>
      <c r="O27" s="7" t="s">
        <v>277</v>
      </c>
      <c r="P27" s="27" t="s">
        <v>278</v>
      </c>
      <c r="Q27" s="60" t="s">
        <v>279</v>
      </c>
      <c r="R27" s="61">
        <v>43497</v>
      </c>
      <c r="S27" s="72">
        <v>43981</v>
      </c>
      <c r="T27" s="61">
        <v>43980</v>
      </c>
      <c r="U27" s="7" t="s">
        <v>391</v>
      </c>
      <c r="V27" s="7" t="s">
        <v>893</v>
      </c>
      <c r="W27" s="71" t="s">
        <v>546</v>
      </c>
      <c r="X27" s="26">
        <v>2</v>
      </c>
      <c r="Y27" s="26">
        <v>0</v>
      </c>
      <c r="Z27" s="97">
        <v>1</v>
      </c>
    </row>
    <row r="28" spans="1:26" s="3" customFormat="1" ht="12" customHeight="1" x14ac:dyDescent="0.2">
      <c r="A28" s="19" t="s">
        <v>894</v>
      </c>
      <c r="B28" s="20" t="s">
        <v>56</v>
      </c>
      <c r="C28" s="21">
        <v>1</v>
      </c>
      <c r="D28" s="22">
        <v>2019</v>
      </c>
      <c r="E28" s="22" t="s">
        <v>198</v>
      </c>
      <c r="F28" s="23" t="s">
        <v>199</v>
      </c>
      <c r="G28" s="62">
        <v>43528</v>
      </c>
      <c r="H28" s="22" t="s">
        <v>200</v>
      </c>
      <c r="I28" s="22" t="s">
        <v>201</v>
      </c>
      <c r="J28" s="24" t="s">
        <v>202</v>
      </c>
      <c r="K28" s="7" t="s">
        <v>203</v>
      </c>
      <c r="L28" s="25" t="s">
        <v>298</v>
      </c>
      <c r="M28" s="26" t="s">
        <v>347</v>
      </c>
      <c r="N28" s="26">
        <v>1</v>
      </c>
      <c r="O28" s="7" t="s">
        <v>489</v>
      </c>
      <c r="P28" s="27" t="s">
        <v>348</v>
      </c>
      <c r="Q28" s="60" t="s">
        <v>349</v>
      </c>
      <c r="R28" s="61">
        <v>43600</v>
      </c>
      <c r="S28" s="72">
        <v>43965</v>
      </c>
      <c r="T28" s="61">
        <v>43974</v>
      </c>
      <c r="U28" s="7" t="s">
        <v>393</v>
      </c>
      <c r="V28" s="7" t="s">
        <v>700</v>
      </c>
      <c r="W28" s="71" t="s">
        <v>392</v>
      </c>
      <c r="X28" s="26">
        <v>0</v>
      </c>
      <c r="Y28" s="26">
        <v>0</v>
      </c>
      <c r="Z28" s="125">
        <v>0</v>
      </c>
    </row>
    <row r="29" spans="1:26" s="3" customFormat="1" ht="12" customHeight="1" x14ac:dyDescent="0.2">
      <c r="A29" s="19" t="s">
        <v>894</v>
      </c>
      <c r="B29" s="20" t="s">
        <v>56</v>
      </c>
      <c r="C29" s="21">
        <v>2</v>
      </c>
      <c r="D29" s="22">
        <v>2019</v>
      </c>
      <c r="E29" s="22" t="s">
        <v>198</v>
      </c>
      <c r="F29" s="23" t="s">
        <v>199</v>
      </c>
      <c r="G29" s="62">
        <v>43528</v>
      </c>
      <c r="H29" s="22" t="s">
        <v>200</v>
      </c>
      <c r="I29" s="22" t="s">
        <v>201</v>
      </c>
      <c r="J29" s="24" t="s">
        <v>204</v>
      </c>
      <c r="K29" s="7" t="s">
        <v>205</v>
      </c>
      <c r="L29" s="25" t="s">
        <v>275</v>
      </c>
      <c r="M29" s="26" t="s">
        <v>350</v>
      </c>
      <c r="N29" s="26">
        <v>1</v>
      </c>
      <c r="O29" s="7" t="s">
        <v>489</v>
      </c>
      <c r="P29" s="27" t="s">
        <v>348</v>
      </c>
      <c r="Q29" s="60" t="s">
        <v>349</v>
      </c>
      <c r="R29" s="61">
        <v>43600</v>
      </c>
      <c r="S29" s="72">
        <v>43965</v>
      </c>
      <c r="T29" s="61">
        <v>43974</v>
      </c>
      <c r="U29" s="7" t="s">
        <v>393</v>
      </c>
      <c r="V29" s="7" t="s">
        <v>700</v>
      </c>
      <c r="W29" s="71" t="s">
        <v>392</v>
      </c>
      <c r="X29" s="26">
        <v>0</v>
      </c>
      <c r="Y29" s="26">
        <v>0</v>
      </c>
      <c r="Z29" s="126"/>
    </row>
    <row r="30" spans="1:26" s="3" customFormat="1" ht="12" customHeight="1" x14ac:dyDescent="0.2">
      <c r="A30" s="19" t="s">
        <v>894</v>
      </c>
      <c r="B30" s="20" t="s">
        <v>57</v>
      </c>
      <c r="C30" s="21">
        <v>1</v>
      </c>
      <c r="D30" s="22">
        <v>2019</v>
      </c>
      <c r="E30" s="22" t="s">
        <v>198</v>
      </c>
      <c r="F30" s="23" t="s">
        <v>199</v>
      </c>
      <c r="G30" s="62">
        <v>43528</v>
      </c>
      <c r="H30" s="22" t="s">
        <v>206</v>
      </c>
      <c r="I30" s="22" t="s">
        <v>201</v>
      </c>
      <c r="J30" s="24" t="s">
        <v>207</v>
      </c>
      <c r="K30" s="7" t="s">
        <v>208</v>
      </c>
      <c r="L30" s="25" t="s">
        <v>298</v>
      </c>
      <c r="M30" s="26" t="s">
        <v>350</v>
      </c>
      <c r="N30" s="26">
        <v>1</v>
      </c>
      <c r="O30" s="7" t="s">
        <v>489</v>
      </c>
      <c r="P30" s="27" t="s">
        <v>348</v>
      </c>
      <c r="Q30" s="60" t="s">
        <v>349</v>
      </c>
      <c r="R30" s="61">
        <v>43600</v>
      </c>
      <c r="S30" s="72">
        <v>43965</v>
      </c>
      <c r="T30" s="61">
        <v>43974</v>
      </c>
      <c r="U30" s="7" t="s">
        <v>393</v>
      </c>
      <c r="V30" s="7" t="s">
        <v>700</v>
      </c>
      <c r="W30" s="71" t="s">
        <v>392</v>
      </c>
      <c r="X30" s="26">
        <v>0</v>
      </c>
      <c r="Y30" s="26">
        <v>0</v>
      </c>
      <c r="Z30" s="126"/>
    </row>
    <row r="31" spans="1:26" s="3" customFormat="1" ht="12" customHeight="1" x14ac:dyDescent="0.2">
      <c r="A31" s="19" t="s">
        <v>894</v>
      </c>
      <c r="B31" s="20" t="s">
        <v>57</v>
      </c>
      <c r="C31" s="21">
        <v>2</v>
      </c>
      <c r="D31" s="22">
        <v>2019</v>
      </c>
      <c r="E31" s="22" t="s">
        <v>198</v>
      </c>
      <c r="F31" s="23" t="s">
        <v>199</v>
      </c>
      <c r="G31" s="62">
        <v>43528</v>
      </c>
      <c r="H31" s="22" t="s">
        <v>206</v>
      </c>
      <c r="I31" s="22" t="s">
        <v>201</v>
      </c>
      <c r="J31" s="24" t="s">
        <v>207</v>
      </c>
      <c r="K31" s="7" t="s">
        <v>209</v>
      </c>
      <c r="L31" s="25" t="s">
        <v>275</v>
      </c>
      <c r="M31" s="26" t="s">
        <v>351</v>
      </c>
      <c r="N31" s="26">
        <v>1</v>
      </c>
      <c r="O31" s="7" t="s">
        <v>489</v>
      </c>
      <c r="P31" s="27" t="s">
        <v>348</v>
      </c>
      <c r="Q31" s="60" t="s">
        <v>349</v>
      </c>
      <c r="R31" s="61">
        <v>43600</v>
      </c>
      <c r="S31" s="72">
        <v>43965</v>
      </c>
      <c r="T31" s="61">
        <v>43974</v>
      </c>
      <c r="U31" s="7" t="s">
        <v>393</v>
      </c>
      <c r="V31" s="7" t="s">
        <v>700</v>
      </c>
      <c r="W31" s="71" t="s">
        <v>392</v>
      </c>
      <c r="X31" s="26">
        <v>0</v>
      </c>
      <c r="Y31" s="26">
        <v>0</v>
      </c>
      <c r="Z31" s="127"/>
    </row>
    <row r="32" spans="1:26" s="3" customFormat="1" ht="12" customHeight="1" x14ac:dyDescent="0.2">
      <c r="A32" s="19" t="s">
        <v>894</v>
      </c>
      <c r="B32" s="20" t="s">
        <v>66</v>
      </c>
      <c r="C32" s="21">
        <v>1</v>
      </c>
      <c r="D32" s="22">
        <v>2019</v>
      </c>
      <c r="E32" s="22" t="s">
        <v>242</v>
      </c>
      <c r="F32" s="23" t="s">
        <v>243</v>
      </c>
      <c r="G32" s="62">
        <v>43796</v>
      </c>
      <c r="H32" s="22" t="s">
        <v>244</v>
      </c>
      <c r="I32" s="22" t="s">
        <v>245</v>
      </c>
      <c r="J32" s="24" t="s">
        <v>246</v>
      </c>
      <c r="K32" s="7" t="s">
        <v>247</v>
      </c>
      <c r="L32" s="25" t="s">
        <v>275</v>
      </c>
      <c r="M32" s="26" t="s">
        <v>367</v>
      </c>
      <c r="N32" s="26" t="s">
        <v>368</v>
      </c>
      <c r="O32" s="7" t="s">
        <v>293</v>
      </c>
      <c r="P32" s="27" t="s">
        <v>369</v>
      </c>
      <c r="Q32" s="60" t="s">
        <v>370</v>
      </c>
      <c r="R32" s="61">
        <v>43826</v>
      </c>
      <c r="S32" s="72">
        <v>43978</v>
      </c>
      <c r="T32" s="61">
        <v>43971</v>
      </c>
      <c r="U32" s="7" t="s">
        <v>391</v>
      </c>
      <c r="V32" s="7" t="s">
        <v>695</v>
      </c>
      <c r="W32" s="71" t="s">
        <v>392</v>
      </c>
      <c r="X32" s="26">
        <v>0</v>
      </c>
      <c r="Y32" s="26">
        <v>0</v>
      </c>
      <c r="Z32" s="125">
        <v>0</v>
      </c>
    </row>
    <row r="33" spans="1:26" s="3" customFormat="1" ht="12" customHeight="1" x14ac:dyDescent="0.2">
      <c r="A33" s="19" t="s">
        <v>894</v>
      </c>
      <c r="B33" s="20" t="s">
        <v>66</v>
      </c>
      <c r="C33" s="21">
        <v>2</v>
      </c>
      <c r="D33" s="22">
        <v>2019</v>
      </c>
      <c r="E33" s="22" t="s">
        <v>242</v>
      </c>
      <c r="F33" s="23" t="s">
        <v>243</v>
      </c>
      <c r="G33" s="62">
        <v>43796</v>
      </c>
      <c r="H33" s="22" t="s">
        <v>244</v>
      </c>
      <c r="I33" s="22" t="s">
        <v>245</v>
      </c>
      <c r="J33" s="24" t="s">
        <v>248</v>
      </c>
      <c r="K33" s="7" t="s">
        <v>249</v>
      </c>
      <c r="L33" s="25" t="s">
        <v>275</v>
      </c>
      <c r="M33" s="26" t="s">
        <v>371</v>
      </c>
      <c r="N33" s="26" t="s">
        <v>372</v>
      </c>
      <c r="O33" s="7" t="s">
        <v>293</v>
      </c>
      <c r="P33" s="27" t="s">
        <v>369</v>
      </c>
      <c r="Q33" s="60" t="s">
        <v>373</v>
      </c>
      <c r="R33" s="61">
        <v>43826</v>
      </c>
      <c r="S33" s="72">
        <v>43978</v>
      </c>
      <c r="T33" s="61">
        <v>43971</v>
      </c>
      <c r="U33" s="7" t="s">
        <v>391</v>
      </c>
      <c r="V33" s="7" t="s">
        <v>696</v>
      </c>
      <c r="W33" s="71" t="s">
        <v>392</v>
      </c>
      <c r="X33" s="26">
        <v>0</v>
      </c>
      <c r="Y33" s="26">
        <v>0</v>
      </c>
      <c r="Z33" s="126"/>
    </row>
    <row r="34" spans="1:26" s="3" customFormat="1" ht="12" customHeight="1" x14ac:dyDescent="0.2">
      <c r="A34" s="19" t="s">
        <v>894</v>
      </c>
      <c r="B34" s="20" t="s">
        <v>564</v>
      </c>
      <c r="C34" s="21">
        <v>1</v>
      </c>
      <c r="D34" s="22">
        <v>2020</v>
      </c>
      <c r="E34" s="22" t="s">
        <v>567</v>
      </c>
      <c r="F34" s="23" t="s">
        <v>569</v>
      </c>
      <c r="G34" s="62">
        <v>43901</v>
      </c>
      <c r="H34" s="22" t="s">
        <v>570</v>
      </c>
      <c r="I34" s="22" t="s">
        <v>553</v>
      </c>
      <c r="J34" s="24" t="s">
        <v>554</v>
      </c>
      <c r="K34" s="7" t="s">
        <v>555</v>
      </c>
      <c r="L34" s="25" t="s">
        <v>305</v>
      </c>
      <c r="M34" s="26" t="s">
        <v>556</v>
      </c>
      <c r="N34" s="26">
        <v>1</v>
      </c>
      <c r="O34" s="7" t="s">
        <v>293</v>
      </c>
      <c r="P34" s="27" t="s">
        <v>573</v>
      </c>
      <c r="Q34" s="60" t="s">
        <v>557</v>
      </c>
      <c r="R34" s="61">
        <v>43908</v>
      </c>
      <c r="S34" s="72">
        <v>43980</v>
      </c>
      <c r="T34" s="61">
        <v>43955</v>
      </c>
      <c r="U34" s="7" t="s">
        <v>391</v>
      </c>
      <c r="V34" s="7" t="s">
        <v>674</v>
      </c>
      <c r="W34" s="71" t="s">
        <v>392</v>
      </c>
      <c r="X34" s="26">
        <v>0</v>
      </c>
      <c r="Y34" s="26">
        <v>0</v>
      </c>
      <c r="Z34" s="126"/>
    </row>
    <row r="35" spans="1:26" s="3" customFormat="1" ht="12" customHeight="1" x14ac:dyDescent="0.2">
      <c r="A35" s="19" t="s">
        <v>894</v>
      </c>
      <c r="B35" s="20" t="s">
        <v>565</v>
      </c>
      <c r="C35" s="21">
        <v>1</v>
      </c>
      <c r="D35" s="22">
        <v>2020</v>
      </c>
      <c r="E35" s="22" t="s">
        <v>567</v>
      </c>
      <c r="F35" s="23" t="s">
        <v>569</v>
      </c>
      <c r="G35" s="62">
        <v>43901</v>
      </c>
      <c r="H35" s="22" t="s">
        <v>571</v>
      </c>
      <c r="I35" s="22" t="s">
        <v>553</v>
      </c>
      <c r="J35" s="24" t="s">
        <v>558</v>
      </c>
      <c r="K35" s="7" t="s">
        <v>555</v>
      </c>
      <c r="L35" s="25" t="s">
        <v>305</v>
      </c>
      <c r="M35" s="26" t="s">
        <v>556</v>
      </c>
      <c r="N35" s="26">
        <v>1</v>
      </c>
      <c r="O35" s="7" t="s">
        <v>293</v>
      </c>
      <c r="P35" s="27" t="s">
        <v>573</v>
      </c>
      <c r="Q35" s="60" t="s">
        <v>557</v>
      </c>
      <c r="R35" s="61">
        <v>43908</v>
      </c>
      <c r="S35" s="72">
        <v>43980</v>
      </c>
      <c r="T35" s="61">
        <v>43955</v>
      </c>
      <c r="U35" s="7" t="s">
        <v>391</v>
      </c>
      <c r="V35" s="7" t="s">
        <v>674</v>
      </c>
      <c r="W35" s="71" t="s">
        <v>392</v>
      </c>
      <c r="X35" s="26">
        <v>0</v>
      </c>
      <c r="Y35" s="26">
        <v>0</v>
      </c>
      <c r="Z35" s="127"/>
    </row>
    <row r="36" spans="1:26" s="3" customFormat="1" ht="12" customHeight="1" x14ac:dyDescent="0.2">
      <c r="A36" s="19" t="s">
        <v>894</v>
      </c>
      <c r="B36" s="20" t="s">
        <v>669</v>
      </c>
      <c r="C36" s="21">
        <v>1</v>
      </c>
      <c r="D36" s="22">
        <v>2020</v>
      </c>
      <c r="E36" s="22" t="s">
        <v>666</v>
      </c>
      <c r="F36" s="23" t="s">
        <v>672</v>
      </c>
      <c r="G36" s="62">
        <v>43934</v>
      </c>
      <c r="H36" s="22" t="s">
        <v>650</v>
      </c>
      <c r="I36" s="22" t="s">
        <v>636</v>
      </c>
      <c r="J36" s="24" t="s">
        <v>651</v>
      </c>
      <c r="K36" s="7" t="s">
        <v>652</v>
      </c>
      <c r="L36" s="25" t="s">
        <v>305</v>
      </c>
      <c r="M36" s="26" t="s">
        <v>653</v>
      </c>
      <c r="N36" s="26">
        <v>1</v>
      </c>
      <c r="O36" s="7" t="s">
        <v>616</v>
      </c>
      <c r="P36" s="27" t="s">
        <v>673</v>
      </c>
      <c r="Q36" s="60" t="s">
        <v>640</v>
      </c>
      <c r="R36" s="61">
        <v>43955</v>
      </c>
      <c r="S36" s="72">
        <v>43980</v>
      </c>
      <c r="T36" s="61"/>
      <c r="U36" s="7"/>
      <c r="V36" s="7"/>
      <c r="W36" s="71" t="s">
        <v>392</v>
      </c>
      <c r="X36" s="26">
        <v>0</v>
      </c>
      <c r="Y36" s="26">
        <v>0</v>
      </c>
      <c r="Z36" s="128">
        <v>0.5</v>
      </c>
    </row>
    <row r="37" spans="1:26" s="3" customFormat="1" ht="12" customHeight="1" x14ac:dyDescent="0.2">
      <c r="A37" s="19" t="s">
        <v>894</v>
      </c>
      <c r="B37" s="20" t="s">
        <v>671</v>
      </c>
      <c r="C37" s="21">
        <v>1</v>
      </c>
      <c r="D37" s="22">
        <v>2020</v>
      </c>
      <c r="E37" s="22" t="s">
        <v>666</v>
      </c>
      <c r="F37" s="23" t="s">
        <v>672</v>
      </c>
      <c r="G37" s="62">
        <v>43934</v>
      </c>
      <c r="H37" s="22" t="s">
        <v>660</v>
      </c>
      <c r="I37" s="22" t="s">
        <v>636</v>
      </c>
      <c r="J37" s="24" t="s">
        <v>661</v>
      </c>
      <c r="K37" s="7" t="s">
        <v>662</v>
      </c>
      <c r="L37" s="25" t="s">
        <v>305</v>
      </c>
      <c r="M37" s="26" t="s">
        <v>663</v>
      </c>
      <c r="N37" s="26">
        <v>1</v>
      </c>
      <c r="O37" s="7" t="s">
        <v>616</v>
      </c>
      <c r="P37" s="27" t="s">
        <v>673</v>
      </c>
      <c r="Q37" s="60" t="s">
        <v>640</v>
      </c>
      <c r="R37" s="61">
        <v>43955</v>
      </c>
      <c r="S37" s="72">
        <v>43966</v>
      </c>
      <c r="T37" s="61">
        <v>43987</v>
      </c>
      <c r="U37" s="7" t="s">
        <v>777</v>
      </c>
      <c r="V37" s="7" t="s">
        <v>778</v>
      </c>
      <c r="W37" s="71" t="s">
        <v>546</v>
      </c>
      <c r="X37" s="26">
        <v>0</v>
      </c>
      <c r="Y37" s="26">
        <v>0</v>
      </c>
      <c r="Z37" s="129"/>
    </row>
  </sheetData>
  <sortState ref="A10:Y22">
    <sortCondition ref="O10:O22"/>
  </sortState>
  <mergeCells count="9">
    <mergeCell ref="Z4:Z6"/>
    <mergeCell ref="Z8:Z9"/>
    <mergeCell ref="Z10:Z11"/>
    <mergeCell ref="Z28:Z31"/>
    <mergeCell ref="Z32:Z35"/>
    <mergeCell ref="Z36:Z37"/>
    <mergeCell ref="Z23:Z25"/>
    <mergeCell ref="Z12:Z14"/>
    <mergeCell ref="Z15:Z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0"/>
  <sheetViews>
    <sheetView topLeftCell="G50" zoomScale="80" zoomScaleNormal="80" workbookViewId="0">
      <selection activeCell="B12" sqref="B12"/>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54" customWidth="1"/>
    <col min="9" max="9" width="22.140625" style="68" customWidth="1"/>
    <col min="10" max="10" width="18.28515625" customWidth="1"/>
    <col min="11" max="11" width="16.5703125" customWidth="1"/>
    <col min="12" max="12" width="19.5703125" customWidth="1"/>
    <col min="13" max="13" width="0" style="68" hidden="1" customWidth="1"/>
    <col min="14" max="14" width="29.140625" customWidth="1"/>
    <col min="15" max="15" width="20.7109375" bestFit="1" customWidth="1"/>
  </cols>
  <sheetData>
    <row r="1" spans="1:7" hidden="1" x14ac:dyDescent="0.2">
      <c r="A1" s="46" t="s">
        <v>437</v>
      </c>
      <c r="C1" s="46">
        <v>2016</v>
      </c>
      <c r="D1" s="46">
        <v>2017</v>
      </c>
      <c r="E1" s="46">
        <v>2018</v>
      </c>
      <c r="F1" s="46">
        <v>2019</v>
      </c>
      <c r="G1" s="46">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419</v>
      </c>
      <c r="G43">
        <v>1</v>
      </c>
    </row>
    <row r="44" spans="1:8" hidden="1" x14ac:dyDescent="0.2">
      <c r="A44" t="s">
        <v>426</v>
      </c>
      <c r="G44">
        <v>1</v>
      </c>
    </row>
    <row r="45" spans="1:8" hidden="1" x14ac:dyDescent="0.2">
      <c r="A45" t="s">
        <v>427</v>
      </c>
      <c r="G45">
        <v>1</v>
      </c>
    </row>
    <row r="46" spans="1:8" hidden="1" x14ac:dyDescent="0.2">
      <c r="A46" t="s">
        <v>428</v>
      </c>
      <c r="G46">
        <v>1</v>
      </c>
    </row>
    <row r="47" spans="1:8" hidden="1" x14ac:dyDescent="0.2">
      <c r="A47" t="s">
        <v>429</v>
      </c>
      <c r="G47">
        <v>1</v>
      </c>
    </row>
    <row r="48" spans="1:8" hidden="1" x14ac:dyDescent="0.2">
      <c r="A48" s="46" t="s">
        <v>438</v>
      </c>
      <c r="C48" s="46">
        <f>SUM(C2:C47)</f>
        <v>2</v>
      </c>
      <c r="D48" s="46">
        <f>SUM(D2:D47)</f>
        <v>5</v>
      </c>
      <c r="E48" s="46">
        <f>SUM(E2:E47)</f>
        <v>7</v>
      </c>
      <c r="F48" s="46">
        <f>SUM(F2:F47)</f>
        <v>27</v>
      </c>
      <c r="G48" s="46">
        <f>SUM(G2:G47)</f>
        <v>5</v>
      </c>
      <c r="H48" s="55">
        <f>SUM(C48:G48)</f>
        <v>46</v>
      </c>
    </row>
    <row r="49" spans="1:15" hidden="1" x14ac:dyDescent="0.2">
      <c r="A49" s="46" t="s">
        <v>26</v>
      </c>
      <c r="C49" s="46">
        <v>2016</v>
      </c>
      <c r="D49" s="46">
        <v>2017</v>
      </c>
      <c r="E49" s="46">
        <v>2018</v>
      </c>
      <c r="F49" s="46">
        <v>2019</v>
      </c>
      <c r="G49" s="46">
        <v>2020</v>
      </c>
      <c r="H49" s="56" t="s">
        <v>436</v>
      </c>
    </row>
    <row r="50" spans="1:15" x14ac:dyDescent="0.2">
      <c r="H50" s="57" t="s">
        <v>26</v>
      </c>
      <c r="I50" s="68" t="s">
        <v>445</v>
      </c>
      <c r="L50" s="57" t="s">
        <v>439</v>
      </c>
      <c r="M50" s="112" t="s">
        <v>441</v>
      </c>
      <c r="N50" s="48" t="s">
        <v>443</v>
      </c>
      <c r="O50" s="48" t="s">
        <v>442</v>
      </c>
    </row>
    <row r="51" spans="1:15" x14ac:dyDescent="0.2">
      <c r="L51" s="52">
        <v>2016</v>
      </c>
      <c r="M51" s="110">
        <v>3</v>
      </c>
      <c r="N51" s="49">
        <v>2</v>
      </c>
      <c r="O51" s="49">
        <v>2</v>
      </c>
    </row>
    <row r="52" spans="1:15" x14ac:dyDescent="0.2">
      <c r="H52" s="57" t="s">
        <v>439</v>
      </c>
      <c r="I52" s="68" t="s">
        <v>440</v>
      </c>
      <c r="L52" s="52">
        <v>2017</v>
      </c>
      <c r="M52" s="110">
        <v>1</v>
      </c>
      <c r="N52" s="49">
        <v>5</v>
      </c>
      <c r="O52" s="49">
        <v>5</v>
      </c>
    </row>
    <row r="53" spans="1:15" x14ac:dyDescent="0.2">
      <c r="H53" s="105" t="s">
        <v>431</v>
      </c>
      <c r="I53" s="103">
        <v>5</v>
      </c>
      <c r="L53" s="52">
        <v>2018</v>
      </c>
      <c r="M53" s="110">
        <v>8</v>
      </c>
      <c r="N53" s="49">
        <v>12</v>
      </c>
      <c r="O53" s="49">
        <v>7</v>
      </c>
    </row>
    <row r="54" spans="1:15" x14ac:dyDescent="0.2">
      <c r="H54" s="42" t="s">
        <v>126</v>
      </c>
      <c r="I54" s="103">
        <v>1</v>
      </c>
      <c r="L54" s="52">
        <v>2019</v>
      </c>
      <c r="M54" s="110">
        <v>21</v>
      </c>
      <c r="N54" s="49">
        <v>45</v>
      </c>
      <c r="O54" s="49">
        <v>27</v>
      </c>
    </row>
    <row r="55" spans="1:15" x14ac:dyDescent="0.2">
      <c r="H55" s="42" t="s">
        <v>118</v>
      </c>
      <c r="I55" s="103">
        <v>4</v>
      </c>
      <c r="L55" s="53">
        <v>2020</v>
      </c>
      <c r="M55" s="111">
        <v>14</v>
      </c>
      <c r="N55" s="50">
        <v>16</v>
      </c>
      <c r="O55" s="50">
        <v>10</v>
      </c>
    </row>
    <row r="56" spans="1:15" x14ac:dyDescent="0.2">
      <c r="H56" s="108" t="s">
        <v>430</v>
      </c>
      <c r="I56" s="109">
        <v>5</v>
      </c>
      <c r="L56" s="52" t="s">
        <v>407</v>
      </c>
      <c r="M56" s="110">
        <v>47</v>
      </c>
      <c r="N56" s="51">
        <f>SUM(N51:N55)</f>
        <v>80</v>
      </c>
      <c r="O56" s="51">
        <f>SUM(O51:O55)</f>
        <v>51</v>
      </c>
    </row>
    <row r="57" spans="1:15" x14ac:dyDescent="0.2">
      <c r="H57" s="42" t="s">
        <v>502</v>
      </c>
      <c r="I57" s="103">
        <v>1</v>
      </c>
      <c r="L57" s="55" t="s">
        <v>444</v>
      </c>
      <c r="M57" s="69"/>
      <c r="N57" s="47">
        <f>+SUM(N51:N54)</f>
        <v>64</v>
      </c>
      <c r="O57" s="47">
        <f>+SUM(O51:O54)</f>
        <v>41</v>
      </c>
    </row>
    <row r="58" spans="1:15" x14ac:dyDescent="0.2">
      <c r="H58" s="42" t="s">
        <v>503</v>
      </c>
      <c r="I58" s="103">
        <v>1</v>
      </c>
      <c r="N58" s="41"/>
      <c r="O58" s="40"/>
    </row>
    <row r="59" spans="1:15" x14ac:dyDescent="0.2">
      <c r="H59" s="42" t="s">
        <v>505</v>
      </c>
      <c r="I59" s="103">
        <v>1</v>
      </c>
      <c r="N59" s="41"/>
      <c r="O59" s="40"/>
    </row>
    <row r="60" spans="1:15" ht="12.75" customHeight="1" x14ac:dyDescent="0.2">
      <c r="H60" s="42" t="s">
        <v>504</v>
      </c>
      <c r="I60" s="103">
        <v>1</v>
      </c>
      <c r="N60" s="41"/>
      <c r="O60" s="40"/>
    </row>
    <row r="61" spans="1:15" x14ac:dyDescent="0.2">
      <c r="H61" s="42" t="s">
        <v>506</v>
      </c>
      <c r="I61" s="103">
        <v>1</v>
      </c>
      <c r="N61" s="41"/>
      <c r="O61" s="40"/>
    </row>
    <row r="62" spans="1:15" x14ac:dyDescent="0.2">
      <c r="H62" s="105" t="s">
        <v>131</v>
      </c>
      <c r="I62" s="103">
        <v>2</v>
      </c>
      <c r="N62" s="41"/>
      <c r="O62" s="40"/>
    </row>
    <row r="63" spans="1:15" x14ac:dyDescent="0.2">
      <c r="H63" s="42" t="s">
        <v>136</v>
      </c>
      <c r="I63" s="103">
        <v>2</v>
      </c>
      <c r="N63" s="41"/>
      <c r="O63" s="40"/>
    </row>
    <row r="64" spans="1:15" x14ac:dyDescent="0.2">
      <c r="H64" s="106" t="s">
        <v>141</v>
      </c>
      <c r="I64" s="103">
        <v>3</v>
      </c>
      <c r="N64" s="41"/>
      <c r="O64" s="40"/>
    </row>
    <row r="65" spans="8:15" x14ac:dyDescent="0.2">
      <c r="H65" s="42" t="s">
        <v>163</v>
      </c>
      <c r="I65" s="103">
        <v>2</v>
      </c>
      <c r="N65" s="41"/>
      <c r="O65" s="40"/>
    </row>
    <row r="66" spans="8:15" x14ac:dyDescent="0.2">
      <c r="H66" s="42" t="s">
        <v>160</v>
      </c>
      <c r="I66" s="103">
        <v>1</v>
      </c>
      <c r="N66" s="41"/>
      <c r="O66" s="40"/>
    </row>
    <row r="67" spans="8:15" x14ac:dyDescent="0.2">
      <c r="H67" s="105" t="s">
        <v>87</v>
      </c>
      <c r="I67" s="103">
        <v>1</v>
      </c>
      <c r="N67" s="41"/>
      <c r="O67" s="40"/>
    </row>
    <row r="68" spans="8:15" x14ac:dyDescent="0.2">
      <c r="H68" s="42" t="s">
        <v>88</v>
      </c>
      <c r="I68" s="103">
        <v>1</v>
      </c>
      <c r="N68" s="41"/>
      <c r="O68" s="40"/>
    </row>
    <row r="69" spans="8:15" x14ac:dyDescent="0.2">
      <c r="H69" s="105" t="s">
        <v>253</v>
      </c>
      <c r="I69" s="103">
        <v>1</v>
      </c>
      <c r="N69" s="41"/>
      <c r="O69" s="40"/>
    </row>
    <row r="70" spans="8:15" x14ac:dyDescent="0.2">
      <c r="H70" s="42" t="s">
        <v>254</v>
      </c>
      <c r="I70" s="103">
        <v>1</v>
      </c>
      <c r="N70" s="41"/>
      <c r="O70" s="40"/>
    </row>
    <row r="71" spans="8:15" ht="24" x14ac:dyDescent="0.2">
      <c r="H71" s="107" t="s">
        <v>213</v>
      </c>
      <c r="I71" s="103">
        <v>2</v>
      </c>
      <c r="N71" s="41"/>
      <c r="O71" s="40"/>
    </row>
    <row r="72" spans="8:15" x14ac:dyDescent="0.2">
      <c r="H72" s="42" t="s">
        <v>214</v>
      </c>
      <c r="I72" s="103">
        <v>1</v>
      </c>
      <c r="N72" s="41"/>
      <c r="O72" s="40"/>
    </row>
    <row r="73" spans="8:15" x14ac:dyDescent="0.2">
      <c r="H73" s="42" t="s">
        <v>217</v>
      </c>
      <c r="I73" s="103">
        <v>1</v>
      </c>
      <c r="N73" s="41"/>
      <c r="O73" s="40"/>
    </row>
    <row r="74" spans="8:15" x14ac:dyDescent="0.2">
      <c r="H74" s="105" t="s">
        <v>83</v>
      </c>
      <c r="I74" s="103">
        <v>1</v>
      </c>
      <c r="N74" s="41"/>
      <c r="O74" s="40"/>
    </row>
    <row r="75" spans="8:15" x14ac:dyDescent="0.2">
      <c r="H75" s="42" t="s">
        <v>84</v>
      </c>
      <c r="I75" s="103">
        <v>1</v>
      </c>
      <c r="N75" s="41"/>
      <c r="O75" s="40"/>
    </row>
    <row r="76" spans="8:15" x14ac:dyDescent="0.2">
      <c r="H76" s="106" t="s">
        <v>432</v>
      </c>
      <c r="I76" s="103">
        <v>2</v>
      </c>
      <c r="N76" s="41"/>
      <c r="O76" s="40"/>
    </row>
    <row r="77" spans="8:15" x14ac:dyDescent="0.2">
      <c r="H77" s="42" t="s">
        <v>259</v>
      </c>
      <c r="I77" s="103">
        <v>1</v>
      </c>
      <c r="N77" s="41"/>
      <c r="O77" s="40"/>
    </row>
    <row r="78" spans="8:15" x14ac:dyDescent="0.2">
      <c r="H78" s="42" t="s">
        <v>265</v>
      </c>
      <c r="I78" s="103">
        <v>1</v>
      </c>
      <c r="N78" s="41"/>
      <c r="O78" s="40"/>
    </row>
    <row r="79" spans="8:15" x14ac:dyDescent="0.2">
      <c r="H79" s="105" t="s">
        <v>177</v>
      </c>
      <c r="I79" s="103">
        <v>3</v>
      </c>
      <c r="N79" s="41"/>
      <c r="O79" s="40"/>
    </row>
    <row r="80" spans="8:15" x14ac:dyDescent="0.2">
      <c r="H80" s="42" t="s">
        <v>178</v>
      </c>
      <c r="I80" s="103">
        <v>1</v>
      </c>
      <c r="N80" s="41"/>
      <c r="O80" s="40"/>
    </row>
    <row r="81" spans="8:15" x14ac:dyDescent="0.2">
      <c r="H81" s="42" t="s">
        <v>182</v>
      </c>
      <c r="I81" s="103">
        <v>1</v>
      </c>
      <c r="N81" s="41"/>
      <c r="O81" s="40"/>
    </row>
    <row r="82" spans="8:15" x14ac:dyDescent="0.2">
      <c r="H82" s="42" t="s">
        <v>188</v>
      </c>
      <c r="I82" s="103">
        <v>1</v>
      </c>
      <c r="N82" s="41"/>
      <c r="O82" s="40"/>
    </row>
    <row r="83" spans="8:15" x14ac:dyDescent="0.2">
      <c r="H83" s="105" t="s">
        <v>433</v>
      </c>
      <c r="I83" s="103">
        <v>1</v>
      </c>
      <c r="N83" s="41"/>
      <c r="O83" s="40"/>
    </row>
    <row r="84" spans="8:15" x14ac:dyDescent="0.2">
      <c r="H84" s="42" t="s">
        <v>210</v>
      </c>
      <c r="I84" s="103">
        <v>1</v>
      </c>
      <c r="N84" s="41"/>
      <c r="O84" s="40"/>
    </row>
    <row r="85" spans="8:15" x14ac:dyDescent="0.2">
      <c r="H85" s="105" t="s">
        <v>199</v>
      </c>
      <c r="I85" s="103">
        <v>4</v>
      </c>
      <c r="N85" s="41"/>
      <c r="O85" s="40"/>
    </row>
    <row r="86" spans="8:15" x14ac:dyDescent="0.2">
      <c r="H86" s="42" t="s">
        <v>200</v>
      </c>
      <c r="I86" s="103">
        <v>2</v>
      </c>
      <c r="N86" s="41"/>
      <c r="O86" s="40"/>
    </row>
    <row r="87" spans="8:15" x14ac:dyDescent="0.2">
      <c r="H87" s="42" t="s">
        <v>206</v>
      </c>
      <c r="I87" s="103">
        <v>2</v>
      </c>
      <c r="N87" s="41"/>
      <c r="O87" s="40"/>
    </row>
    <row r="88" spans="8:15" x14ac:dyDescent="0.2">
      <c r="H88" s="105" t="s">
        <v>71</v>
      </c>
      <c r="I88" s="103">
        <v>2</v>
      </c>
      <c r="N88" s="41"/>
      <c r="O88" s="40"/>
    </row>
    <row r="89" spans="8:15" x14ac:dyDescent="0.2">
      <c r="H89" s="42" t="s">
        <v>76</v>
      </c>
      <c r="I89" s="103">
        <v>1</v>
      </c>
      <c r="N89" s="41"/>
      <c r="O89" s="40"/>
    </row>
    <row r="90" spans="8:15" x14ac:dyDescent="0.2">
      <c r="H90" s="42" t="s">
        <v>72</v>
      </c>
      <c r="I90" s="103">
        <v>1</v>
      </c>
      <c r="N90" s="41"/>
      <c r="O90" s="40"/>
    </row>
    <row r="91" spans="8:15" x14ac:dyDescent="0.2">
      <c r="H91" s="105" t="s">
        <v>109</v>
      </c>
      <c r="I91" s="103">
        <v>2</v>
      </c>
      <c r="N91" s="41"/>
      <c r="O91" s="40"/>
    </row>
    <row r="92" spans="8:15" x14ac:dyDescent="0.2">
      <c r="H92" s="42" t="s">
        <v>114</v>
      </c>
      <c r="I92" s="103">
        <v>1</v>
      </c>
      <c r="N92" s="41"/>
      <c r="O92" s="40"/>
    </row>
    <row r="93" spans="8:15" x14ac:dyDescent="0.2">
      <c r="H93" s="42" t="s">
        <v>110</v>
      </c>
      <c r="I93" s="103">
        <v>1</v>
      </c>
      <c r="N93" s="41"/>
      <c r="O93" s="40"/>
    </row>
    <row r="94" spans="8:15" x14ac:dyDescent="0.2">
      <c r="H94" s="105" t="s">
        <v>105</v>
      </c>
      <c r="I94" s="103">
        <v>1</v>
      </c>
      <c r="N94" s="41"/>
      <c r="O94" s="40"/>
    </row>
    <row r="95" spans="8:15" x14ac:dyDescent="0.2">
      <c r="H95" s="42" t="s">
        <v>106</v>
      </c>
      <c r="I95" s="103">
        <v>1</v>
      </c>
      <c r="N95" s="41"/>
      <c r="O95" s="40"/>
    </row>
    <row r="96" spans="8:15" x14ac:dyDescent="0.2">
      <c r="H96" s="105" t="s">
        <v>243</v>
      </c>
      <c r="I96" s="103">
        <v>2</v>
      </c>
      <c r="N96" s="41"/>
      <c r="O96" s="40"/>
    </row>
    <row r="97" spans="8:15" x14ac:dyDescent="0.2">
      <c r="H97" s="42" t="s">
        <v>244</v>
      </c>
      <c r="I97" s="103">
        <v>2</v>
      </c>
      <c r="N97" s="41"/>
      <c r="O97" s="40"/>
    </row>
    <row r="98" spans="8:15" x14ac:dyDescent="0.2">
      <c r="H98" s="105" t="s">
        <v>171</v>
      </c>
      <c r="I98" s="103">
        <v>1</v>
      </c>
      <c r="N98" s="41"/>
      <c r="O98" s="40"/>
    </row>
    <row r="99" spans="8:15" x14ac:dyDescent="0.2">
      <c r="H99" s="42" t="s">
        <v>172</v>
      </c>
      <c r="I99" s="103">
        <v>1</v>
      </c>
      <c r="N99" s="41"/>
      <c r="O99" s="40"/>
    </row>
    <row r="100" spans="8:15" x14ac:dyDescent="0.2">
      <c r="H100" s="105" t="s">
        <v>488</v>
      </c>
      <c r="I100" s="103">
        <v>9</v>
      </c>
      <c r="N100" s="41"/>
      <c r="O100" s="40"/>
    </row>
    <row r="101" spans="8:15" x14ac:dyDescent="0.2">
      <c r="H101" s="42" t="s">
        <v>507</v>
      </c>
      <c r="I101" s="103">
        <v>2</v>
      </c>
      <c r="N101" s="41"/>
      <c r="O101" s="40"/>
    </row>
    <row r="102" spans="8:15" x14ac:dyDescent="0.2">
      <c r="H102" s="42" t="s">
        <v>508</v>
      </c>
      <c r="I102" s="103">
        <v>2</v>
      </c>
      <c r="N102" s="41"/>
      <c r="O102" s="40"/>
    </row>
    <row r="103" spans="8:15" x14ac:dyDescent="0.2">
      <c r="H103" s="42" t="s">
        <v>509</v>
      </c>
      <c r="I103" s="103">
        <v>2</v>
      </c>
      <c r="N103" s="41"/>
      <c r="O103" s="40"/>
    </row>
    <row r="104" spans="8:15" x14ac:dyDescent="0.2">
      <c r="H104" s="42" t="s">
        <v>510</v>
      </c>
      <c r="I104" s="103">
        <v>1</v>
      </c>
      <c r="N104" s="41"/>
      <c r="O104" s="40"/>
    </row>
    <row r="105" spans="8:15" x14ac:dyDescent="0.2">
      <c r="H105" s="42" t="s">
        <v>511</v>
      </c>
      <c r="I105" s="103">
        <v>2</v>
      </c>
      <c r="N105" s="41"/>
      <c r="O105" s="40"/>
    </row>
    <row r="106" spans="8:15" x14ac:dyDescent="0.2">
      <c r="H106" s="52" t="s">
        <v>407</v>
      </c>
      <c r="I106" s="103">
        <v>47</v>
      </c>
      <c r="N106" s="41"/>
      <c r="O106" s="40"/>
    </row>
    <row r="107" spans="8:15" x14ac:dyDescent="0.2">
      <c r="H107"/>
      <c r="I107"/>
      <c r="N107" s="41"/>
      <c r="O107" s="40"/>
    </row>
    <row r="108" spans="8:15" x14ac:dyDescent="0.2">
      <c r="H108"/>
      <c r="I108"/>
      <c r="N108" s="41"/>
      <c r="O108" s="40"/>
    </row>
    <row r="109" spans="8:15" x14ac:dyDescent="0.2">
      <c r="H109"/>
      <c r="I109"/>
      <c r="N109" s="41"/>
      <c r="O109" s="40"/>
    </row>
    <row r="110" spans="8:15" x14ac:dyDescent="0.2">
      <c r="H110"/>
      <c r="I110"/>
      <c r="N110" s="41"/>
      <c r="O110" s="40"/>
    </row>
    <row r="111" spans="8:15" x14ac:dyDescent="0.2">
      <c r="H111"/>
      <c r="I111"/>
      <c r="N111" s="41"/>
      <c r="O111" s="40"/>
    </row>
    <row r="112" spans="8:15" x14ac:dyDescent="0.2">
      <c r="H112"/>
      <c r="I112"/>
      <c r="N112" s="41"/>
      <c r="O112" s="40"/>
    </row>
    <row r="113" spans="8:15" x14ac:dyDescent="0.2">
      <c r="H113"/>
      <c r="I113"/>
      <c r="N113" s="41"/>
      <c r="O113" s="40"/>
    </row>
    <row r="114" spans="8:15" x14ac:dyDescent="0.2">
      <c r="H114"/>
      <c r="I114"/>
      <c r="N114" s="41"/>
      <c r="O114" s="40"/>
    </row>
    <row r="115" spans="8:15" x14ac:dyDescent="0.2">
      <c r="H115"/>
      <c r="I115"/>
      <c r="N115" s="41"/>
      <c r="O115" s="40"/>
    </row>
    <row r="116" spans="8:15" x14ac:dyDescent="0.2">
      <c r="H116"/>
      <c r="I116"/>
      <c r="N116" s="41"/>
      <c r="O116" s="40"/>
    </row>
    <row r="117" spans="8:15" x14ac:dyDescent="0.2">
      <c r="H117"/>
      <c r="I117"/>
      <c r="N117" s="41"/>
      <c r="O117" s="40"/>
    </row>
    <row r="118" spans="8:15" x14ac:dyDescent="0.2">
      <c r="H118"/>
      <c r="I118"/>
      <c r="N118" s="41"/>
      <c r="O118" s="40"/>
    </row>
    <row r="119" spans="8:15" x14ac:dyDescent="0.2">
      <c r="H119"/>
      <c r="I119"/>
      <c r="N119" s="41"/>
      <c r="O119" s="40"/>
    </row>
    <row r="120" spans="8:15" x14ac:dyDescent="0.2">
      <c r="H120"/>
      <c r="I120"/>
      <c r="N120" s="41"/>
      <c r="O120" s="40"/>
    </row>
    <row r="121" spans="8:15" x14ac:dyDescent="0.2">
      <c r="H121"/>
      <c r="I121"/>
      <c r="N121" s="41"/>
      <c r="O121" s="40"/>
    </row>
    <row r="122" spans="8:15" x14ac:dyDescent="0.2">
      <c r="H122"/>
      <c r="I122"/>
      <c r="N122" s="41"/>
      <c r="O122" s="40"/>
    </row>
    <row r="123" spans="8:15" x14ac:dyDescent="0.2">
      <c r="H123"/>
      <c r="I123"/>
      <c r="N123" s="41"/>
      <c r="O123" s="40"/>
    </row>
    <row r="124" spans="8:15" x14ac:dyDescent="0.2">
      <c r="H124"/>
      <c r="I124"/>
      <c r="N124" s="41"/>
      <c r="O124" s="40"/>
    </row>
    <row r="125" spans="8:15" x14ac:dyDescent="0.2">
      <c r="H125"/>
      <c r="I125"/>
      <c r="N125" s="41"/>
      <c r="O125" s="40"/>
    </row>
    <row r="126" spans="8:15" x14ac:dyDescent="0.2">
      <c r="H126"/>
      <c r="I126"/>
      <c r="N126" s="41"/>
      <c r="O126" s="40"/>
    </row>
    <row r="127" spans="8:15" x14ac:dyDescent="0.2">
      <c r="H127"/>
      <c r="I127"/>
      <c r="N127" s="41"/>
      <c r="O127" s="40"/>
    </row>
    <row r="128" spans="8:15" x14ac:dyDescent="0.2">
      <c r="H128"/>
      <c r="I128"/>
      <c r="N128" s="41"/>
      <c r="O128" s="40"/>
    </row>
    <row r="129" spans="8:15" x14ac:dyDescent="0.2">
      <c r="H129"/>
      <c r="I129"/>
      <c r="N129" s="41"/>
      <c r="O129" s="40"/>
    </row>
    <row r="130" spans="8:15" x14ac:dyDescent="0.2">
      <c r="H130"/>
      <c r="I130"/>
      <c r="N130" s="41"/>
      <c r="O130" s="40"/>
    </row>
    <row r="131" spans="8:15" x14ac:dyDescent="0.2">
      <c r="H131"/>
      <c r="I131"/>
      <c r="N131" s="41"/>
      <c r="O131" s="40"/>
    </row>
    <row r="132" spans="8:15" x14ac:dyDescent="0.2">
      <c r="H132"/>
      <c r="I132"/>
      <c r="N132" s="41"/>
      <c r="O132" s="40"/>
    </row>
    <row r="133" spans="8:15" x14ac:dyDescent="0.2">
      <c r="H133"/>
      <c r="N133" s="41"/>
      <c r="O133" s="40"/>
    </row>
    <row r="134" spans="8:15" x14ac:dyDescent="0.2">
      <c r="H134"/>
      <c r="N134" s="41"/>
      <c r="O134" s="40"/>
    </row>
    <row r="135" spans="8:15" x14ac:dyDescent="0.2">
      <c r="H135"/>
      <c r="N135" s="41"/>
      <c r="O135" s="40"/>
    </row>
    <row r="136" spans="8:15" x14ac:dyDescent="0.2">
      <c r="N136" s="41"/>
      <c r="O136" s="40"/>
    </row>
    <row r="137" spans="8:15" x14ac:dyDescent="0.2">
      <c r="N137" s="41"/>
      <c r="O137" s="40"/>
    </row>
    <row r="138" spans="8:15" x14ac:dyDescent="0.2">
      <c r="N138" s="41"/>
      <c r="O138" s="40"/>
    </row>
    <row r="139" spans="8:15" x14ac:dyDescent="0.2">
      <c r="N139" s="41"/>
      <c r="O139" s="40"/>
    </row>
    <row r="140" spans="8:15" x14ac:dyDescent="0.2">
      <c r="N140" s="41"/>
      <c r="O140" s="40"/>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Estadisticas</vt:lpstr>
      <vt:lpstr>Consolidado Mayo 2020</vt:lpstr>
      <vt:lpstr>Acciones Cerradas</vt:lpstr>
      <vt:lpstr>Estadistica Cumpl mensual PMP</vt:lpstr>
      <vt:lpstr>Inicio Vigencia</vt:lpstr>
      <vt:lpstr>'Consolidado Mayo 2020'!Área_de_impresión</vt:lpstr>
      <vt:lpstr>CERRADA</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Maria Janneth Romero Martinez</cp:lastModifiedBy>
  <cp:lastPrinted>2020-02-03T14:18:31Z</cp:lastPrinted>
  <dcterms:created xsi:type="dcterms:W3CDTF">2006-02-16T22:22:21Z</dcterms:created>
  <dcterms:modified xsi:type="dcterms:W3CDTF">2020-06-09T20:19:03Z</dcterms:modified>
</cp:coreProperties>
</file>