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28800" windowHeight="11400" tabRatio="781"/>
  </bookViews>
  <sheets>
    <sheet name="Estadisticas" sheetId="19" r:id="rId1"/>
    <sheet name="Consolidado Febrero 2020" sheetId="18" r:id="rId2"/>
    <sheet name="Acciones Cerradas" sheetId="21" r:id="rId3"/>
    <sheet name="Estadistica Cumpl mensual PMP" sheetId="22" r:id="rId4"/>
    <sheet name="Inicio Vigencia" sheetId="20" state="hidden" r:id="rId5"/>
  </sheets>
  <definedNames>
    <definedName name="_xlnm._FilterDatabase" localSheetId="1" hidden="1">'Consolidado Febrero 2020'!$A$6:$Y$73</definedName>
    <definedName name="_xlnm.Print_Area" localSheetId="1">'Consolidado Febrero 2020'!$A$1:$V$23</definedName>
    <definedName name="CERRADA">'Consolidado Febrero 2020'!$R$7</definedName>
  </definedNames>
  <calcPr calcId="162913"/>
  <pivotCaches>
    <pivotCache cacheId="138" r:id="rId6"/>
    <pivotCache cacheId="143" r:id="rId7"/>
  </pivotCaches>
  <fileRecoveryPr repairLoad="1"/>
</workbook>
</file>

<file path=xl/calcChain.xml><?xml version="1.0" encoding="utf-8"?>
<calcChain xmlns="http://schemas.openxmlformats.org/spreadsheetml/2006/main">
  <c r="Z7" i="22" l="1"/>
  <c r="Z8" i="22"/>
  <c r="Z4" i="22"/>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<sst xmlns="http://schemas.openxmlformats.org/spreadsheetml/2006/main" count="1691" uniqueCount="586">
  <si>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</si>
  <si>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</si>
  <si>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</si>
  <si>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</si>
  <si>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</si>
  <si>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</si>
  <si>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</si>
  <si>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</si>
  <si>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</si>
  <si>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</si>
  <si>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</si>
  <si>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</si>
  <si>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</si>
  <si>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</si>
  <si>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</si>
  <si>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</si>
  <si>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</si>
  <si>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</si>
  <si>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</si>
  <si>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</si>
  <si>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</si>
  <si>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</si>
  <si>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</si>
  <si>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</si>
  <si>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</si>
  <si>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</si>
  <si>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</si>
  <si>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</si>
  <si>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</si>
  <si>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</si>
  <si>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</si>
  <si>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</si>
  <si>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</si>
  <si>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</si>
  <si>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</si>
  <si>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</si>
  <si>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</si>
  <si>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</si>
  <si>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</si>
  <si>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</si>
  <si>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</si>
  <si>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</si>
  <si>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</si>
  <si>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</si>
  <si>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</si>
  <si>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</si>
  <si>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</si>
  <si>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</si>
  <si>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</si>
  <si>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</si>
  <si>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</si>
  <si>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</si>
  <si>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</si>
  <si>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</si>
  <si>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</si>
  <si>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</si>
  <si>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</si>
  <si>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</si>
  <si>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</si>
  <si>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</si>
  <si>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</si>
  <si>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</si>
  <si>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</si>
  <si>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</si>
  <si>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</si>
  <si>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</si>
  <si>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</si>
  <si>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</si>
  <si>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</si>
  <si>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</si>
  <si>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</si>
  <si>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</si>
  <si>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</si>
  <si>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</si>
  <si>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</si>
  <si>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</si>
  <si>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</si>
  <si>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</si>
  <si>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</si>
  <si>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</si>
  <si>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</si>
  <si>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</si>
  <si>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</si>
  <si>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</si>
  <si>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</si>
  <si>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</si>
  <si>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</si>
  <si>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</si>
  <si>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</si>
  <si>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</si>
  <si>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</si>
  <si>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</si>
  <si>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</si>
  <si>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</si>
  <si>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</si>
  <si>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</si>
  <si>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</si>
  <si>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</si>
  <si>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</si>
  <si>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</si>
  <si>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</si>
  <si>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</si>
  <si>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</si>
  <si>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</si>
  <si>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</si>
  <si>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</si>
  <si>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</si>
  <si>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</si>
  <si>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</si>
  <si>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</si>
  <si>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</si>
  <si>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</si>
  <si>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</si>
  <si>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</si>
  <si>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</si>
  <si>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</si>
  <si>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</si>
  <si>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</si>
  <si>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</si>
  <si>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</si>
  <si>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</si>
  <si>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</si>
  <si>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</si>
  <si>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</si>
  <si>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</si>
  <si>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</si>
  <si>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</si>
  <si>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</si>
  <si>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</si>
  <si>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</si>
  <si>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</si>
  <si>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</si>
  <si>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</si>
  <si>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</si>
  <si>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</si>
  <si>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</si>
  <si>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</si>
  <si>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</si>
  <si>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</si>
  <si>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</si>
  <si>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</si>
  <si>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</si>
  <si>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</si>
  <si>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</si>
  <si>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</si>
  <si>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</si>
  <si>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</si>
  <si>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</si>
  <si>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</si>
  <si>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</si>
  <si>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</si>
  <si>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</si>
  <si>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</si>
  <si>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</si>
  <si>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</si>
  <si>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</si>
  <si>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</si>
  <si>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</si>
  <si>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</si>
  <si>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</si>
  <si>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</si>
  <si>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</si>
  <si>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</si>
  <si>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</si>
  <si>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</si>
  <si>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</si>
  <si>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</si>
  <si>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</si>
  <si>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</si>
  <si>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</si>
  <si>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</si>
  <si>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</si>
  <si>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</si>
  <si>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</si>
  <si>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</si>
  <si>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</si>
  <si>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</si>
  <si>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</si>
  <si>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</si>
  <si>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</si>
  <si>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</si>
  <si>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</si>
  <si>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</si>
  <si>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</si>
  <si>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</si>
  <si>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</si>
  <si>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</si>
  <si>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</si>
  <si>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</si>
  <si>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</si>
  <si>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</si>
  <si>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</si>
  <si>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</si>
  <si>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</si>
  <si>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</si>
  <si>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</si>
  <si>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</si>
  <si>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</si>
  <si>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</si>
  <si>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</si>
  <si>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</si>
  <si>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</si>
  <si>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</si>
  <si>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</si>
  <si>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</si>
  <si>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</si>
  <si>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</si>
  <si>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</si>
  <si>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</si>
  <si>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</si>
  <si>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</si>
  <si>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</si>
  <si>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</si>
  <si>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</si>
  <si>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</si>
  <si>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</si>
  <si>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</si>
  <si>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</si>
  <si>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</si>
  <si>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</si>
  <si>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</si>
  <si>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</si>
  <si>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</si>
  <si>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</si>
  <si>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</si>
  <si>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</si>
  <si>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</si>
  <si>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</si>
  <si>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</si>
  <si>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</si>
  <si>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</si>
  <si>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</si>
  <si>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</si>
  <si>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</si>
  <si>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</si>
  <si>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</si>
  <si>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</si>
  <si>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</si>
  <si>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</si>
  <si>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</si>
  <si>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</si>
  <si>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</si>
  <si>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</si>
  <si>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</si>
  <si>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</si>
  <si>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</si>
  <si>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</si>
  <si>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</si>
  <si>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</si>
  <si>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</si>
  <si>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</si>
  <si>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</si>
  <si>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</si>
  <si>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</si>
  <si>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</si>
  <si>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</si>
  <si>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</si>
  <si>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</si>
  <si>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</si>
  <si>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</si>
  <si>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</si>
  <si>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</si>
  <si>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</si>
  <si>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</si>
  <si>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</si>
  <si>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</si>
  <si>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</si>
  <si>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</si>
  <si>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</si>
  <si>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</si>
  <si>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</si>
  <si>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</si>
  <si>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</si>
  <si>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</si>
  <si>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</si>
  <si>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</si>
  <si>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</si>
  <si>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</si>
  <si>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</si>
  <si>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</si>
  <si>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</si>
  <si>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</si>
  <si>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</si>
  <si>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</si>
  <si>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</si>
  <si>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</si>
  <si>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</si>
  <si>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</si>
  <si>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</si>
  <si>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</si>
  <si>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</si>
  <si>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</si>
  <si>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</si>
  <si>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</si>
  <si>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</si>
  <si>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</si>
  <si>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</si>
  <si>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</si>
  <si>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</si>
  <si>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</si>
  <si>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</si>
  <si>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</si>
  <si>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</si>
  <si>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</si>
  <si>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</si>
  <si>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</si>
  <si>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</si>
  <si>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</si>
  <si>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</si>
  <si>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</si>
  <si>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</si>
  <si>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</si>
  <si>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</si>
  <si>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</si>
  <si>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</si>
  <si>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</si>
  <si>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</si>
  <si>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</si>
  <si>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</si>
  <si>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</si>
  <si>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</si>
  <si>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</si>
  <si>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</si>
  <si>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</si>
  <si>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</si>
  <si>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</si>
  <si>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</si>
  <si>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</si>
  <si>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</si>
  <si>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</si>
  <si>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</si>
  <si>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</si>
  <si>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</si>
  <si>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</si>
  <si>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</si>
  <si>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</si>
  <si>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</si>
  <si>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</si>
  <si>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</si>
  <si>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</si>
  <si>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</si>
  <si>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</si>
  <si>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</si>
  <si>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</si>
  <si>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</si>
  <si>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</si>
  <si>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</si>
  <si>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</si>
  <si>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</si>
  <si>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</si>
  <si>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</si>
  <si>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</si>
  <si>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</si>
  <si>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</si>
  <si>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</si>
  <si>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</si>
  <si>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</si>
  <si>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</si>
  <si>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</si>
  <si>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</si>
  <si>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</si>
  <si>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</si>
  <si>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</si>
  <si>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</si>
  <si>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</si>
  <si>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</si>
  <si>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</si>
  <si>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</si>
  <si>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</si>
  <si>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</si>
  <si>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</si>
  <si>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</si>
  <si>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</si>
  <si>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</si>
  <si>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</si>
  <si>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</si>
  <si>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</si>
  <si>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</si>
  <si>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</si>
  <si>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</si>
  <si>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</si>
  <si>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Informe de auditoría interna en relaicón con la matriz de oportunidades</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</si>
  <si>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</si>
  <si>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</si>
  <si>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</si>
  <si>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</si>
  <si>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</si>
  <si>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</si>
  <si>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</si>
  <si>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</si>
  <si>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</si>
  <si>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</si>
  <si>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</si>
  <si>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</si>
  <si>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 xml:space="preserve">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t>
  </si>
  <si>
    <t>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</si>
  <si>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8/1/2020.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</si>
  <si>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</si>
  <si>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Deicy Astrid Beltrán</t>
  </si>
  <si>
    <t>Vieinery Piza Olarte</t>
  </si>
  <si>
    <t>Omar Alfredo Sánchez</t>
  </si>
  <si>
    <t>25/10/2019: Se responde a solicitud de reprogramación. Se concede solo hasta el 30/12/2019</t>
  </si>
  <si>
    <t xml:space="preserve">carlos Arturo Serrano Avila </t>
  </si>
  <si>
    <t>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</si>
  <si>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_____________________</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</si>
  <si>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</si>
  <si>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</si>
  <si>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</si>
  <si>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</si>
  <si>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</si>
  <si>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</si>
  <si>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</si>
  <si>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</si>
  <si>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</si>
  <si>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</si>
  <si>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</si>
  <si>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</si>
  <si>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</si>
  <si>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</si>
  <si>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</si>
  <si>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</si>
  <si>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 xml:space="preserve">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</si>
  <si>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</si>
  <si>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</si>
  <si>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</si>
  <si>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</si>
  <si>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</si>
  <si>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</si>
  <si>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</si>
  <si>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</si>
  <si>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</si>
  <si>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</si>
  <si>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</si>
  <si>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</si>
  <si>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</si>
  <si>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</si>
  <si>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</si>
  <si>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</si>
  <si>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</si>
  <si>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</si>
  <si>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</si>
  <si>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</si>
  <si>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</si>
  <si>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</si>
  <si>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</si>
  <si>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</si>
  <si>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</si>
  <si>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</si>
  <si>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</si>
  <si>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</si>
  <si>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</si>
  <si>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</si>
  <si>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</si>
  <si>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</si>
  <si>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</si>
  <si>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</si>
  <si>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</si>
  <si>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</si>
  <si>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</si>
  <si>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</si>
  <si>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</si>
  <si>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</si>
  <si>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</si>
  <si>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</si>
  <si>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</si>
  <si>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</si>
  <si>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</si>
  <si>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</si>
  <si>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</si>
  <si>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</si>
  <si>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</si>
  <si>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evalua las justificaciones y considera que es viables en tal sentindo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</si>
  <si>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</si>
  <si>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</si>
  <si>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</si>
  <si>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</si>
  <si>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</si>
  <si>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</si>
  <si>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</si>
  <si>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</si>
  <si>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</si>
  <si>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</si>
  <si>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</si>
  <si>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</si>
  <si>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</si>
  <si>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</si>
  <si>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</si>
  <si>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</si>
  <si>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</si>
  <si>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</si>
  <si>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</si>
  <si>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</si>
  <si>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</si>
  <si>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</si>
  <si>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</si>
  <si>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</si>
  <si>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</si>
  <si>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</si>
  <si>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</si>
  <si>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</si>
  <si>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</si>
  <si>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</si>
  <si>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</si>
  <si>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</si>
  <si>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</si>
  <si>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</si>
  <si>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</si>
  <si>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</si>
  <si>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</si>
  <si>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</si>
  <si>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</si>
  <si>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</si>
  <si>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</si>
  <si>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</si>
  <si>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</si>
  <si>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</si>
  <si>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</si>
  <si>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</si>
  <si>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</si>
  <si>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</si>
  <si>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</si>
  <si>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</si>
  <si>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</si>
  <si>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</si>
  <si>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</si>
  <si>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</si>
  <si>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</si>
  <si>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</si>
  <si>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</si>
  <si>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</si>
  <si>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</si>
  <si>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</si>
  <si>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</si>
  <si>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</si>
  <si>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</si>
  <si>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</si>
  <si>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</si>
  <si>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</si>
  <si>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</si>
  <si>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ESTADO DE LAS ACCIONES DEL PMP:  ACCIONES CERRADAS POR DEPENDENCIA EN EL MES DE FEBRERO 2020</t>
  </si>
  <si>
    <t>ESTADO DE LAS ACCIONES DEL PMP:   TOTAL ACCIONES ABIERTAS POR DEPENDENCIA AL MES DE FEBRERO 2020</t>
  </si>
  <si>
    <t>ESTADO GENERAL DE LAS ACCIONES DEL PLAN DE MEJORAMIENTO POR PROCESOS DE LA SDM AL CORTE 29/02/2020</t>
  </si>
  <si>
    <t>RESUMEN ESTADO DE LAS ACCIONES DEL PMP: CONSOLIDADO GENERAL AL CORTE 29/02/2020</t>
  </si>
  <si>
    <t>ESTADO DE LAS ACCIONES DEL PMP:  ACCIONES ABIERTAS VENCIDAS AL CORTE 29/02/2020</t>
  </si>
  <si>
    <t>ESTADO DE LAS ACCIONES DEL PMP:  PLAZOS DE EJECUCIÓN ACCIONES ABIERTAS AL CORTE 29/02/2020</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</si>
  <si>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</si>
  <si>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</si>
  <si>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</si>
  <si>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</si>
  <si>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</si>
  <si>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</si>
  <si>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</si>
  <si>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</si>
  <si>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</si>
  <si>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</si>
  <si>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</si>
  <si>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</si>
  <si>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</si>
  <si>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</si>
  <si>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</si>
  <si>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Las responsabilidades hasta el momento definidas para la función del cumplimiento son muy generales y no permiten definir quién es el líder de proceso indicado para asumir este rol.</t>
  </si>
  <si>
    <t>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</si>
  <si>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Acto Administrativo mediante el cual se designe el líder de proceso para asumir el rol de la función de cumplimiento del Sistema de Gestión Antisoborno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</si>
  <si>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</si>
  <si>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</si>
  <si>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</si>
  <si>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</si>
  <si>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</si>
  <si>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</si>
  <si>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26/06/2019: En seguimiento realizado en el mes de junio, los responsables de la acción informan que se esta trabajando en las acciones vencidas y en las que se vencen en el mes de Junio.</t>
  </si>
  <si>
    <t>27/02/2020: la DAC allegó justificación mediante Memorando 34102, la OCI reprograma esta acción hasta el 30/06/2020.
31/01/2020: Sobre esta acción la DAC solicitó reformulación; se está a la espera de la justificación que soporte adecuadamente la solicitud.</t>
  </si>
  <si>
    <t>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</si>
  <si>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</si>
  <si>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</si>
  <si>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</si>
  <si>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</si>
  <si>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</si>
  <si>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</si>
  <si>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evalua las justificaciones y considera que es viables en tal sentindo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Conclusión:Se evidencia la realización del  Plan  de Trabajo mensual con el objeto de publicar la totalidad de los informes de ejecución en Secop I, es importante indicar la gestión y avances realizados por la denpencia, al poner en marcha el plan de trabajo sin llegar a demostrar el cumplimieto total de la obligación, al no tener claro el parámetro de los documentos pendientes de publicar en SECOP I, más si tenemos en cuenta lo dinamico del tema y que el mismo depende de la información que sea remitida oportunamente por los supervisores. 
Recomendación: ACCION ABIERTA   Y FECHA DE VENCIMIENTO CUMPLIDA  
SEGUIMIENTO REALIZADO El  03/12/2019
La dependencia aporta evidencias de la gestión realizda, con relación a la acción pero con la misma no se puede evidneciar el total cumplimiento de la misma, ni del indicador. Se adjuntan actas de  actualización SECOP II.
ACCION ABIERTA  se ecuentra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</si>
  <si>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07/0/2020: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</si>
  <si>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07/0/2020: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</si>
  <si>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</si>
  <si>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</si>
  <si>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</si>
  <si>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Febrero</t>
  </si>
  <si>
    <t>% EJECUCIÓN PMP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</si>
</sst>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3" x14ac:knownFonts="1">
    <font>
      <sz val="10"/>
      <name val="Arial"/>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ont>
    <font>
      <sz val="10"/>
      <color theme="1"/>
      <name val="Arial"/>
    </font>
    <font>
      <sz val="9"/>
      <name val="Arial"/>
    </font>
    <font>
      <sz val="9"/>
      <color rgb="FFFF0000"/>
      <name val="Arial"/>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4" fillId="0" borderId="0"/>
    <xf numFmtId="0" fontId="8" fillId="0" borderId="0"/>
    <xf numFmtId="0" fontId="1" fillId="0" borderId="0"/>
    <xf numFmtId="9" fontId="19" fillId="0" borderId="0" applyFont="0" applyFill="0" applyBorder="0" applyAlignment="0" applyProtection="0"/>
  </cellStyleXfs>
  <cellXfs count="125">
    <xf numFmtId="0" fontId="0" fillId="0" borderId="0" xfId="0"/>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left"/>
    </xf>
    <xf numFmtId="0" fontId="11" fillId="2" borderId="0" xfId="0" applyFont="1" applyFill="1"/>
    <xf numFmtId="165" fontId="4" fillId="0" borderId="0" xfId="0" applyNumberFormat="1" applyFont="1" applyFill="1" applyAlignment="1">
      <alignment horizontal="left"/>
    </xf>
    <xf numFmtId="0" fontId="7" fillId="0" borderId="0" xfId="0" applyFont="1" applyFill="1" applyAlignment="1">
      <alignment horizontal="left"/>
    </xf>
    <xf numFmtId="164" fontId="7"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2" borderId="0" xfId="3" applyFont="1" applyFill="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7" fillId="0" borderId="1" xfId="0" applyFont="1" applyFill="1" applyBorder="1" applyAlignment="1">
      <alignment horizontal="left" vertical="top"/>
    </xf>
    <xf numFmtId="0" fontId="7" fillId="0" borderId="1" xfId="0" applyFont="1" applyFill="1" applyBorder="1" applyAlignment="1">
      <alignment horizontal="center"/>
    </xf>
    <xf numFmtId="0" fontId="7" fillId="0" borderId="1" xfId="0" applyNumberFormat="1" applyFont="1" applyFill="1" applyBorder="1" applyAlignment="1">
      <alignment horizontal="center"/>
    </xf>
    <xf numFmtId="0" fontId="7" fillId="0" borderId="1" xfId="0" applyFont="1" applyFill="1" applyBorder="1"/>
    <xf numFmtId="166" fontId="7" fillId="0" borderId="1" xfId="0" applyNumberFormat="1" applyFont="1" applyFill="1" applyBorder="1"/>
    <xf numFmtId="0" fontId="7" fillId="0" borderId="1" xfId="0" applyNumberFormat="1" applyFont="1" applyFill="1" applyBorder="1"/>
    <xf numFmtId="0" fontId="7" fillId="0" borderId="1" xfId="0" applyFont="1" applyFill="1" applyBorder="1" applyAlignment="1">
      <alignment wrapText="1"/>
    </xf>
    <xf numFmtId="0" fontId="7" fillId="0" borderId="1" xfId="0" applyFont="1" applyFill="1" applyBorder="1" applyAlignment="1">
      <alignment horizontal="left"/>
    </xf>
    <xf numFmtId="165" fontId="7" fillId="0" borderId="1" xfId="0" applyNumberFormat="1" applyFont="1" applyFill="1" applyBorder="1" applyAlignment="1">
      <alignment horizontal="left"/>
    </xf>
    <xf numFmtId="164" fontId="7" fillId="0" borderId="1" xfId="0" applyNumberFormat="1" applyFont="1" applyFill="1" applyBorder="1" applyAlignment="1">
      <alignment horizontal="left"/>
    </xf>
    <xf numFmtId="0" fontId="7" fillId="0" borderId="1" xfId="0" applyFont="1" applyFill="1" applyBorder="1" applyAlignment="1">
      <alignment vertical="top" wrapText="1"/>
    </xf>
    <xf numFmtId="0" fontId="7" fillId="0" borderId="1" xfId="0" applyNumberFormat="1" applyFont="1" applyFill="1" applyBorder="1" applyAlignment="1">
      <alignment vertical="top" wrapText="1"/>
    </xf>
    <xf numFmtId="166" fontId="7" fillId="0" borderId="1" xfId="0" applyNumberFormat="1" applyFont="1" applyFill="1" applyBorder="1" applyAlignment="1"/>
    <xf numFmtId="166" fontId="7" fillId="0" borderId="1" xfId="0" applyNumberFormat="1" applyFont="1" applyFill="1" applyBorder="1" applyAlignment="1">
      <alignment wrapText="1"/>
    </xf>
    <xf numFmtId="0" fontId="14" fillId="0" borderId="0" xfId="4" applyFont="1"/>
    <xf numFmtId="0" fontId="1" fillId="0" borderId="0" xfId="4"/>
    <xf numFmtId="0" fontId="15" fillId="0" borderId="0" xfId="4" applyFont="1"/>
    <xf numFmtId="0" fontId="1" fillId="0" borderId="0" xfId="4" applyAlignment="1">
      <alignment horizontal="left"/>
    </xf>
    <xf numFmtId="0" fontId="1" fillId="0" borderId="0" xfId="4" applyNumberFormat="1"/>
    <xf numFmtId="0" fontId="1"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7" fillId="0" borderId="1" xfId="0" applyNumberFormat="1" applyFont="1" applyFill="1" applyBorder="1" applyAlignment="1">
      <alignment horizontal="left"/>
    </xf>
    <xf numFmtId="0" fontId="7" fillId="0" borderId="1" xfId="0" applyFont="1" applyFill="1" applyBorder="1" applyAlignment="1">
      <alignment horizontal="left" wrapText="1"/>
    </xf>
    <xf numFmtId="0" fontId="2" fillId="0" borderId="0" xfId="0" applyFont="1"/>
    <xf numFmtId="0" fontId="2" fillId="0" borderId="0" xfId="0" applyFont="1" applyAlignment="1">
      <alignment horizontal="center"/>
    </xf>
    <xf numFmtId="0" fontId="1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1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pivotButton="1" applyAlignment="1">
      <alignment wrapText="1"/>
    </xf>
    <xf numFmtId="14" fontId="5" fillId="3"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14" fontId="7" fillId="0" borderId="1" xfId="0" applyNumberFormat="1" applyFont="1" applyFill="1" applyBorder="1" applyAlignment="1">
      <alignment horizontal="right" vertical="center"/>
    </xf>
    <xf numFmtId="14" fontId="7" fillId="0" borderId="1" xfId="0" applyNumberFormat="1" applyFont="1" applyFill="1" applyBorder="1" applyAlignment="1">
      <alignment horizontal="right" vertical="center" wrapText="1"/>
    </xf>
    <xf numFmtId="14" fontId="7" fillId="0" borderId="1" xfId="0" applyNumberFormat="1" applyFont="1" applyFill="1" applyBorder="1" applyAlignment="1">
      <alignment horizontal="right"/>
    </xf>
    <xf numFmtId="14" fontId="4" fillId="0" borderId="0" xfId="0" applyNumberFormat="1" applyFont="1" applyFill="1" applyAlignment="1">
      <alignment horizontal="right"/>
    </xf>
    <xf numFmtId="14" fontId="7" fillId="0" borderId="0" xfId="0" applyNumberFormat="1" applyFont="1" applyFill="1" applyAlignment="1">
      <alignment horizontal="right"/>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0" fillId="5" borderId="0" xfId="0" applyNumberFormat="1" applyFill="1"/>
    <xf numFmtId="0" fontId="16" fillId="0" borderId="0" xfId="0" applyFont="1"/>
    <xf numFmtId="0" fontId="17" fillId="0" borderId="0" xfId="0" applyFont="1" applyAlignment="1">
      <alignment horizontal="center"/>
    </xf>
    <xf numFmtId="0" fontId="18" fillId="0" borderId="0" xfId="0" applyFont="1"/>
    <xf numFmtId="0" fontId="7" fillId="7" borderId="1" xfId="0" applyFont="1" applyFill="1" applyBorder="1" applyAlignment="1">
      <alignment horizontal="left"/>
    </xf>
    <xf numFmtId="14" fontId="7" fillId="7" borderId="1" xfId="0" applyNumberFormat="1" applyFont="1" applyFill="1" applyBorder="1" applyAlignment="1">
      <alignment horizontal="right"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164" fontId="7" fillId="0" borderId="1" xfId="0" applyNumberFormat="1" applyFont="1" applyFill="1" applyBorder="1" applyAlignment="1">
      <alignment horizontal="left" wrapText="1"/>
    </xf>
    <xf numFmtId="0" fontId="5" fillId="3" borderId="1" xfId="3" applyFont="1" applyFill="1" applyBorder="1" applyAlignment="1" applyProtection="1">
      <alignment horizontal="center" vertical="center" wrapText="1"/>
    </xf>
    <xf numFmtId="0" fontId="4" fillId="2" borderId="1" xfId="1" applyFont="1" applyFill="1" applyBorder="1" applyAlignment="1">
      <alignment horizontal="center"/>
    </xf>
    <xf numFmtId="0" fontId="6" fillId="2" borderId="1" xfId="1" applyFont="1" applyFill="1" applyBorder="1" applyAlignment="1">
      <alignment horizontal="center" vertical="center"/>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5" fillId="4" borderId="1" xfId="3" applyFont="1" applyFill="1" applyBorder="1" applyAlignment="1" applyProtection="1">
      <alignment horizontal="center" vertical="center" wrapText="1"/>
    </xf>
    <xf numFmtId="0" fontId="0" fillId="0" borderId="1" xfId="0" applyFont="1" applyFill="1" applyBorder="1"/>
    <xf numFmtId="0" fontId="20" fillId="0" borderId="0" xfId="0" applyNumberFormat="1" applyFont="1"/>
    <xf numFmtId="0" fontId="20" fillId="5" borderId="0" xfId="0" applyNumberFormat="1" applyFont="1" applyFill="1"/>
    <xf numFmtId="0" fontId="21"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top" wrapText="1"/>
    </xf>
    <xf numFmtId="0" fontId="22" fillId="0" borderId="0" xfId="0" applyFont="1" applyFill="1" applyAlignment="1">
      <alignment horizontal="left" wrapText="1"/>
    </xf>
    <xf numFmtId="0" fontId="20" fillId="0" borderId="0" xfId="0" applyNumberFormat="1" applyFont="1" applyFill="1"/>
    <xf numFmtId="0" fontId="20" fillId="0" borderId="0" xfId="0" applyFont="1"/>
    <xf numFmtId="0" fontId="20" fillId="0" borderId="0" xfId="0" applyNumberFormat="1" applyFont="1" applyAlignment="1">
      <alignment horizontal="center"/>
    </xf>
    <xf numFmtId="0" fontId="20" fillId="7" borderId="0" xfId="0" applyNumberFormat="1" applyFont="1" applyFill="1" applyAlignment="1">
      <alignment horizontal="center"/>
    </xf>
    <xf numFmtId="0" fontId="20" fillId="0" borderId="0" xfId="0" applyFont="1" applyAlignment="1">
      <alignment horizontal="center"/>
    </xf>
    <xf numFmtId="14" fontId="0" fillId="0" borderId="0" xfId="0" applyNumberFormat="1"/>
    <xf numFmtId="14" fontId="7"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5" fillId="4" borderId="1" xfId="3" applyNumberFormat="1" applyFont="1" applyFill="1" applyBorder="1" applyAlignment="1" applyProtection="1">
      <alignment horizontal="right" vertical="center" wrapText="1"/>
    </xf>
    <xf numFmtId="14" fontId="5" fillId="3" borderId="1" xfId="3" applyNumberFormat="1" applyFont="1" applyFill="1" applyBorder="1" applyAlignment="1" applyProtection="1">
      <alignment horizontal="right" vertical="center" wrapText="1"/>
    </xf>
    <xf numFmtId="0" fontId="7" fillId="8" borderId="1" xfId="0" applyFont="1" applyFill="1" applyBorder="1" applyAlignment="1">
      <alignment horizontal="left" vertical="top"/>
    </xf>
    <xf numFmtId="0" fontId="7" fillId="8" borderId="1" xfId="0" applyFont="1" applyFill="1" applyBorder="1" applyAlignment="1">
      <alignment horizontal="center"/>
    </xf>
    <xf numFmtId="0" fontId="7" fillId="8" borderId="1" xfId="0" applyNumberFormat="1" applyFont="1" applyFill="1" applyBorder="1" applyAlignment="1">
      <alignment horizontal="center"/>
    </xf>
    <xf numFmtId="0" fontId="7" fillId="8" borderId="1" xfId="0" applyFont="1" applyFill="1" applyBorder="1"/>
    <xf numFmtId="166" fontId="7" fillId="8" borderId="1" xfId="0" applyNumberFormat="1" applyFont="1" applyFill="1" applyBorder="1"/>
    <xf numFmtId="14" fontId="7" fillId="8" borderId="1" xfId="0" applyNumberFormat="1" applyFont="1" applyFill="1" applyBorder="1" applyAlignment="1">
      <alignment horizontal="right"/>
    </xf>
    <xf numFmtId="0" fontId="7" fillId="8" borderId="1" xfId="0" applyNumberFormat="1" applyFont="1" applyFill="1" applyBorder="1"/>
    <xf numFmtId="164" fontId="7" fillId="8" borderId="1" xfId="0" applyNumberFormat="1" applyFont="1" applyFill="1" applyBorder="1" applyAlignment="1">
      <alignment horizontal="justify" vertical="center" wrapText="1"/>
    </xf>
    <xf numFmtId="0" fontId="7" fillId="8" borderId="1" xfId="0" applyFont="1" applyFill="1" applyBorder="1" applyAlignment="1">
      <alignment wrapText="1"/>
    </xf>
    <xf numFmtId="0" fontId="7" fillId="8" borderId="1" xfId="0" applyFont="1" applyFill="1" applyBorder="1" applyAlignment="1">
      <alignment horizontal="left"/>
    </xf>
    <xf numFmtId="165" fontId="7" fillId="8" borderId="1" xfId="0" applyNumberFormat="1" applyFont="1" applyFill="1" applyBorder="1" applyAlignment="1">
      <alignment horizontal="left"/>
    </xf>
    <xf numFmtId="14" fontId="7" fillId="8" borderId="1" xfId="0" applyNumberFormat="1" applyFont="1" applyFill="1" applyBorder="1" applyAlignment="1">
      <alignment horizontal="right" vertical="center"/>
    </xf>
    <xf numFmtId="14" fontId="7" fillId="8" borderId="1" xfId="0" applyNumberFormat="1" applyFont="1" applyFill="1" applyBorder="1" applyAlignment="1">
      <alignment horizontal="right" vertical="center" wrapText="1"/>
    </xf>
    <xf numFmtId="0" fontId="5" fillId="4" borderId="9" xfId="3" applyFont="1" applyFill="1" applyBorder="1" applyAlignment="1" applyProtection="1">
      <alignment horizontal="center" vertical="center" wrapText="1"/>
    </xf>
    <xf numFmtId="0" fontId="7" fillId="8" borderId="10" xfId="0" applyFont="1" applyFill="1" applyBorder="1" applyAlignment="1">
      <alignment horizontal="left"/>
    </xf>
    <xf numFmtId="9" fontId="4" fillId="0" borderId="1" xfId="5" applyFont="1" applyFill="1" applyBorder="1" applyAlignment="1">
      <alignment horizontal="right"/>
    </xf>
    <xf numFmtId="9" fontId="4" fillId="0" borderId="1" xfId="5" applyFont="1" applyFill="1" applyBorder="1" applyAlignment="1">
      <alignment horizontal="right" vertical="center"/>
    </xf>
    <xf numFmtId="9" fontId="4" fillId="0" borderId="1" xfId="0" applyNumberFormat="1" applyFont="1" applyFill="1" applyBorder="1" applyAlignment="1">
      <alignment vertical="center"/>
    </xf>
    <xf numFmtId="0" fontId="4" fillId="0" borderId="1" xfId="0" applyFont="1" applyFill="1" applyBorder="1" applyAlignment="1">
      <alignment vertical="center"/>
    </xf>
  </cellXfs>
  <cellStyles count="6">
    <cellStyle name="Normal" xfId="0" builtinId="0"/>
    <cellStyle name="Normal 2" xfId="1"/>
    <cellStyle name="Normal 3" xfId="2"/>
    <cellStyle name="Normal 4" xfId="3"/>
    <cellStyle name="Normal 5" xfId="4"/>
    <cellStyle name="Porcentaje" xfId="5" builtinId="5"/>
  </cellStyles>
  <dxfs count="51">
    <dxf>
      <fill>
        <patternFill>
          <bgColor rgb="FFFF00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ill>
        <patternFill patternType="solid">
          <bgColor rgb="FFFF0000"/>
        </patternFill>
      </fill>
    </dxf>
    <dxf>
      <fill>
        <patternFill patternType="solid">
          <bgColor rgb="FFFF0000"/>
        </patternFill>
      </fill>
    </dxf>
    <dxf>
      <font>
        <color theme="1"/>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00.331869444446" createdVersion="6" refreshedVersion="6" minRefreshableVersion="3" recordCount="67">
  <cacheSource type="worksheet">
    <worksheetSource ref="A6:X73" sheet="Consolidado Febrer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acheField>
    <cacheField name="FECHA DEL HALLAZGO" numFmtId="166">
      <sharedItems containsSemiMixedTypes="0" containsNonDate="0" containsDate="1" containsString="0" minDate="2015-02-10T00:00:00" maxDate="2019-12-24T00:00:00"/>
    </cacheField>
    <cacheField name="DESCRIPCIÓN DEL HALLAZGO" numFmtId="0">
      <sharedItems longText="1"/>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ount="9">
        <s v="SUBSECRETARÍA DE GESTIÓN CORPORATIVA"/>
        <s v="SUBSECRETARÍA DE GESTIÓN CORPORATIVA - DESPACHO - SUBSECRETARÍA DE SERVICIOS A LA CIUDADANÍA"/>
        <s v="SUBSECRETARÍA DE GESTIÓN JURÍDICA"/>
        <s v="SUBSECRETARÍA DE GESTIÓN DE LA MOVILIDAD"/>
        <s v="SUBSECRETARÍA DE SERVICIOS A LA CIUDADANÍA"/>
        <s v="OFICINA ASESORA DE COMUNICACIONES Y CULTURA PARA LA MOVILIDAD - SUBSECRETARÍA CORPORATIVA"/>
        <s v="SUBSECRETARÍA DE GESTIÓN CORPORATIVA - OTIC"/>
        <s v="OFICINA ASESORA DE PLANEACIÓN INSTITUCIONAL"/>
        <s v="DESPACHO"/>
      </sharedItems>
    </cacheField>
    <cacheField name="ÁREA RESPONSABLE" numFmtId="0">
      <sharedItems count="14">
        <s v="SUBDIRECCIÓN ADMINISTRATIVA"/>
        <s v="SUBDIRECCION ADMINISTRATIVA - OFICINA DE TECNOLOGÍAS DE LA INFORMACIÓN Y LAS COMUNICACIONES - DIRECCIÓN DE ATENCIÓN AL CIUDADANO"/>
        <s v="DIRECCIÓN DE CONTRATACIÓN"/>
        <s v="SUBSECRETARÍA DE GESTIÓN DE LA MOVILIDAD"/>
        <s v="SUBSECRETARÍA DE SERVICIOS A LA CIUDADANÍA"/>
        <s v="SUBDIRECCIÓN DE CONTRAVENCIONES "/>
        <s v="DIRECCIÓN DE ATENCIÓN AL CIUDADANO - OFICINA DE TECNOLOGÍAS DE LA INFORMACIÓN Y LAS COMUNICACIONES"/>
        <s v="DIRECCIÓN DE ATENCIÓN AL CIUDADANO"/>
        <s v="OFICINA ASESORA DE COMUNICACIONES Y CULTURA PARA LA MOVILIDAD - GESTIÓN DOCUMENTAL"/>
        <s v="SUBDIRECCIÓN ADMINISTRATIVA - OFICINA TECNOLOGÍA DE LA INFORMACIÓN Y LAS COMUNICACIONES (OTIC)"/>
        <s v="DIRECCIÓN DE INGENIERÍA DE TRANSITO"/>
        <s v="OFICINA ASESORA DE PLANEACIÓN INSTITUCIONAL"/>
        <s v="DIRECCION DE REPRESENTACION JUDICIAL"/>
        <s v="DESPACHO"/>
      </sharedItems>
    </cacheField>
    <cacheField name="RESPONSABLE DE LA EJECUCIÓN" numFmtId="0">
      <sharedItems/>
    </cacheField>
    <cacheField name="FECHA DE INICIO" numFmtId="14">
      <sharedItems containsSemiMixedTypes="0" containsNonDate="0" containsDate="1" containsString="0" minDate="2016-05-02T00:00:00" maxDate="2020-05-02T00:00:00"/>
    </cacheField>
    <cacheField name="FECHA DE TERMINACIÓN" numFmtId="14">
      <sharedItems containsSemiMixedTypes="0" containsNonDate="0" containsDate="1" containsString="0" minDate="2019-06-30T00:00:00" maxDate="2021-01-01T00:00:00" count="20">
        <d v="2020-12-15T00:00:00"/>
        <d v="2020-04-30T00:00:00"/>
        <d v="2020-06-30T00:00:00"/>
        <d v="2019-10-30T00:00:00"/>
        <d v="2020-03-31T00:00:00"/>
        <d v="2019-11-30T00:00:00"/>
        <d v="2019-12-30T00:00:00"/>
        <d v="2020-01-31T00:00:00"/>
        <d v="2019-06-30T00:00:00"/>
        <d v="2020-05-14T00:00:00"/>
        <d v="2020-03-30T00:00:00"/>
        <d v="2019-12-15T00:00:00"/>
        <d v="2020-05-27T00:00:00"/>
        <d v="2020-03-28T00:00:00"/>
        <d v="2020-07-30T00:00:00"/>
        <d v="2020-02-29T00:00:00"/>
        <d v="2020-12-31T00:00:00"/>
        <d v="2020-07-31T00:00:00"/>
        <d v="2020-09-01T00:00:00"/>
        <d v="2020-08-30T00:00:00"/>
      </sharedItems>
    </cacheField>
    <cacheField name="FECHA DE REVISIÓN" numFmtId="14">
      <sharedItems containsNonDate="0" containsDate="1" containsString="0" containsBlank="1" minDate="2019-02-07T00:00:00" maxDate="2020-03-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00.331871759263" createdVersion="6" refreshedVersion="6" minRefreshableVersion="3" recordCount="63">
  <cacheSource type="worksheet">
    <worksheetSource ref="A6:X69" sheet="Consolidado Febrer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EVALUACION AUSTERIDAD DEL GASTO II TRIMESTRE 2017"/>
        <s v="AUDITORIA INTERNA SIG 2018"/>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EVALUACIÓN AUSTERIDAD DEL GASTO I TRIMESTRE 2019"/>
        <s v="AUDITORÍA INTERNA SGC 2019 _x000a_"/>
        <s v="ACCIONES POR AUTOCONTROL"/>
        <s v="VEEDURIA DISTRITAL EXPEDIENTE 201950033309900016E"/>
        <s v="AUDITORÍA EXTERNA ICONTEC 2019"/>
        <s v="AUDITORÍA PQRSD 2019"/>
        <s v="AUDITORÍA CONTRATACIÓN 2019"/>
        <s v="AUDITORÍA SIPROJWEB - COMITÉ CONCILIACIÓN"/>
        <s v="EVALUACIÓN AUSTERIDAD DEL GASTO II TRIMESTRE 2016" u="1"/>
        <s v="AUDITORIA PQRSD 2017 "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2-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En la validación del cumplimiento de lo dispuesto en la Ley 1755 de 2015, en relación a la oportunidad en los tiempos de respuesta, se observa que la entidad presenta un 61.7% de requerimientos en el periodo evaluado que se responden fuera de términos y sin respuesta."/>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tividad relacionada con el objeto de la auditoria, no se evidencio el cumplimiento integral de los requisitos establecidos en: _x000a_Resolución 011 de 2018 articulo  4 y 7_x000a_Resolución 4575 de 2013, articulo 3 numeral 4_x000a_" u="1"/>
        <s v="NC 1 De la verificación de la normatividad relacionada con el objeto de la auditoria, no se evidencio el cumplimiento integral de los requisitos establecidos en: _x000a_Resolución 011 de 2018 articulo 4 y 7._x000a__x000a_"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No se cuenta con Plan Estratégico de Seguridad Vial"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C 2 Las dependencias auditadas no responden oportunamente los PQRSD que ingresaron por el Aplicativo de Correspondencia o por el SDQS" u="1"/>
        <s v="Incumplimiento del requisito normativo numeral 10.2.1. No Conformidad y Acción Correctiva de la norma NTC-ISO 9001:2015"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06-30T00:00:00" maxDate="2021-01-01T00:00:00"/>
    </cacheField>
    <cacheField name="FECHA DE REVISIÓN" numFmtId="14">
      <sharedItems containsNonDate="0" containsDate="1" containsString="0" containsBlank="1" minDate="2019-02-07T00:00:00" maxDate="2020-03-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
  <r>
    <s v="31-2016"/>
    <n v="3"/>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1-13T00:00:00"/>
    <s v="María Janneth Romero M"/>
    <s v="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1-13T00:00:00"/>
    <s v="María Janneth Romero M"/>
    <s v="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5"/>
    <n v="1"/>
  </r>
  <r>
    <s v="29-2017"/>
    <n v="1"/>
    <n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1"/>
    <d v="2020-01-08T00:00:00"/>
    <s v="Carlos Arturo Serrano Avila "/>
    <s v="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
    <x v="0"/>
    <n v="4"/>
    <n v="0"/>
  </r>
  <r>
    <s v="68-2017"/>
    <n v="1"/>
    <n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2"/>
    <d v="2020-01-08T00:00:00"/>
    <s v="Carlos Arturo Serrano Avila "/>
    <s v="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4"/>
    <n v="1"/>
  </r>
  <r>
    <s v="183-2017"/>
    <n v="1"/>
    <n v="2017"/>
    <s v="GESTIÓN ADMINISTRATIVA"/>
    <s v="EVALUACION AUSTERIDAD DEL GASTO II TRIMESTRE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s v="Correctiva"/>
    <s v="Resolución actualizada con la reglamentación para el uso y asignación de líneas móviles "/>
    <s v="Resolución de telefonía móvil celular actualizada"/>
    <x v="0"/>
    <x v="0"/>
    <s v="Sonia Mireya Alfonso Muñoz"/>
    <d v="2017-08-15T00:00:00"/>
    <x v="3"/>
    <d v="2020-01-08T00:00:00"/>
    <s v="Carlos Arturo Serrano Avila "/>
    <s v="8/1/2020. Seguimiento realizado por Carlos Arturo Serrano, mediante el cual la Subdirección Administrativa solicitó el cierre de la acción.   _x000a_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quot;Por la cual se reglamenta la asignación, uso y control del servicio de telefonía móvil celular y plan de datos en la Secretaría Distrital de Movilidad y se derogan las Resoluciones No.047 del 06 de marzo de 2018, 227 del 26 de noviembre de 2018 y 027 de 04 de febrero de 2019.&quot;_x000a_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_x000a__x000a_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_x000a_,  Una vez analizada la solicitud presentada se denota que la  acción propuesta , está encaminada en subsanar la causa raíz establecida  y conforme a las evidencias aportadas, Se procede al cierre de la acción y se excluye del PMP._x000a_----------------------------------------------------------------------------------------------------------------------------------------------------------------------_x000a__x000a_30/09/2019 Mediante memorando SDM-SA 211669 de 2019, la Subdirectora Administrativa  reprogramación en la que la Oficina de Control Interno da concepto favorable de reprogramación, sin embargo, se recuerda que elsta acción ha sido reprogramada en dos (2) ocasiones._x000a__x000a__x000a_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3"/>
    <n v="0"/>
  </r>
  <r>
    <s v="053-2018"/>
    <n v="1"/>
    <n v="2018"/>
    <s v="GESTIÓN ADMINISTRATIVA"/>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probar por parte del Comité Interno de Archivo los ajustes realizados a las TRD de la SDM con base en el concepto técnico de evaluación. "/>
    <s v="Corrección"/>
    <s v="No. TRD aprobadas por el Comité Interno de Archivo/  No. TRD presentadas al Comité Interno de Archivo"/>
    <s v="22  TRD aprobadas por el Comité Interno de Archivo"/>
    <x v="0"/>
    <x v="0"/>
    <s v="Sonia Mireya Alfonso Muñoz"/>
    <d v="2018-07-23T00:00:00"/>
    <x v="4"/>
    <d v="2020-01-08T00:00:00"/>
    <s v="Carlos Arturo Serrano Avila "/>
    <s v="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_x000a__x000a_En reunión celebrada el 26 de julio de 2019, con los funcionales del área y el enlace Carlos Bonilla se estableció por el proceso:_x000a_En cuanto a la reformulación quedará así: Aprobar por parte del Comité Interno de Archivo los ajustes realizados a las TRD de la SDM con base en el concepto técnico de evaluación.  _x000a_• Fecha de terminación: 30/10/2019_x000a_INDICADOR: No. TRD aprobadas por el Comité Interno de Archivo/ No. TRD presentadas al Comité Interno de Archivo_x000a_META: 22 TRD aprobadas por el Comité Interno de Archivo_x000a_Este memorando se atendió con el No. SDM-OCI-160747 del 29 de julio de 2019, teniendo como soporte el acta de fecha 26 de julio de 2019._x000a_______________________________________x000a_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0"/>
    <n v="4"/>
    <n v="1"/>
  </r>
  <r>
    <s v="115-2018"/>
    <n v="2"/>
    <n v="2018"/>
    <s v="GESTIÓN DE TRÁNSITO"/>
    <s v="SEGUIMIENTO DE CONTRATOS Nos. 2017-1846 Y 2017-190"/>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Angélica María Ramírez"/>
    <d v="2018-10-15T00:00:00"/>
    <x v="4"/>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ua las justificaciones y considera que es viables en tal sentin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Se evidencia la realización del  Plan  de Trabajo mensual con el objeto de publicar la totalidad de los informes de ejecución en Secop I, es importante indicar la gestión y avances realizados por la denpencia, al poner en marcha el plan de trabajo sin llegar a demostrar el cumplimieto total de la obligación, al no tener claro el parámetro de los documentos pendientes de publicar en SECOP I, más si tenemos en cuenta lo dina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da, con relación a la acción pero con la misma no se puede evidneciar el total cumplimiento de la misma, ni del indicador. Se adjuntan actas de  actualización SECOP II._x000a_ACCION ABIERTA  se e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1"/>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x v="0"/>
    <x v="0"/>
    <s v="Sonia Mireya Alfonso Muñoz"/>
    <d v="2019-02-01T00:00:00"/>
    <x v="1"/>
    <d v="2020-01-13T00:00:00"/>
    <s v="María Janneth Romero M"/>
    <s v="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0-2018"/>
    <n v="1"/>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2"/>
    <d v="2020-01-13T00:00:00"/>
    <s v="María Janneth Romero M"/>
    <s v="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2-2018"/>
    <n v="4"/>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5"/>
    <d v="2020-02-07T00:00:00"/>
    <s v="María Janneth Romero M"/>
    <s v="07/0/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5"/>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4"/>
    <x v="4"/>
    <s v="Diana Lucia Vidal Caicedo"/>
    <d v="2019-01-01T00:00:00"/>
    <x v="5"/>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6"/>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5"/>
    <d v="2019-02-07T00:00:00"/>
    <s v="María Janneth Romero M"/>
    <s v="07/0/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2-2018"/>
    <n v="7"/>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4"/>
    <x v="4"/>
    <s v="Diana Lucia Vidal Caicedo"/>
    <d v="2019-01-01T00:00:00"/>
    <x v="5"/>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8-2018"/>
    <n v="1"/>
    <n v="2018"/>
    <s v="GESTIÓN LEGAL Y CONTRACTUAL"/>
    <s v="AUDITORÍA CONTRATACIÓN 2018"/>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Angélica María Ramírez"/>
    <d v="2019-01-01T00:00:00"/>
    <x v="4"/>
    <d v="2020-01-21T00:00:00"/>
    <s v="Deicy Astrid Beltrán"/>
    <s v="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ua las justificaciones y considera que es viables en tal sentin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005-2019"/>
    <n v="2"/>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x v="4"/>
    <x v="5"/>
    <s v="Pablo Cesar Garcia Camacho"/>
    <d v="2019-01-14T00:00:00"/>
    <x v="6"/>
    <d v="2019-10-25T00:00:00"/>
    <s v="Omar Alfredo Sánchez"/>
    <s v="25/10/2019: Se responde a solicitud de reprogramación. Se concede solo hasta el 30/12/2019"/>
    <x v="0"/>
    <n v="0"/>
    <n v="0"/>
  </r>
  <r>
    <s v="005-2019"/>
    <n v="4"/>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x v="4"/>
    <x v="5"/>
    <s v="Pablo Cesar Garcia Camacho"/>
    <d v="2019-01-14T00:00:00"/>
    <x v="6"/>
    <d v="2019-10-25T00:00:00"/>
    <s v="Omar Alfredo Sánchez"/>
    <s v="25/10/2019: Se responde a solicitud de reprogramación. Se concede solo hasta el 30/12/2019"/>
    <x v="0"/>
    <n v="0"/>
    <n v="0"/>
  </r>
  <r>
    <s v="005-2019"/>
    <n v="6"/>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Correctiva"/>
    <s v="Seguimiento a las acciones planteadas"/>
    <n v="1"/>
    <x v="4"/>
    <x v="5"/>
    <s v="Pablo Cesar Garcia Camacho"/>
    <d v="2019-05-01T00:00:00"/>
    <x v="6"/>
    <d v="2020-02-27T00:00:00"/>
    <s v="Omar Alfredo Sánchez"/>
    <s v="27/02/2020: La SC remitió copia de las acxtas de seguimiento de noviembre y diciembre, evidenciando la intervención del archivo, con lo cual se da cumplimiento a la acción y se registrará su cierre._x000a_25/10/2019: Se responde a solicitud de reprogramación. Se concede solo hasta el 30/12/2019"/>
    <x v="1"/>
    <n v="1"/>
    <n v="0"/>
  </r>
  <r>
    <s v="011-2019"/>
    <n v="1"/>
    <n v="2019"/>
    <s v="SERVICIO AL CIUDADANO - 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s v="Correctiva"/>
    <s v="Actas Mesas de trabajo  realizadas / Mesas se trabajo programadas / "/>
    <n v="2"/>
    <x v="4"/>
    <x v="6"/>
    <s v=" "/>
    <d v="2019-01-23T00:00:00"/>
    <x v="5"/>
    <d v="2020-02-27T00:00:00"/>
    <s v="Omar Alfredo Sánchez"/>
    <s v="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x v="0"/>
    <n v="1"/>
    <n v="0"/>
  </r>
  <r>
    <s v="011-2019"/>
    <n v="2"/>
    <n v="2019"/>
    <s v="SERVICIO AL CIUDADANO - 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Correctiva"/>
    <s v="Actas Mesas de trabajo  realizadas / Mesas se trabajo programadas / "/>
    <n v="2"/>
    <x v="4"/>
    <x v="6"/>
    <s v=" "/>
    <d v="2019-01-23T00:00:00"/>
    <x v="5"/>
    <d v="2020-02-27T00:00:00"/>
    <s v="Omar Alfredo Sánchez"/>
    <s v="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x v="0"/>
    <n v="1"/>
    <n v="0"/>
  </r>
  <r>
    <s v="014-2019"/>
    <n v="1"/>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7"/>
    <s v=" "/>
    <d v="2019-01-23T00:00:00"/>
    <x v="2"/>
    <d v="2020-02-27T00:00:00"/>
    <s v="Omar Alfredo Sánchez"/>
    <s v="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26/06/2019: En seguimiento realizado en el mes de junio, los responsables de la acción informan que se esta trabajando en las acciones vencidas y en las que se vencen en el mes de Junio."/>
    <x v="0"/>
    <n v="1"/>
    <n v="0"/>
  </r>
  <r>
    <s v="015-2019"/>
    <n v="1"/>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7"/>
    <s v=" "/>
    <d v="2019-01-23T00:00:00"/>
    <x v="2"/>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15-2019"/>
    <n v="4"/>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7"/>
    <s v=" "/>
    <d v="2019-01-23T00:00:00"/>
    <x v="2"/>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22-2019"/>
    <n v="1"/>
    <n v="2019"/>
    <s v="GESTIÓN ADMINISTRATIVA"/>
    <s v="VISITA DE SEGUIMIENTO SECRETARIA DISTRITAL DE AMBIENTE"/>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2"/>
    <d v="2019-07-26T00:00:00"/>
    <s v="Carlos Arturo Serrano Avila "/>
    <s v="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Angélica María Ramírez"/>
    <d v="2019-04-30T00:00:00"/>
    <x v="7"/>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_x000a_CONCLUSION: Cumplimiento de la acción, falta evidenciar el total cumplimiento del indicador. _x000a_RECOMENDACION: Accion Abierta  Vencida el 31 de enero de 2020. _x000a__x000a_Seguimiento realizado el 02/01/2020_x000a_Acción en ejecución _x000a__x000a_Seguimiento realizado el 03/12/2019. _x000a__x000a_Conforme a las evidencias allegadas solo se puede demostrar el cumplimiento de uno de los items de la norma, relacionados con  Avisos y procesos de contratación._x000a_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_x000a_CONCLUSION: ACCION ABIERTA.  "/>
    <x v="0"/>
    <n v="0"/>
    <n v="0"/>
  </r>
  <r>
    <s v="030-2019"/>
    <n v="5"/>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x v="2"/>
    <x v="2"/>
    <s v="Angélica María Ramírez"/>
    <d v="2019-04-30T00:00:00"/>
    <x v="7"/>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pondiente a los meses de marzo, junio, septiembre y noviembre_x000a_Indicador: N° total de informes Publicados/N° total de Contratos Secop I_x000a_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nicarlas.   _x000a_Recomendación: ACCION ABIERTA   Y FECHA DE VENCIMIENTO CUMPLIDA, se sugiere reprogramación ó unificación.   _x000a__x000a_Seguimiento realizado el 02/01/2020_x000a_Acción en ejecución _x000a_Seguimiento realizado el 06/12/2019_x000a_Acción en ejecución "/>
    <x v="0"/>
    <n v="0"/>
    <n v="0"/>
  </r>
  <r>
    <s v="035-2019"/>
    <n v="1"/>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x v="5"/>
    <x v="8"/>
    <s v="Andrés Fabian Contento Muñoz"/>
    <d v="2019-04-01T00:00:00"/>
    <x v="8"/>
    <d v="2019-09-12T00:00:00"/>
    <s v="Vieinery Piza Olarte"/>
    <s v="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_____________________"/>
    <x v="0"/>
    <n v="0"/>
    <n v="0"/>
  </r>
  <r>
    <s v="039-2019"/>
    <n v="1"/>
    <n v="2019"/>
    <s v="GESTION ADMINISTRATIVA - 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6"/>
    <x v="9"/>
    <s v="SONIA MYREYA  ALFONSO MUÑOZ / ALEJANDRO FORERO GUZMAN"/>
    <d v="2019-05-15T00:00:00"/>
    <x v="9"/>
    <m/>
    <m/>
    <m/>
    <x v="0"/>
    <n v="0"/>
    <n v="0"/>
  </r>
  <r>
    <s v="039-2019"/>
    <n v="2"/>
    <n v="2019"/>
    <s v="GESTION ADMINISTRATIVA - 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6"/>
    <x v="9"/>
    <s v="SONIA MYREYA  ALFONSO MUÑOZ / ALEJANDRO FORERO GUZMAN"/>
    <d v="2019-05-15T00:00:00"/>
    <x v="9"/>
    <m/>
    <m/>
    <m/>
    <x v="0"/>
    <n v="0"/>
    <n v="0"/>
  </r>
  <r>
    <s v="040-2019"/>
    <n v="1"/>
    <n v="2019"/>
    <s v="GESTION ADMINISTRATIVA - 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6"/>
    <x v="9"/>
    <s v="SONIA MYREYA  ALFONSO MUÑOZ / ALEJANDRO FORERO GUZMAN"/>
    <d v="2019-05-15T00:00:00"/>
    <x v="9"/>
    <m/>
    <m/>
    <m/>
    <x v="0"/>
    <n v="0"/>
    <n v="0"/>
  </r>
  <r>
    <s v="040-2019"/>
    <n v="2"/>
    <n v="2019"/>
    <s v="GESTION ADMINISTRATIVA - 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6"/>
    <x v="9"/>
    <s v="SONIA MYREYA  ALFONSO MUÑOZ / ALEJANDRO FORERO GUZMAN"/>
    <d v="2019-05-15T00:00:00"/>
    <x v="9"/>
    <m/>
    <m/>
    <m/>
    <x v="0"/>
    <n v="0"/>
    <n v="0"/>
  </r>
  <r>
    <s v="042-2019"/>
    <n v="2"/>
    <n v="2019"/>
    <s v="GESTIÓN ADMINISTRATIVA"/>
    <s v="EVALUACIÓN AUSTERIDAD DEL GASTO I TRIMESTRE 2019"/>
    <d v="2019-05-01T00:00:00"/>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x v="0"/>
    <x v="0"/>
    <s v="Sonia Mireya Alfonso"/>
    <d v="2019-06-10T00:00:00"/>
    <x v="4"/>
    <d v="2020-01-08T00:00:00"/>
    <s v="Carlos Arturo Serrano Avila "/>
    <s v="8/1/2020. Seguimiento realizado por Carlos Arturo Serrano . Mediante memorando No. SDM-SA 267330 la Subdirección Administrativa solicitó la  reprogramación de la acción"/>
    <x v="0"/>
    <n v="0"/>
    <n v="0"/>
  </r>
  <r>
    <s v="061-2019"/>
    <n v="1"/>
    <n v="2019"/>
    <s v="GESTIÓN ADMINISTRATIVA"/>
    <s v="AUDITORÍA INTERNA SGC 2019 _x000a_"/>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10"/>
    <d v="2020-01-08T00:00:00"/>
    <s v="Carlos Arturo Serrano Avila "/>
    <s v="8/1/2020 seguimiento realizado por carlos arturo serrano avila , mediante memorando No. SDM-SA 267330   la Subdirección Administrativa solicitó reprogramacion para el 30 junio de 2020 "/>
    <x v="0"/>
    <n v="1"/>
    <n v="0"/>
  </r>
  <r>
    <s v="063-2019"/>
    <n v="1"/>
    <n v="2019"/>
    <s v="GESTIÓN DE TRÁMITES Y SERVICIOS PARA LA CIUDADANÍA"/>
    <s v="AUDITORÍA INTERNA SGC 2019 _x000a_"/>
    <d v="2019-06-25T00:00:00"/>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x v="4"/>
    <x v="7"/>
    <s v="Director (a) de Atención al Ciudadano"/>
    <d v="2019-08-05T00:00:00"/>
    <x v="11"/>
    <m/>
    <m/>
    <m/>
    <x v="0"/>
    <n v="0"/>
    <n v="0"/>
  </r>
  <r>
    <s v="063-2019"/>
    <n v="2"/>
    <n v="2019"/>
    <s v="GESTIÓN DE TRÁMITES Y SERVICIOS PARA LA CIUDADANÍA"/>
    <s v="AUDITORÍA INTERNA SGC 2019 _x000a_"/>
    <d v="2019-06-25T00:00:00"/>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x v="4"/>
    <x v="7"/>
    <s v="Director (a) de Atención al Ciudadano"/>
    <d v="2019-07-23T00:00:00"/>
    <x v="11"/>
    <m/>
    <m/>
    <m/>
    <x v="0"/>
    <n v="0"/>
    <n v="0"/>
  </r>
  <r>
    <s v="064-2019"/>
    <n v="3"/>
    <n v="2019"/>
    <s v="GESTIÓN DE TRÁMITES Y SERVICIOS PARA LA CIUDADANÍA"/>
    <s v="AUDITORÍA INTERNA SGC 2019 _x000a_"/>
    <d v="2019-06-25T00:00:00"/>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Riesgo 2: Formulación e implementaciónde acciones que no fomenten la cultura ciudadana y el respeto ente todos los usuarios de todas las formas de transporte"/>
    <s v="Confusión de este lineamiento con el lineamiento 10% de anticorrupción."/>
    <s v="Accion 3: Verificar el reporte, entregado por el SIMIT "/>
    <s v="Accion correctiva"/>
    <s v="Total reportes verificados/ Total reportes recibidos"/>
    <n v="1"/>
    <x v="4"/>
    <x v="7"/>
    <s v="Director (a) de Atención al Ciudadano"/>
    <d v="2019-08-05T00:00:00"/>
    <x v="1"/>
    <d v="2020-01-31T00:00:00"/>
    <s v="Omar Alfredo Sánchez"/>
    <s v="27/02/2020: la DAC allegó justificación mediante Memorando 34150, la OCI reprograma esta acción hasta el 30/04/2020._x000a_31/01/2020: Sobre esta acción la DAC solicitó reprogramación; se está a la espera de la justificación que soporte adecuadamente la solicitud."/>
    <x v="0"/>
    <n v="1"/>
    <n v="0"/>
  </r>
  <r>
    <s v="064-2019"/>
    <n v="4"/>
    <n v="2019"/>
    <s v="GESTIÓN DE TRÁMITES Y SERVICIOS PARA LA CIUDADANÍA"/>
    <s v="AUDITORÍA INTERNA SGC 2019 _x000a_"/>
    <d v="2019-06-25T00:00:00"/>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Riesgo 2: Formulación e implementaciónde acciones que no fomenten la cultura ciudadana y el respeto ente todos los usuarios de todas las formas de transporte"/>
    <s v="Confusión de este lineamiento con el lineamiento 10% de anticorrupción."/>
    <s v="Acción 4: Solicitar ajuste si se evidencian inconsistecias en el reporte"/>
    <s v="Accion correctiva"/>
    <s v="(Total solicitudes realizadas/ Total   Reportes con inconsistencias)   *100"/>
    <n v="1"/>
    <x v="4"/>
    <x v="7"/>
    <s v="Director (a) de Atención al Ciudadano"/>
    <d v="2019-08-05T00:00:00"/>
    <x v="1"/>
    <d v="2020-01-31T00:00:00"/>
    <s v="Omar Alfredo Sánchez"/>
    <s v="27/02/2020: la DAC allegó justificación mediante Memorando 34150, la OCI reprograma esta acción hasta el 30/04/2020._x000a_31/01/2020: Sobre esta acción la DAC solicitó reprogramación; se está a la espera de la justificación que soporte adecuadamente la solicitud."/>
    <x v="0"/>
    <n v="1"/>
    <n v="0"/>
  </r>
  <r>
    <s v="082-2019"/>
    <n v="1"/>
    <n v="2019"/>
    <s v="GESTIÓN DE TRÁMITES Y SERVICIOS PARA LA CIUDADANÍA"/>
    <s v="ACCIONES POR AUTOCONTROL"/>
    <d v="2019-09-06T00:00:00"/>
    <s v="En la validación del cumplimiento de lo dispuesto en la Ley 1755 de 2015, en relación a la oportunidad en los tiempos de respuesta, se observa que la entidad presenta un 61.7% de requerimientos en el periodo evaluado que se responden fuera de términos y sin respuesta."/>
    <s v="Incumplimiento de la normatividad vigente específicamente en lo establecido en la Ley 1755 en el artículo 14. Términos para resolver las distintas modalidades de peticiones."/>
    <s v="Debilidad en el seguimiento y control de cada una de las dependencias de la Secretaría de Movilidad que contestan derechos de petición"/>
    <s v="Realizar seguimiento semanal por parte de cada dependencia a los requerimientos asignados en los aplicativos de correspondencia y Bogotá te escucha."/>
    <s v="Correctiva"/>
    <s v="Seguimientos realizados en el mes / 4 seguimientos mensuales"/>
    <n v="1"/>
    <x v="4"/>
    <x v="7"/>
    <s v="SUBDIRECCIÓN ADMINISTRATIVA_x000a_SUBDIRECCIÓN DE CONTRAVENCIONES_x000a_DIRECCIÓN DE GESTIÓN DE COBRO_x000a_DIRECCIÓN DE GESTIÓN DE TRÁNSITO Y CONTROL DE TRÁNSITO Y TRANSPORTE_x000a_"/>
    <d v="2019-09-06T00:00:00"/>
    <x v="10"/>
    <d v="2020-02-27T00:00:00"/>
    <s v="Omar Alfredo Sánchez"/>
    <s v="27/02/2020: la DAC allegó justificación y Cuadro de enlace a evidencias de las dependencias responsables. La Subdirección Administrativa solicito Reprogramación de esta acción mediante Memorando SDM-SDA 24797 del 2020. _x000a__x000a_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
    <x v="0"/>
    <n v="2"/>
    <n v="0"/>
  </r>
  <r>
    <s v="083-2019"/>
    <n v="1"/>
    <n v="2019"/>
    <s v="GESTIÓN INGENIERÍA DE TRÁNSITO"/>
    <s v="VEEDURIA DISTRITAL EXPEDIENTE 201950033309900016E"/>
    <d v="2019-11-27T00:00:00"/>
    <s v="Posible violación al Derecho de Petición y a la Tranquilidad por parte de la Secretaria Distrital de Movilidad - SDM"/>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x v="3"/>
    <x v="10"/>
    <s v="Martha Marlene Rincón, Liseth Lorena Díaz y Angélica María Contreras "/>
    <d v="2019-12-27T00:00:00"/>
    <x v="12"/>
    <d v="2020-03-06T00:00:00"/>
    <s v="María Janneth Romero M"/>
    <s v="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x v="0"/>
    <n v="0"/>
    <n v="0"/>
  </r>
  <r>
    <s v="083-2019"/>
    <n v="2"/>
    <n v="2019"/>
    <s v="GESTIÓN INGENIERÍA DE TRÁNSITO"/>
    <s v="VEEDURIA DISTRITAL EXPEDIENTE 201950033309900016E"/>
    <d v="2019-11-27T00:00:00"/>
    <s v="Posible violación al Derecho de Petición y a la Tranquilidad por parte de la Secretaria Distrital de Movilidad - SDM"/>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x v="3"/>
    <x v="10"/>
    <s v="Miguel Andrés Forero y John Alexander Torres (Diseño);  Liseth Lorena Díaz y Angélica María Contreras (Sustanciación)"/>
    <d v="2019-12-27T00:00:00"/>
    <x v="12"/>
    <d v="2020-03-06T00:00:00"/>
    <s v="María Janneth Romero M"/>
    <s v="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x v="0"/>
    <n v="0"/>
    <n v="0"/>
  </r>
  <r>
    <s v="083-2019"/>
    <n v="3"/>
    <n v="2019"/>
    <s v="GESTIÓN INGENIERÍA DE TRÁNSITO"/>
    <s v="VEEDURIA DISTRITAL EXPEDIENTE 201950033309900016E"/>
    <d v="2019-11-27T00:00:00"/>
    <s v="Posible violación al Derecho de Petición y a la Tranquilidad por parte de la Secretaria Distrital de Movilidad - SDM"/>
    <s v="Respuestas fuera de terminos de ley de PQRS (Señalización)"/>
    <s v="Porque no se cuenta con un estudio auditivo que permita evidenciar niveles de  contaminación auditiva causada por estoperoles instalados. _x000a__x000a_Recomendación Veeduria: 4.Solicitar a la Secretaría Distrital de Ambiente un estudio auditivo sobre los impactos negativos generados por los estoperoles en la ciudad de Bogotá D.C. y que la Secretaría Distrital_x000a_de Movilidad tome correctivos frente a los resultados allí consignados. "/>
    <s v="Emitir solicitud a la Secretaría Distrital de Ambiente, para que se conceptúe."/>
    <s v="Correctiva"/>
    <s v="Una (1) Solicitud"/>
    <s v="Solicitud"/>
    <x v="3"/>
    <x v="10"/>
    <s v="Liseth Lorena Díaz y Angélica María Contreras"/>
    <d v="2019-12-27T00:00:00"/>
    <x v="12"/>
    <d v="2020-03-06T00:00:00"/>
    <s v="María Janneth Romero M"/>
    <s v="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
    <x v="0"/>
    <n v="0"/>
    <n v="0"/>
  </r>
  <r>
    <s v="084-2019"/>
    <n v="3"/>
    <n v="2019"/>
    <s v="DIRECCIONAMIENTO ESTRATÉGICO"/>
    <s v="AUDITORÍA EXTERNA ICONTEC 2019"/>
    <d v="2019-11-08T00:00:00"/>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o asegurar la mejora continua del procedimiento certificado con ISO 9001"/>
    <s v="Deficiente entendimiento de la metodología aplicable para priorizar las oportunidades que aseguran que se aumentan los efectos deseables. "/>
    <s v="Aplicar la metodología a partir de la identificación de las oportunidades en la matriz DOFA"/>
    <s v="Correctiva"/>
    <s v="Indice de cumplimiento de las actividades programadas_x000a_"/>
    <s v="Matriz de oportunidades SDM diligenciada"/>
    <x v="7"/>
    <x v="11"/>
    <s v="Julieth Rojas Betancour"/>
    <d v="2019-12-01T00:00:00"/>
    <x v="13"/>
    <m/>
    <m/>
    <m/>
    <x v="0"/>
    <n v="0"/>
    <n v="0"/>
  </r>
  <r>
    <s v="084-2019"/>
    <n v="4"/>
    <n v="2019"/>
    <s v="DIRECCIONAMIENTO ESTRATÉGICO"/>
    <s v="AUDITORÍA EXTERNA ICONTEC 2019"/>
    <d v="2019-11-08T00:00:00"/>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x v="7"/>
    <x v="11"/>
    <s v="Julieth Rojas Betancour"/>
    <d v="2019-12-01T00:00:00"/>
    <x v="14"/>
    <m/>
    <m/>
    <m/>
    <x v="0"/>
    <n v="0"/>
    <n v="0"/>
  </r>
  <r>
    <s v="085-2019"/>
    <n v="1"/>
    <n v="2019"/>
    <s v="GESTIÓN DE TRÁMITES Y SERVICIOS PARA LA CIUDADANÍA"/>
    <s v="AUDITORÍA PQRSD 2019"/>
    <d v="2019-12-13T00:00:00"/>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El formato estándar que propone la subdirección administrativa, en su saludo y despedida no está parametrizado y estandarizado, para garantizar una estructura cordial amable y de calidad, en conformidad al artículo 3, inciso uno del decretó 371 de 2010."/>
    <s v="Enviar un (1) memorando a la Subdireccion  Administrativa, solicitando la parametrizacion y estandarización del anexo PA01 PR01 MD01 en  concordancia con el artículo 3, inciso 1° el decreto 371 de 2010."/>
    <s v="Correctiva"/>
    <s v="Un (1) memorando único, radicado en Subdireción Administrativa"/>
    <n v="1"/>
    <x v="4"/>
    <x v="7"/>
    <s v="Equipo Técnico de Planeación y gestión de la DAC"/>
    <d v="2020-01-01T00:00:00"/>
    <x v="2"/>
    <m/>
    <m/>
    <m/>
    <x v="0"/>
    <n v="0"/>
    <n v="0"/>
  </r>
  <r>
    <s v="085-2019"/>
    <n v="2"/>
    <n v="2019"/>
    <s v="GESTIÓN DE TRÁMITES Y SERVICIOS PARA LA CIUDADANÍA"/>
    <s v="AUDITORÍA PQRSD 2019"/>
    <d v="2019-12-13T00:00:00"/>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x v="4"/>
    <x v="7"/>
    <s v="Equipo PQRS de la DAC"/>
    <d v="2020-01-01T00:00:00"/>
    <x v="2"/>
    <m/>
    <m/>
    <m/>
    <x v="0"/>
    <n v="0"/>
    <n v="0"/>
  </r>
  <r>
    <s v="086-2019"/>
    <n v="1"/>
    <n v="2019"/>
    <s v="GESTIÓN DE TRÁMITES Y SERVICIOS PARA LA CIUDADANÍA"/>
    <s v="AUDITORÍA PQRSD 2019"/>
    <d v="2019-12-13T00:00:00"/>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x v="4"/>
    <x v="7"/>
    <s v="Equipo PQRS de la DAC con el acompañamiento del Equipo Técnico"/>
    <d v="2020-01-01T00:00:00"/>
    <x v="2"/>
    <m/>
    <m/>
    <m/>
    <x v="0"/>
    <n v="0"/>
    <n v="0"/>
  </r>
  <r>
    <s v="086-2019"/>
    <n v="2"/>
    <n v="2019"/>
    <s v="GESTIÓN DE TRÁMITES Y SERVICIOS PARA LA CIUDADANÍA"/>
    <s v="AUDITORÍA PQRSD 2019"/>
    <d v="2019-12-13T00:00:00"/>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s v="4. Efectuar la rendición de cuentas sin dar cumplimiento a la normativa y metodologia aplicable"/>
    <s v="•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_x000a_"/>
    <s v="Actualizar manual de servicio al ciudadano en la periodicidad del desarrollo de las mesas de trabajo PQRS, para que las mismas se realicen de manera semestral y realizar su correspondiente socializacion en tematicas de PQRS _x000a__x000a_"/>
    <s v="Correctiva"/>
    <s v="Lineamiento del manual de servicio,  actualizado y socializado"/>
    <n v="1"/>
    <x v="4"/>
    <x v="7"/>
    <s v="Equipo PQRS de la DAC y Equipo Técnico de Planeación y Gestión de la DAC"/>
    <d v="2020-01-01T00:00:00"/>
    <x v="15"/>
    <m/>
    <m/>
    <m/>
    <x v="0"/>
    <n v="0"/>
    <n v="0"/>
  </r>
  <r>
    <s v="086-2019"/>
    <n v="3"/>
    <n v="2019"/>
    <s v="GESTIÓN DE TRÁMITES Y SERVICIOS PARA LA CIUDADANÍA"/>
    <s v="AUDITORÍA PQRSD 2019"/>
    <d v="2019-12-13T00:00:00"/>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s v="4. Efectuar la rendición de cuentas sin dar cumplimiento a la normativa y metodologia aplicable"/>
    <s v="• Desconocimiento de los lineamientos dados en el manual servicio frente a la presentación de reportes de PQRS y de las encuestas de satisfacción a la alta dirección y al comité técnico de gestión - CIGD"/>
    <s v="Actualización del manual de servicio al ciudadano, en relación a la  presentacion obligatoria de reportes de resultados de gestion de PQRS y Encuesta de Satisfaccion ."/>
    <s v="Correctiva"/>
    <s v="Lineamiento del manual actualizado y socializado"/>
    <n v="1"/>
    <x v="4"/>
    <x v="7"/>
    <s v="Equipo PQRS de la DAC y Equipo Técnico de Planeación y Gestión de la DAC"/>
    <d v="2020-01-01T00:00:00"/>
    <x v="15"/>
    <m/>
    <m/>
    <m/>
    <x v="0"/>
    <n v="0"/>
    <n v="0"/>
  </r>
  <r>
    <s v="001-2020"/>
    <n v="1"/>
    <n v="2020"/>
    <s v="GESTIÓN JURÍDICA"/>
    <s v="AUDITORÍA CONTRATACIÓN 2019"/>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ANGELICA MARIA RAMIREZ GARZA"/>
    <d v="2019-12-30T00:00:00"/>
    <x v="15"/>
    <d v="2020-03-09T00:00:00"/>
    <s v="Deicy Astrid Beltrán"/>
    <s v="SEGUIMIENTO REALIZADO EL 09/03/2020_x000a_La Dirección de Contratación remite la actualización del Manual de Contratación, pero no se pudo evidenciar el cumplimeinto de la acción._x000a_CONCLUSION : Acción abierta   "/>
    <x v="0"/>
    <n v="0"/>
    <n v="0"/>
  </r>
  <r>
    <s v="002-2020"/>
    <n v="1"/>
    <n v="2020"/>
    <s v="GESTIÓN JURÍDICA"/>
    <s v="AUDITORÍA CONTRATACIÓN 2019"/>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3-09T00:00:00"/>
    <s v="Deicy Astrid Beltrán"/>
    <s v="SEGUIMIENTO REALIZADO EL 09/03/2020_x000a_Acción en ejecución "/>
    <x v="0"/>
    <n v="0"/>
    <n v="0"/>
  </r>
  <r>
    <s v="003-2020"/>
    <n v="1"/>
    <n v="2020"/>
    <s v="GESTIÓN JURÍDICA"/>
    <s v="AUDITORÍA CONTRATACIÓN 2019"/>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3-09T00:00:00"/>
    <s v="Deicy Astrid Beltrán"/>
    <s v="SEGUIMIENTO REALIZADO EL 09/03/2020_x000a_Acción en ejecución "/>
    <x v="0"/>
    <n v="0"/>
    <n v="0"/>
  </r>
  <r>
    <s v="004-2020"/>
    <n v="1"/>
    <n v="2020"/>
    <s v="GESTIÓN JURÍDICA"/>
    <s v="AUDITORÍA CONTRATACIÓN 2019"/>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ANGELICA MARIA RAMIREZ GARZA"/>
    <d v="2019-12-30T00:00:00"/>
    <x v="4"/>
    <d v="2020-03-09T00:00:00"/>
    <s v="Deicy Astrid Beltrán"/>
    <s v="SEGUIMIENTO REALIZADO EL 09/03/2020_x000a_Acción en ejecución "/>
    <x v="0"/>
    <n v="0"/>
    <n v="0"/>
  </r>
  <r>
    <s v="005-2020"/>
    <n v="1"/>
    <n v="2020"/>
    <s v="GESTIÓN JURÍDICA"/>
    <s v="AUDITORÍA CONTRATACIÓN 2019"/>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x v="2"/>
    <x v="2"/>
    <s v="ANGELICA MARIA RAMIREZ GARZA"/>
    <d v="2019-12-30T00:00:00"/>
    <x v="4"/>
    <d v="2020-03-09T00:00:00"/>
    <s v="Deicy Astrid Beltrán"/>
    <s v="SEGUIMIENTO REALIZADO EL 09/03/2020_x000a_Acción en ejecución "/>
    <x v="0"/>
    <n v="0"/>
    <n v="0"/>
  </r>
  <r>
    <s v="005-2020"/>
    <n v="1"/>
    <n v="2020"/>
    <s v="GESTIÓN JURÍDICA"/>
    <s v="AUDITORÍA CONTRATACIÓN 2019"/>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ANGELICA MARIA RAMIREZ GARZA"/>
    <d v="2019-12-30T00:00:00"/>
    <x v="4"/>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s v="AUDITORÍA SIPROJWEB - COMITÉ CONCILIACIÓN"/>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12"/>
    <s v="GIOVANNY ANDRES GARCIA RODRIGUEZ"/>
    <d v="2020-02-10T00:00:00"/>
    <x v="16"/>
    <d v="2020-03-09T00:00:00"/>
    <s v="Deicy Astrid Beltrán"/>
    <s v="SEGUIMIENTO REALIZADO EL 09/03/2020_x000a_Acción en ejecución "/>
    <x v="0"/>
    <n v="0"/>
    <n v="0"/>
  </r>
  <r>
    <s v="006-2020"/>
    <n v="2"/>
    <n v="2020"/>
    <s v="GESTIÓN JURÍDICA"/>
    <s v="AUDITORÍA SIPROJWEB - COMITÉ CONCILIACIÓN"/>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2"/>
    <x v="12"/>
    <s v="GIOVANNY ANDRES GARCIA RODRIGUEZ"/>
    <d v="2020-02-10T00:00:00"/>
    <x v="16"/>
    <d v="2020-03-09T00:00:00"/>
    <s v="Deicy Astrid Beltrán"/>
    <s v="SEGUIMIENTO REALIZADO EL 09/03/2020_x000a_Acción en ejecución "/>
    <x v="0"/>
    <n v="0"/>
    <n v="0"/>
  </r>
  <r>
    <s v="006-2020"/>
    <n v="3"/>
    <n v="2020"/>
    <s v="GESTIÓN JURÍDICA"/>
    <s v="AUDITORÍA SIPROJWEB - COMITÉ CONCILIACIÓN"/>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x v="2"/>
    <x v="12"/>
    <s v="GIOVANNY ANDRES GARCIA RODRIGUEZ"/>
    <d v="2020-02-10T00:00:00"/>
    <x v="16"/>
    <d v="2020-03-09T00:00:00"/>
    <s v="Deicy Astrid Beltrán"/>
    <s v="SEGUIMIENTO REALIZADO EL 09/03/2020_x000a_Acción en ejecución "/>
    <x v="0"/>
    <n v="0"/>
    <n v="0"/>
  </r>
  <r>
    <s v="007-2020"/>
    <n v="1"/>
    <n v="2020"/>
    <s v="GESTIÓN JURÍDICA"/>
    <s v="AUDITORÍA SIPROJWEB - COMITÉ CONCILIACIÓN"/>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x v="2"/>
    <x v="12"/>
    <s v="GIOVANNY ANDRES GARCIA RODRIGUEZ"/>
    <d v="2020-02-10T00:00:00"/>
    <x v="17"/>
    <d v="2020-03-09T00:00:00"/>
    <s v="Deicy Astrid Beltrán"/>
    <s v="SEGUIMIENTO REALIZADO EL 09/03/2020_x000a_Acción en ejecución "/>
    <x v="0"/>
    <n v="0"/>
    <n v="0"/>
  </r>
  <r>
    <s v="007-2020"/>
    <n v="2"/>
    <n v="2020"/>
    <s v="GESTIÓN JURÍDICA"/>
    <s v="AUDITORÍA SIPROJWEB - COMITÉ CONCILIACIÓN"/>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12"/>
    <s v="GIOVANNY ANDRES GARCIA RODRIGUEZ"/>
    <d v="2020-02-10T00:00:00"/>
    <x v="17"/>
    <d v="2020-03-09T00:00:00"/>
    <s v="Deicy Astrid Beltrán"/>
    <s v="SEGUIMIENTO REALIZADO EL 09/03/2020_x000a_Acción en ejecución "/>
    <x v="0"/>
    <n v="0"/>
    <n v="0"/>
  </r>
  <r>
    <s v="008-2020"/>
    <n v="1"/>
    <n v="2020"/>
    <s v="GESTIÓN JURÍDICA"/>
    <s v="AUDITORÍA SIPROJWEB - COMITÉ CONCILIACIÓN"/>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12"/>
    <s v="GIOVANNY ANDRES GARCIA RODRIGUEZ"/>
    <d v="2020-02-10T00:00:00"/>
    <x v="17"/>
    <d v="2020-03-09T00:00:00"/>
    <s v="Deicy Astrid Beltrán"/>
    <s v="SEGUIMIENTO REALIZADO EL 09/03/2020_x000a_Acción en ejecución "/>
    <x v="0"/>
    <n v="0"/>
    <n v="0"/>
  </r>
  <r>
    <s v="008-2020"/>
    <n v="2"/>
    <n v="2020"/>
    <s v="GESTIÓN JURÍDICA"/>
    <s v="AUDITORÍA SIPROJWEB - COMITÉ CONCILIACIÓN"/>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12"/>
    <s v="GIOVANNY ANDRES GARCIA RODRIGUEZ"/>
    <d v="2020-02-10T00:00:00"/>
    <x v="16"/>
    <d v="2020-03-09T00:00:00"/>
    <s v="Deicy Astrid Beltrán"/>
    <s v="SEGUIMIENTO REALIZADO EL 09/03/2020_x000a_Acción en ejecución "/>
    <x v="0"/>
    <n v="0"/>
    <n v="0"/>
  </r>
  <r>
    <s v="009-2020"/>
    <n v="1"/>
    <n v="2020"/>
    <s v="GESTIÓN JURÍDICA"/>
    <s v="AUDITORÍA SIPROJWEB - COMITÉ CONCILIACIÓN"/>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12"/>
    <s v="GIOVANNY ANDRES GARCIA RODRIGUEZ"/>
    <d v="2020-02-10T00:00:00"/>
    <x v="18"/>
    <d v="2020-03-09T00:00:00"/>
    <s v="Deicy Astrid Beltrán"/>
    <s v="SEGUIMIENTO REALIZADO EL 09/03/2020_x000a_Acción en ejecución "/>
    <x v="0"/>
    <n v="0"/>
    <n v="0"/>
  </r>
  <r>
    <s v="010-2020"/>
    <n v="1"/>
    <n v="2020"/>
    <s v="GESTIÓN JURÍDICA"/>
    <s v="AUDITORÍA SIPROJWEB - COMITÉ CONCILIACIÓN"/>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x v="2"/>
    <x v="12"/>
    <s v="GIOVANNY ANDRES GARCIA RODRIGUEZ"/>
    <d v="2020-02-10T00:00:00"/>
    <x v="16"/>
    <d v="2020-03-09T00:00:00"/>
    <s v="Deicy Astrid Beltrán"/>
    <s v="SEGUIMIENTO REALIZADO EL 09/03/2020_x000a_Acción en ejecución "/>
    <x v="0"/>
    <n v="0"/>
    <n v="0"/>
  </r>
  <r>
    <s v="010-2020"/>
    <n v="1"/>
    <n v="2020"/>
    <s v="GESTIÓN JURÍDICA"/>
    <s v="AUDITORÍA SIPROJWEB - COMITÉ CONCILIACIÓN"/>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12"/>
    <s v="GIOVANNY ANDRES GARCIA RODRIGUEZ"/>
    <d v="2020-02-10T00:00:00"/>
    <x v="16"/>
    <d v="2020-03-09T00:00:00"/>
    <s v="Deicy Astrid Beltrán"/>
    <s v="SEGUIMIENTO REALIZADO EL 09/03/2020_x000a_Acción en ejecución "/>
    <x v="0"/>
    <n v="0"/>
    <n v="0"/>
  </r>
  <r>
    <s v="011-2020"/>
    <n v="1"/>
    <n v="2020"/>
    <s v="DIRECCIONAMIENTO ESTRÁTEGICO"/>
    <s v="AUDITORÍA SGAS 2019"/>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Actualizar y socializar la metodología de gestión de riesgos aplicada en la entidad, incluyendo los fundamentos de la metodología de prevención de riesgo de soborno"/>
    <s v="Acción Correctiva"/>
    <s v="Metodología actualizada y equipo técnico socializado"/>
    <n v="1"/>
    <x v="7"/>
    <x v="11"/>
    <s v="Julieth Rojas Betancour"/>
    <d v="2020-01-20T00:00:00"/>
    <x v="10"/>
    <m/>
    <m/>
    <m/>
    <x v="0"/>
    <n v="0"/>
    <n v="0"/>
  </r>
  <r>
    <s v="011-2020"/>
    <n v="2"/>
    <n v="2020"/>
    <s v="DIRECCIONAMIENTO ESTRÁTEGICO"/>
    <s v="AUDITORÍA SGAS 2019"/>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Actualizar el mapa de riesgos incluyendo de manera explícita los riesgos de soborno identificados con sus respectivos controles."/>
    <s v="Corrección"/>
    <s v="Mapa de riesgos institucional actualizado"/>
    <n v="1"/>
    <x v="7"/>
    <x v="11"/>
    <s v="Julieth Rojas Betancour"/>
    <d v="2020-03-15T00:00:00"/>
    <x v="1"/>
    <m/>
    <m/>
    <m/>
    <x v="0"/>
    <n v="0"/>
    <n v="0"/>
  </r>
  <r>
    <s v="011-2020"/>
    <n v="3"/>
    <n v="2020"/>
    <s v="DIRECCIONAMIENTO ESTRÁTEGICO"/>
    <s v="AUDITORÍA SGAS 2019"/>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7"/>
    <x v="11"/>
    <s v="Julieth Rojas Betancour"/>
    <d v="2020-05-01T00:00:00"/>
    <x v="19"/>
    <m/>
    <m/>
    <m/>
    <x v="0"/>
    <n v="0"/>
    <n v="0"/>
  </r>
  <r>
    <s v="012-2020"/>
    <n v="1"/>
    <n v="2020"/>
    <s v="DIRECCIONAMIENTO ESTRÁTEGICO"/>
    <s v="AUDITORÍA SGAS 2019"/>
    <d v="2019-12-23T00:00:00"/>
    <s v="En la auditoría interna 2019 de verificación del cumplimiento de los requisitos de la norma ISO 37001:2016 del Sistema de Gestión Antisoborno, se detectó que no está claramente definida la función de cumplimiento dentro de la organización (numeral 9.4). "/>
    <s v="Incumplimiento del requisito 9.4 de la NTC ISO 37001:2016 "/>
    <s v="Las responsabilidades hasta el momento definidas para la función del cumplimiento son muy generales y no permiten definir quién es el líder de proceso indicado para asumir este rol."/>
    <s v="Designar el líder de proceso para asumir el rol de la función de cumplimiento del Sistema de Gestión Antisoborno de acuerdo con la responsabilidad y autoridad específicas definidas en el manual de MIPG, sujeto a la decisión de certificar o no a la SDM en el año 2020"/>
    <s v="Acción Correctiva"/>
    <s v="Acto Administrativo mediante el cual se designe el líder de proceso para asumir el rol de la función de cumplimiento del Sistema de Gestión Antisoborno "/>
    <n v="1"/>
    <x v="8"/>
    <x v="13"/>
    <s v="Secretario Distrital de Movilidad"/>
    <d v="2020-01-02T00:00:00"/>
    <x v="4"/>
    <m/>
    <m/>
    <m/>
    <x v="0"/>
    <n v="0"/>
    <n v="0"/>
  </r>
</pivotCacheRecords>
</file>

<file path=xl/pivotCache/pivotCacheRecords2.xml><?xml version="1.0" encoding="utf-8"?>
<pivotCacheRecords xmlns="http://schemas.openxmlformats.org/spreadsheetml/2006/main" xmlns:r="http://schemas.openxmlformats.org/officeDocument/2006/relationships" count="63">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1-13T00:00:00"/>
    <s v="María Janneth Romero M"/>
    <s v="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4-30T00:00:00"/>
    <d v="2020-01-13T00:00:00"/>
    <s v="María Janneth Romero M"/>
    <s v="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5"/>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4-30T00:00:00"/>
    <d v="2020-01-08T00:00:00"/>
    <s v="Carlos Arturo Serrano Avila "/>
    <s v="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06-30T00:00:00"/>
    <d v="2020-01-08T00:00:00"/>
    <s v="Carlos Arturo Serrano Avila "/>
    <s v="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4"/>
    <n v="1"/>
  </r>
  <r>
    <s v="183-2017"/>
    <n v="1"/>
    <x v="1"/>
    <s v="GESTIÓN ADMINISTRATIVA"/>
    <x v="3"/>
    <d v="2017-08-15T00:00:00"/>
    <x v="4"/>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s v="Correctiva"/>
    <s v="Resolución actualizada con la reglamentación para el uso y asignación de líneas móviles "/>
    <s v="Resolución de telefonía móvil celular actualizada"/>
    <s v="SUBSECRETARÍA DE GESTIÓN CORPORATIVA"/>
    <s v="SUBDIRECCIÓN ADMINISTRATIVA"/>
    <s v="Sonia Mireya Alfonso Muñoz"/>
    <d v="2017-08-15T00:00:00"/>
    <d v="2019-10-30T00:00:00"/>
    <d v="2020-01-08T00:00:00"/>
    <s v="Carlos Arturo Serrano Avila "/>
    <s v="8/1/2020. Seguimiento realizado por Carlos Arturo Serrano, mediante el cual la Subdirección Administrativa solicitó el cierre de la acción.   _x000a_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quot;Por la cual se reglamenta la asignación, uso y control del servicio de telefonía móvil celular y plan de datos en la Secretaría Distrital de Movilidad y se derogan las Resoluciones No.047 del 06 de marzo de 2018, 227 del 26 de noviembre de 2018 y 027 de 04 de febrero de 2019.&quot;_x000a_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_x000a__x000a_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_x000a_,  Una vez analizada la solicitud presentada se denota que la  acción propuesta , está encaminada en subsanar la causa raíz establecida  y conforme a las evidencias aportadas, Se procede al cierre de la acción y se excluye del PMP._x000a_----------------------------------------------------------------------------------------------------------------------------------------------------------------------_x000a__x000a_30/09/2019 Mediante memorando SDM-SA 211669 de 2019, la Subdirectora Administrativa  reprogramación en la que la Oficina de Control Interno da concepto favorable de reprogramación, sin embargo, se recuerda que elsta acción ha sido reprogramada en dos (2) ocasiones._x000a__x000a__x000a_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s v="ABIERTA"/>
    <n v="3"/>
    <n v="0"/>
  </r>
  <r>
    <s v="053-2018"/>
    <n v="1"/>
    <x v="2"/>
    <s v="GESTIÓN ADMINISTRATIVA"/>
    <x v="4"/>
    <d v="2018-06-12T00:00:00"/>
    <x v="5"/>
    <s v="Debilidades en la actualización de documentos del SIG"/>
    <s v="La entidad, debe esperar los términos normativos que tiene el Archivo de Bogotá para evaluar y convalidar el Instrumento y sus soportes técnicos. "/>
    <s v="Aprobar por parte del Comité Interno de Archivo los ajustes realizados a las TRD de la SDM con base en el concepto técnico de evaluación. "/>
    <s v="Corrección"/>
    <s v="No. TRD aprobadas por el Comité Interno de Archivo/  No. TRD presentadas al Comité Interno de Archivo"/>
    <s v="22  TRD aprobadas por el Comité Interno de Archivo"/>
    <s v="SUBSECRETARÍA DE GESTIÓN CORPORATIVA"/>
    <s v="SUBDIRECCIÓN ADMINISTRATIVA"/>
    <s v="Sonia Mireya Alfonso Muñoz"/>
    <d v="2018-07-23T00:00:00"/>
    <d v="2020-03-31T00:00:00"/>
    <d v="2020-01-08T00:00:00"/>
    <s v="Carlos Arturo Serrano Avila "/>
    <s v="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_x000a__x000a_En reunión celebrada el 26 de julio de 2019, con los funcionales del área y el enlace Carlos Bonilla se estableció por el proceso:_x000a_En cuanto a la reformulación quedará así: Aprobar por parte del Comité Interno de Archivo los ajustes realizados a las TRD de la SDM con base en el concepto técnico de evaluación.  _x000a_• Fecha de terminación: 30/10/2019_x000a_INDICADOR: No. TRD aprobadas por el Comité Interno de Archivo/ No. TRD presentadas al Comité Interno de Archivo_x000a_META: 22 TRD aprobadas por el Comité Interno de Archivo_x000a_Este memorando se atendió con el No. SDM-OCI-160747 del 29 de julio de 2019, teniendo como soporte el acta de fecha 26 de julio de 2019._x000a_______________________________________x000a_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s v="ABIERTA"/>
    <n v="4"/>
    <n v="1"/>
  </r>
  <r>
    <s v="115-2018"/>
    <n v="2"/>
    <x v="2"/>
    <s v="GESTIÓN DE TRÁNSITO"/>
    <x v="5"/>
    <d v="2018-09-21T00:00:00"/>
    <x v="6"/>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Angélica María Ramírez"/>
    <d v="2018-10-15T00:00:00"/>
    <d v="2020-03-31T00:00:00"/>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ua las justificaciones y considera que es viables en tal sentin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Se evidencia la realización del  Plan  de Trabajo mensual con el objeto de publicar la totalidad de los informes de ejecución en Secop I, es importante indicar la gestión y avances realizados por la denpencia, al poner en marcha el plan de trabajo sin llegar a demostrar el cumplimieto total de la obligación, al no tener claro el parámetro de los documentos pendientes de publicar en SECOP I, más si tenemos en cuenta lo dina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da, con relación a la acción pero con la misma no se puede evidneciar el total cumplimiento de la misma, ni del indicador. Se adjuntan actas de  actualización SECOP II._x000a_ACCION ABIERTA  se e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1"/>
    <n v="1"/>
  </r>
  <r>
    <s v="126-2018"/>
    <n v="1"/>
    <x v="2"/>
    <s v="GESTIÓN ADMINISTRATIVA"/>
    <x v="6"/>
    <d v="2018-10-22T00:00:00"/>
    <x v="7"/>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s v="SUBSECRETARÍA DE GESTIÓN CORPORATIVA"/>
    <s v="SUBDIRECCIÓN ADMINISTRATIVA"/>
    <s v="Sonia Mireya Alfonso Muñoz"/>
    <d v="2019-02-01T00:00:00"/>
    <d v="2020-04-30T00:00:00"/>
    <d v="2020-01-13T00:00:00"/>
    <s v="María Janneth Romero M"/>
    <s v="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0-2018"/>
    <n v="1"/>
    <x v="2"/>
    <s v="GESTIÓN ADMINISTRATIVA"/>
    <x v="6"/>
    <d v="2018-10-22T00:00:00"/>
    <x v="8"/>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6-30T00:00:00"/>
    <d v="2020-01-13T00:00:00"/>
    <s v="María Janneth Romero M"/>
    <s v="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2-2018"/>
    <n v="4"/>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2-07T00:00:00"/>
    <s v="María Janneth Romero M"/>
    <s v="07/0/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5"/>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SERVICIOS A LA CIUDADANÍA"/>
    <s v="SUBSECRETARÍA DE SERVICIOS A LA CIUDADANÍA"/>
    <s v="Diana Lucia Vidal Caicedo"/>
    <d v="2019-01-01T00:00:00"/>
    <d v="2019-11-30T00:00:00"/>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6"/>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19-02-07T00:00:00"/>
    <s v="María Janneth Romero M"/>
    <s v="07/0/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2-2018"/>
    <n v="7"/>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SERVICIOS A LA CIUDADANÍA"/>
    <s v="SUBSECRETARÍA DE SERVICIOS A LA CIUDADANÍA"/>
    <s v="Diana Lucia Vidal Caicedo"/>
    <d v="2019-01-01T00:00:00"/>
    <d v="2019-11-30T00:00:00"/>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8-2018"/>
    <n v="1"/>
    <x v="2"/>
    <s v="GESTIÓN LEGAL Y CONTRACTUAL"/>
    <x v="7"/>
    <d v="2018-11-14T00:00:00"/>
    <x v="10"/>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Angélica María Ramírez"/>
    <d v="2019-01-01T00:00:00"/>
    <d v="2020-03-31T00:00:00"/>
    <d v="2020-01-21T00:00:00"/>
    <s v="Deicy Astrid Beltrán"/>
    <s v="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ua las justificaciones y considera que es viables en tal sentin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1"/>
    <n v="0"/>
  </r>
  <r>
    <s v="005-2019"/>
    <n v="2"/>
    <x v="3"/>
    <s v="REGULACIÓN Y CONTROL"/>
    <x v="8"/>
    <d v="2018-11-30T00:00:00"/>
    <x v="11"/>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s v="SUBSECRETARÍA DE SERVICIOS A LA CIUDADANÍA"/>
    <s v="SUBDIRECCIÓN DE CONTRAVENCIONES "/>
    <s v="Pablo Cesar Garcia Camacho"/>
    <d v="2019-01-14T00:00:00"/>
    <d v="2019-12-30T00:00:00"/>
    <d v="2019-10-25T00:00:00"/>
    <s v="Omar Alfredo Sánchez"/>
    <s v="25/10/2019: Se responde a solicitud de reprogramación. Se concede solo hasta el 30/12/2019"/>
    <s v="ABIERTA"/>
    <n v="0"/>
    <n v="0"/>
  </r>
  <r>
    <s v="005-2019"/>
    <n v="4"/>
    <x v="3"/>
    <s v="REGULACIÓN Y CONTROL"/>
    <x v="8"/>
    <d v="2018-11-30T00:00:00"/>
    <x v="11"/>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s v="SUBSECRETARÍA DE SERVICIOS A LA CIUDADANÍA"/>
    <s v="SUBDIRECCIÓN DE CONTRAVENCIONES "/>
    <s v="Pablo Cesar Garcia Camacho"/>
    <d v="2019-01-14T00:00:00"/>
    <d v="2019-12-30T00:00:00"/>
    <d v="2019-10-25T00:00:00"/>
    <s v="Omar Alfredo Sánchez"/>
    <s v="25/10/2019: Se responde a solicitud de reprogramación. Se concede solo hasta el 30/12/2019"/>
    <s v="ABIERTA"/>
    <n v="0"/>
    <n v="0"/>
  </r>
  <r>
    <s v="005-2019"/>
    <n v="6"/>
    <x v="3"/>
    <s v="REGULACIÓN Y CONTROL"/>
    <x v="8"/>
    <d v="2018-11-30T00:00:00"/>
    <x v="11"/>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Correctiva"/>
    <s v="Seguimiento a las acciones planteadas"/>
    <n v="1"/>
    <s v="SUBSECRETARÍA DE SERVICIOS A LA CIUDADANÍA"/>
    <s v="SUBDIRECCIÓN DE CONTRAVENCIONES "/>
    <s v="Pablo Cesar Garcia Camacho"/>
    <d v="2019-05-01T00:00:00"/>
    <d v="2019-12-30T00:00:00"/>
    <d v="2020-02-27T00:00:00"/>
    <s v="Omar Alfredo Sánchez"/>
    <s v="27/02/2020: La SC remitió copia de las acxtas de seguimiento de noviembre y diciembre, evidenciando la intervención del archivo, con lo cual se da cumplimiento a la acción y se registrará su cierre._x000a_25/10/2019: Se responde a solicitud de reprogramación. Se concede solo hasta el 30/12/2019"/>
    <s v="CERRADA"/>
    <n v="1"/>
    <n v="0"/>
  </r>
  <r>
    <s v="011-2019"/>
    <n v="1"/>
    <x v="3"/>
    <s v="SERVICIO AL CIUDADANO - GESTION DE LA INFORMACION"/>
    <x v="9"/>
    <d v="2018-11-14T00:00:00"/>
    <x v="12"/>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s v="Correctiva"/>
    <s v="Actas Mesas de trabajo  realizadas / Mesas se trabajo programadas / "/>
    <n v="2"/>
    <s v="SUBSECRETARÍA DE SERVICIOS A LA CIUDADANÍA"/>
    <s v="DIRECCIÓN DE ATENCIÓN AL CIUDADANO - OFICINA DE TECNOLOGÍAS DE LA INFORMACIÓN Y LAS COMUNICACIONES"/>
    <s v=" "/>
    <d v="2019-01-23T00:00:00"/>
    <d v="2019-11-30T00:00:00"/>
    <d v="2020-02-27T00:00:00"/>
    <s v="Omar Alfredo Sánchez"/>
    <s v="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s v="ABIERTA"/>
    <n v="1"/>
    <n v="0"/>
  </r>
  <r>
    <s v="011-2019"/>
    <n v="2"/>
    <x v="3"/>
    <s v="SERVICIO AL CIUDADANO - GESTION DE LA INFORMACION"/>
    <x v="9"/>
    <d v="2018-11-14T00:00:00"/>
    <x v="12"/>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Correctiva"/>
    <s v="Actas Mesas de trabajo  realizadas / Mesas se trabajo programadas / "/>
    <n v="2"/>
    <s v="SUBSECRETARÍA DE SERVICIOS A LA CIUDADANÍA"/>
    <s v="DIRECCIÓN DE ATENCIÓN AL CIUDADANO - OFICINA DE TECNOLOGÍAS DE LA INFORMACIÓN Y LAS COMUNICACIONES"/>
    <s v=" "/>
    <d v="2019-01-23T00:00:00"/>
    <d v="2019-11-30T00:00:00"/>
    <d v="2020-02-27T00:00:00"/>
    <s v="Omar Alfredo Sánchez"/>
    <s v="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s v="ABIERTA"/>
    <n v="1"/>
    <n v="0"/>
  </r>
  <r>
    <s v="014-2019"/>
    <n v="1"/>
    <x v="3"/>
    <s v="SERVICIO AL CIUDADANO"/>
    <x v="9"/>
    <d v="2018-11-14T00:00:00"/>
    <x v="13"/>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6-30T00:00:00"/>
    <d v="2020-02-27T00:00:00"/>
    <s v="Omar Alfredo Sánchez"/>
    <s v="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26/06/2019: En seguimiento realizado en el mes de junio, los responsables de la acción informan que se esta trabajando en las acciones vencidas y en las que se vencen en el mes de Junio."/>
    <s v="ABIERTA"/>
    <n v="1"/>
    <n v="0"/>
  </r>
  <r>
    <s v="015-2019"/>
    <n v="1"/>
    <x v="3"/>
    <s v="SERVICIO AL CIUDADANO"/>
    <x v="9"/>
    <d v="2018-11-14T00:00:00"/>
    <x v="14"/>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6-30T00:00:00"/>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15-2019"/>
    <n v="4"/>
    <x v="3"/>
    <s v="SERVICIO AL CIUDADANO"/>
    <x v="9"/>
    <d v="2018-11-14T00:00:00"/>
    <x v="14"/>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06-30T00:00:00"/>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22-2019"/>
    <n v="1"/>
    <x v="3"/>
    <s v="GESTIÓN ADMINISTRATIVA"/>
    <x v="10"/>
    <d v="2018-11-14T00:00:00"/>
    <x v="15"/>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06-30T00:00:00"/>
    <d v="2019-07-26T00:00:00"/>
    <s v="Carlos Arturo Serrano Avila "/>
    <s v="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11"/>
    <d v="2019-03-04T00:00:00"/>
    <x v="16"/>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Angélica María Ramírez"/>
    <d v="2019-04-30T00:00:00"/>
    <d v="2020-01-31T00:00:00"/>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_x000a_CONCLUSION: Cumplimiento de la acción, falta evidenciar el total cumplimiento del indicador. _x000a_RECOMENDACION: Accion Abierta  Vencida el 31 de enero de 2020. _x000a__x000a_Seguimiento realizado el 02/01/2020_x000a_Acción en ejecución _x000a__x000a_Seguimiento realizado el 03/12/2019. _x000a__x000a_Conforme a las evidencias allegadas solo se puede demostrar el cumplimiento de uno de los items de la norma, relacionados con  Avisos y procesos de contratación._x000a_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_x000a_CONCLUSION: ACCION ABIERTA.  "/>
    <s v="ABIERTA"/>
    <n v="0"/>
    <n v="0"/>
  </r>
  <r>
    <s v="030-2019"/>
    <n v="5"/>
    <x v="3"/>
    <s v="GESTIÓN JURÍDICA"/>
    <x v="11"/>
    <d v="2019-03-04T00:00:00"/>
    <x v="17"/>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s v="SUBSECRETARÍA DE GESTIÓN JURÍDICA"/>
    <s v="DIRECCIÓN DE CONTRATACIÓN"/>
    <s v="Angélica María Ramírez"/>
    <d v="2019-04-30T00:00:00"/>
    <d v="2020-01-31T00:00:00"/>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pondiente a los meses de marzo, junio, septiembre y noviembre_x000a_Indicador: N° total de informes Publicados/N° total de Contratos Secop I_x000a_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n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0"/>
    <n v="0"/>
  </r>
  <r>
    <s v="035-2019"/>
    <n v="1"/>
    <x v="3"/>
    <s v="COMUNICACIONES Y CULTURA PARA LA MOVILIDAD"/>
    <x v="11"/>
    <d v="2019-03-04T00:00:00"/>
    <x v="18"/>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s v="OFICINA ASESORA DE COMUNICACIONES Y CULTURA PARA LA MOVILIDAD - SUBSECRETARÍA CORPORATIVA"/>
    <s v="OFICINA ASESORA DE COMUNICACIONES Y CULTURA PARA LA MOVILIDAD - GESTIÓN DOCUMENTAL"/>
    <s v="Andrés Fabian Contento Muñoz"/>
    <d v="2019-04-01T00:00:00"/>
    <d v="2019-06-30T00:00:00"/>
    <d v="2019-09-12T00:00:00"/>
    <s v="Vieinery Piza Olarte"/>
    <s v="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_____________________"/>
    <s v="ABIERTA"/>
    <n v="0"/>
    <n v="0"/>
  </r>
  <r>
    <s v="039-2019"/>
    <n v="1"/>
    <x v="3"/>
    <s v="GESTION ADMINISTRATIVA - GESTIÓN DE TICS"/>
    <x v="12"/>
    <d v="2019-03-04T00:00:00"/>
    <x v="19"/>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39-2019"/>
    <n v="2"/>
    <x v="3"/>
    <s v="GESTION ADMINISTRATIVA - GESTIÓN DE TICS"/>
    <x v="12"/>
    <d v="2019-03-04T00:00:00"/>
    <x v="19"/>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0-2019"/>
    <n v="1"/>
    <x v="3"/>
    <s v="GESTION ADMINISTRATIVA - GESTIÓN DE TICS"/>
    <x v="12"/>
    <d v="2019-03-04T00:00:00"/>
    <x v="20"/>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0-2019"/>
    <n v="2"/>
    <x v="3"/>
    <s v="GESTION ADMINISTRATIVA - GESTIÓN DE TICS"/>
    <x v="12"/>
    <d v="2019-03-04T00:00:00"/>
    <x v="20"/>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2-2019"/>
    <n v="2"/>
    <x v="3"/>
    <s v="GESTIÓN ADMINISTRATIVA"/>
    <x v="13"/>
    <d v="2019-05-01T00:00:00"/>
    <x v="21"/>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s v="SUBSECRETARÍA DE GESTIÓN CORPORATIVA"/>
    <s v="SUBDIRECCIÓN ADMINISTRATIVA"/>
    <s v="Sonia Mireya Alfonso"/>
    <d v="2019-06-10T00:00:00"/>
    <d v="2020-03-31T00:00:00"/>
    <d v="2020-01-08T00:00:00"/>
    <s v="Carlos Arturo Serrano Avila "/>
    <s v="8/1/2020. Seguimiento realizado por Carlos Arturo Serrano . Mediante memorando No. SDM-SA 267330 la Subdirección Administrativa solicitó la  reprogramación de la acción"/>
    <s v="ABIERTA"/>
    <n v="0"/>
    <n v="0"/>
  </r>
  <r>
    <s v="061-2019"/>
    <n v="1"/>
    <x v="3"/>
    <s v="GESTIÓN ADMINISTRATIVA"/>
    <x v="14"/>
    <d v="2019-07-11T00:00:00"/>
    <x v="22"/>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3-30T00:00:00"/>
    <d v="2020-01-08T00:00:00"/>
    <s v="Carlos Arturo Serrano Avila "/>
    <s v="8/1/2020 seguimiento realizado por carlos arturo serrano avila , mediante memorando No. SDM-SA 267330   la Subdirección Administrativa solicitó reprogramacion para el 30 junio de 2020 "/>
    <s v="ABIERTA"/>
    <n v="1"/>
    <n v="0"/>
  </r>
  <r>
    <s v="063-2019"/>
    <n v="1"/>
    <x v="3"/>
    <s v="GESTIÓN DE TRÁMITES Y SERVICIOS PARA LA CIUDADANÍA"/>
    <x v="14"/>
    <d v="2019-06-25T00:00:00"/>
    <x v="23"/>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s v="SUBSECRETARÍA DE SERVICIOS A LA CIUDADANÍA"/>
    <s v="DIRECCIÓN DE ATENCIÓN AL CIUDADANO"/>
    <s v="Director (a) de Atención al Ciudadano"/>
    <d v="2019-08-05T00:00:00"/>
    <d v="2019-12-15T00:00:00"/>
    <m/>
    <m/>
    <m/>
    <s v="ABIERTA"/>
    <n v="0"/>
    <n v="0"/>
  </r>
  <r>
    <s v="063-2019"/>
    <n v="2"/>
    <x v="3"/>
    <s v="GESTIÓN DE TRÁMITES Y SERVICIOS PARA LA CIUDADANÍA"/>
    <x v="14"/>
    <d v="2019-06-25T00:00:00"/>
    <x v="23"/>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s v="SUBSECRETARÍA DE SERVICIOS A LA CIUDADANÍA"/>
    <s v="DIRECCIÓN DE ATENCIÓN AL CIUDADANO"/>
    <s v="Director (a) de Atención al Ciudadano"/>
    <d v="2019-07-23T00:00:00"/>
    <d v="2019-12-15T00:00:00"/>
    <m/>
    <m/>
    <m/>
    <s v="ABIERTA"/>
    <n v="0"/>
    <n v="0"/>
  </r>
  <r>
    <s v="064-2019"/>
    <n v="3"/>
    <x v="3"/>
    <s v="GESTIÓN DE TRÁMITES Y SERVICIOS PARA LA CIUDADANÍA"/>
    <x v="14"/>
    <d v="2019-06-25T00:00:00"/>
    <x v="24"/>
    <s v="Riesgo 2: Formulación e implementaciónde acciones que no fomenten la cultura ciudadana y el respeto ente todos los usuarios de todas las formas de transporte"/>
    <s v="Confusión de este lineamiento con el lineamiento 10% de anticorrupción."/>
    <s v="Accion 3: Verificar el reporte, entregado por el SIMIT "/>
    <s v="Accion correctiva"/>
    <s v="Total reportes verificados/ Total reportes recibidos"/>
    <n v="1"/>
    <s v="SUBSECRETARÍA DE SERVICIOS A LA CIUDADANÍA"/>
    <s v="DIRECCIÓN DE ATENCIÓN AL CIUDADANO"/>
    <s v="Director (a) de Atención al Ciudadano"/>
    <d v="2019-08-05T00:00:00"/>
    <d v="2020-04-30T00:00:00"/>
    <d v="2020-01-31T00:00:00"/>
    <s v="Omar Alfredo Sánchez"/>
    <s v="27/02/2020: la DAC allegó justificación mediante Memorando 34150, la OCI reprograma esta acción hasta el 30/04/2020._x000a_31/01/2020: Sobre esta acción la DAC solicitó reprogramación; se está a la espera de la justificación que soporte adecuadamente la solicitud."/>
    <s v="ABIERTA"/>
    <n v="1"/>
    <n v="0"/>
  </r>
  <r>
    <s v="064-2019"/>
    <n v="4"/>
    <x v="3"/>
    <s v="GESTIÓN DE TRÁMITES Y SERVICIOS PARA LA CIUDADANÍA"/>
    <x v="14"/>
    <d v="2019-06-25T00:00:00"/>
    <x v="24"/>
    <s v="Riesgo 2: Formulación e implementaciónde acciones que no fomenten la cultura ciudadana y el respeto ente todos los usuarios de todas las formas de transporte"/>
    <s v="Confusión de este lineamiento con el lineamiento 10% de anticorrupción."/>
    <s v="Acción 4: Solicitar ajuste si se evidencian inconsistecias en el reporte"/>
    <s v="Accion correctiva"/>
    <s v="(Total solicitudes realizadas/ Total   Reportes con inconsistencias)   *100"/>
    <n v="1"/>
    <s v="SUBSECRETARÍA DE SERVICIOS A LA CIUDADANÍA"/>
    <s v="DIRECCIÓN DE ATENCIÓN AL CIUDADANO"/>
    <s v="Director (a) de Atención al Ciudadano"/>
    <d v="2019-08-05T00:00:00"/>
    <d v="2020-04-30T00:00:00"/>
    <d v="2020-01-31T00:00:00"/>
    <s v="Omar Alfredo Sánchez"/>
    <s v="27/02/2020: la DAC allegó justificación mediante Memorando 34150, la OCI reprograma esta acción hasta el 30/04/2020._x000a_31/01/2020: Sobre esta acción la DAC solicitó reprogramación; se está a la espera de la justificación que soporte adecuadamente la solicitud."/>
    <s v="ABIERTA"/>
    <n v="1"/>
    <n v="0"/>
  </r>
  <r>
    <s v="082-2019"/>
    <n v="1"/>
    <x v="3"/>
    <s v="GESTIÓN DE TRÁMITES Y SERVICIOS PARA LA CIUDADANÍA"/>
    <x v="15"/>
    <d v="2019-09-06T00:00:00"/>
    <x v="25"/>
    <s v="Incumplimiento de la normatividad vigente específicamente en lo establecido en la Ley 1755 en el artículo 14. Términos para resolver las distintas modalidades de peticiones."/>
    <s v="Debilidad en el seguimiento y control de cada una de las dependencias de la Secretaría de Movilidad que contestan derechos de petición"/>
    <s v="Realizar seguimiento semanal por parte de cada dependencia a los requerimientos asignados en los aplicativos de correspondencia y Bogotá te escucha."/>
    <s v="Correctiva"/>
    <s v="Seguimientos realizados en el mes / 4 seguimientos mensuales"/>
    <n v="1"/>
    <s v="SUBSECRETARÍA DE SERVICIOS A LA CIUDADANÍA"/>
    <s v="DIRECCIÓN DE ATENCIÓN AL CIUDADANO"/>
    <s v="SUBDIRECCIÓN ADMINISTRATIVA_x000a_SUBDIRECCIÓN DE CONTRAVENCIONES_x000a_DIRECCIÓN DE GESTIÓN DE COBRO_x000a_DIRECCIÓN DE GESTIÓN DE TRÁNSITO Y CONTROL DE TRÁNSITO Y TRANSPORTE_x000a_"/>
    <d v="2019-09-06T00:00:00"/>
    <d v="2020-03-30T00:00:00"/>
    <d v="2020-02-27T00:00:00"/>
    <s v="Omar Alfredo Sánchez"/>
    <s v="27/02/2020: la DAC allegó justificación y Cuadro de enlace a evidencias de las dependencias responsables. La Subdirección Administrativa solicito Reprogramación de esta acción mediante Memorando SDM-SDA 24797 del 2020. _x000a__x000a_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
    <s v="ABIERTA"/>
    <n v="2"/>
    <n v="0"/>
  </r>
  <r>
    <s v="083-2019"/>
    <n v="1"/>
    <x v="3"/>
    <s v="GESTIÓN INGENIERÍA DE TRÁNSITO"/>
    <x v="16"/>
    <d v="2019-11-27T00:00:00"/>
    <x v="26"/>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s v="SUBSECRETARÍA DE GESTIÓN DE LA MOVILIDAD"/>
    <s v="DIRECCIÓN DE INGENIERÍA DE TRANSITO"/>
    <s v="Martha Marlene Rincón, Liseth Lorena Díaz y Angélica María Contreras "/>
    <d v="2019-12-27T00:00:00"/>
    <d v="2020-05-27T00:00:00"/>
    <d v="2020-03-06T00:00:00"/>
    <s v="María Janneth Romero M"/>
    <s v="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s v="ABIERTA"/>
    <n v="0"/>
    <n v="0"/>
  </r>
  <r>
    <s v="083-2019"/>
    <n v="2"/>
    <x v="3"/>
    <s v="GESTIÓN INGENIERÍA DE TRÁNSITO"/>
    <x v="16"/>
    <d v="2019-11-27T00:00:00"/>
    <x v="26"/>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s v="SUBSECRETARÍA DE GESTIÓN DE LA MOVILIDAD"/>
    <s v="DIRECCIÓN DE INGENIERÍA DE TRANSITO"/>
    <s v="Miguel Andrés Forero y John Alexander Torres (Diseño);  Liseth Lorena Díaz y Angélica María Contreras (Sustanciación)"/>
    <d v="2019-12-27T00:00:00"/>
    <d v="2020-05-27T00:00:00"/>
    <d v="2020-03-06T00:00:00"/>
    <s v="María Janneth Romero M"/>
    <s v="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s v="ABIERTA"/>
    <n v="0"/>
    <n v="0"/>
  </r>
  <r>
    <s v="083-2019"/>
    <n v="3"/>
    <x v="3"/>
    <s v="GESTIÓN INGENIERÍA DE TRÁNSITO"/>
    <x v="16"/>
    <d v="2019-11-27T00:00:00"/>
    <x v="26"/>
    <s v="Respuestas fuera de terminos de ley de PQRS (Señalización)"/>
    <s v="Porque no se cuenta con un estudio auditivo que permita evidenciar niveles de  contaminación auditiva causada por estoperoles instalados. _x000a__x000a_Recomendación Veeduria: 4.Solicitar a la Secretaría Distrital de Ambiente un estudio auditivo sobre los impactos negativos generados por los estoperoles en la ciudad de Bogotá D.C. y que la Secretaría Distrital_x000a_de Movilidad tome correctivos frente a los resultados allí consignados. "/>
    <s v="Emitir solicitud a la Secretaría Distrital de Ambiente, para que se conceptúe."/>
    <s v="Correctiva"/>
    <s v="Una (1) Solicitud"/>
    <s v="Solicitud"/>
    <s v="SUBSECRETARÍA DE GESTIÓN DE LA MOVILIDAD"/>
    <s v="DIRECCIÓN DE INGENIERÍA DE TRANSITO"/>
    <s v="Liseth Lorena Díaz y Angélica María Contreras"/>
    <d v="2019-12-27T00:00:00"/>
    <d v="2020-05-27T00:00:00"/>
    <d v="2020-03-06T00:00:00"/>
    <s v="María Janneth Romero M"/>
    <s v="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
    <s v="ABIERTA"/>
    <n v="0"/>
    <n v="0"/>
  </r>
  <r>
    <s v="084-2019"/>
    <n v="3"/>
    <x v="3"/>
    <s v="DIRECCIONAMIENTO ESTRATÉGICO"/>
    <x v="17"/>
    <d v="2019-11-08T00:00:00"/>
    <x v="27"/>
    <s v="No asegurar la mejora continua del procedimiento certificado con ISO 9001"/>
    <s v="Deficiente entendimiento de la metodología aplicable para priorizar las oportunidades que aseguran que se aumentan los efectos deseables. "/>
    <s v="Aplicar la metodología a partir de la identificación de las oportunidades en la matriz DOFA"/>
    <s v="Correctiva"/>
    <s v="Indice de cumplimiento de las actividades programadas_x000a_"/>
    <s v="Matriz de oportunidades SDM diligenciada"/>
    <s v="OFICINA ASESORA DE PLANEACIÓN INSTITUCIONAL"/>
    <s v="OFICINA ASESORA DE PLANEACIÓN INSTITUCIONAL"/>
    <s v="Julieth Rojas Betancour"/>
    <d v="2019-12-01T00:00:00"/>
    <d v="2020-03-28T00:00:00"/>
    <m/>
    <m/>
    <m/>
    <s v="ABIERTA"/>
    <n v="0"/>
    <n v="0"/>
  </r>
  <r>
    <s v="084-2019"/>
    <n v="4"/>
    <x v="3"/>
    <s v="DIRECCIONAMIENTO ESTRATÉGICO"/>
    <x v="17"/>
    <d v="2019-11-08T00:00:00"/>
    <x v="27"/>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s v="OFICINA ASESORA DE PLANEACIÓN INSTITUCIONAL"/>
    <s v="OFICINA ASESORA DE PLANEACIÓN INSTITUCIONAL"/>
    <s v="Julieth Rojas Betancour"/>
    <d v="2019-12-01T00:00:00"/>
    <d v="2020-07-30T00:00:00"/>
    <m/>
    <m/>
    <m/>
    <s v="ABIERTA"/>
    <n v="0"/>
    <n v="0"/>
  </r>
  <r>
    <s v="085-2019"/>
    <n v="1"/>
    <x v="3"/>
    <s v="GESTIÓN DE TRÁMITES Y SERVICIOS PARA LA CIUDADANÍA"/>
    <x v="18"/>
    <d v="2019-12-13T00:00:00"/>
    <x v="28"/>
    <s v="9. Discriminación y restricción a la participación de los ciudadanos que requieren atención y respuesta por parte de la SDM."/>
    <s v="El formato estándar que propone la subdirección administrativa, en su saludo y despedida no está parametrizado y estandarizado, para garantizar una estructura cordial amable y de calidad, en conformidad al artículo 3, inciso uno del decretó 371 de 2010."/>
    <s v="Enviar un (1) memorando a la Subdireccion  Administrativa, solicitando la parametrizacion y estandarización del anexo PA01 PR01 MD01 en  concordancia con el artículo 3, inciso 1° el decreto 371 de 2010."/>
    <s v="Correctiva"/>
    <s v="Un (1) memorando único, radicado en Subdireción Administrativa"/>
    <n v="1"/>
    <s v="SUBSECRETARÍA DE SERVICIOS A LA CIUDADANÍA"/>
    <s v="DIRECCIÓN DE ATENCIÓN AL CIUDADANO"/>
    <s v="Equipo Técnico de Planeación y gestión de la DAC"/>
    <d v="2020-01-01T00:00:00"/>
    <d v="2020-06-30T00:00:00"/>
    <m/>
    <m/>
    <m/>
    <s v="ABIERTA"/>
    <n v="0"/>
    <n v="0"/>
  </r>
  <r>
    <s v="085-2019"/>
    <n v="2"/>
    <x v="3"/>
    <s v="GESTIÓN DE TRÁMITES Y SERVICIOS PARA LA CIUDADANÍA"/>
    <x v="18"/>
    <d v="2019-12-13T00:00:00"/>
    <x v="28"/>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s v="SUBSECRETARÍA DE SERVICIOS A LA CIUDADANÍA"/>
    <s v="DIRECCIÓN DE ATENCIÓN AL CIUDADANO"/>
    <s v="Equipo PQRS de la DAC"/>
    <d v="2020-01-01T00:00:00"/>
    <d v="2020-06-30T00:00:00"/>
    <m/>
    <m/>
    <m/>
    <s v="ABIERTA"/>
    <n v="0"/>
    <n v="0"/>
  </r>
  <r>
    <s v="086-2019"/>
    <n v="1"/>
    <x v="3"/>
    <s v="GESTIÓN DE TRÁMITES Y SERVICIOS PARA LA CIUDADANÍA"/>
    <x v="18"/>
    <d v="2019-12-13T00:00:00"/>
    <x v="29"/>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s v="SUBSECRETARÍA DE SERVICIOS A LA CIUDADANÍA"/>
    <s v="DIRECCIÓN DE ATENCIÓN AL CIUDADANO"/>
    <s v="Equipo PQRS de la DAC con el acompañamiento del Equipo Técnico"/>
    <d v="2020-01-01T00:00:00"/>
    <d v="2020-06-30T00:00:00"/>
    <m/>
    <m/>
    <m/>
    <s v="ABIERTA"/>
    <n v="0"/>
    <n v="0"/>
  </r>
  <r>
    <s v="086-2019"/>
    <n v="2"/>
    <x v="3"/>
    <s v="GESTIÓN DE TRÁMITES Y SERVICIOS PARA LA CIUDADANÍA"/>
    <x v="18"/>
    <d v="2019-12-13T00:00:00"/>
    <x v="30"/>
    <s v="4. Efectuar la rendición de cuentas sin dar cumplimiento a la normativa y metodologia aplicable"/>
    <s v="•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_x000a_"/>
    <s v="Actualizar manual de servicio al ciudadano en la periodicidad del desarrollo de las mesas de trabajo PQRS, para que las mismas se realicen de manera semestral y realizar su correspondiente socializacion en tematicas de PQRS _x000a__x000a_"/>
    <s v="Correctiva"/>
    <s v="Lineamiento del manual de servicio,  actualizado y socializado"/>
    <n v="1"/>
    <s v="SUBSECRETARÍA DE SERVICIOS A LA CIUDADANÍA"/>
    <s v="DIRECCIÓN DE ATENCIÓN AL CIUDADANO"/>
    <s v="Equipo PQRS de la DAC y Equipo Técnico de Planeación y Gestión de la DAC"/>
    <d v="2020-01-01T00:00:00"/>
    <d v="2020-02-29T00:00:00"/>
    <m/>
    <m/>
    <m/>
    <s v="ABIERTA"/>
    <n v="0"/>
    <n v="0"/>
  </r>
  <r>
    <s v="086-2019"/>
    <n v="3"/>
    <x v="3"/>
    <s v="GESTIÓN DE TRÁMITES Y SERVICIOS PARA LA CIUDADANÍA"/>
    <x v="18"/>
    <d v="2019-12-13T00:00:00"/>
    <x v="31"/>
    <s v="4. Efectuar la rendición de cuentas sin dar cumplimiento a la normativa y metodologia aplicable"/>
    <s v="• Desconocimiento de los lineamientos dados en el manual servicio frente a la presentación de reportes de PQRS y de las encuestas de satisfacción a la alta dirección y al comité técnico de gestión - CIGD"/>
    <s v="Actualización del manual de servicio al ciudadano, en relación a la  presentacion obligatoria de reportes de resultados de gestion de PQRS y Encuesta de Satisfaccion ."/>
    <s v="Correctiva"/>
    <s v="Lineamiento del manual actualizado y socializado"/>
    <n v="1"/>
    <s v="SUBSECRETARÍA DE SERVICIOS A LA CIUDADANÍA"/>
    <s v="DIRECCIÓN DE ATENCIÓN AL CIUDADANO"/>
    <s v="Equipo PQRS de la DAC y Equipo Técnico de Planeación y Gestión de la DAC"/>
    <d v="2020-01-01T00:00:00"/>
    <d v="2020-02-29T00:00:00"/>
    <m/>
    <m/>
    <m/>
    <s v="ABIERTA"/>
    <n v="0"/>
    <n v="0"/>
  </r>
  <r>
    <s v="001-2020"/>
    <n v="1"/>
    <x v="4"/>
    <s v="GESTIÓN JURÍDICA"/>
    <x v="19"/>
    <d v="2019-10-03T00:00:00"/>
    <x v="32"/>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ANGELICA MARIA RAMIREZ GARZA"/>
    <d v="2019-12-30T00:00:00"/>
    <d v="2020-02-29T00:00:00"/>
    <d v="2020-03-09T00:00:00"/>
    <s v="Deicy Astrid Beltrán"/>
    <s v="SEGUIMIENTO REALIZADO EL 09/03/2020_x000a_La Dirección de Contratación remite la actualización del Manual de Contratación, pero no se pudo evidenciar el cumplimeinto de la acción._x000a_CONCLUSION : Acción abierta   "/>
    <s v="ABIERTA"/>
    <n v="0"/>
    <n v="0"/>
  </r>
  <r>
    <s v="002-2020"/>
    <n v="1"/>
    <x v="4"/>
    <s v="GESTIÓN JURÍDICA"/>
    <x v="19"/>
    <d v="2019-10-03T00:00:00"/>
    <x v="33"/>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3-09T00:00:00"/>
    <s v="Deicy Astrid Beltrán"/>
    <s v="SEGUIMIENTO REALIZADO EL 09/03/2020_x000a_Acción en ejecución "/>
    <s v="ABIERTA"/>
    <n v="0"/>
    <n v="0"/>
  </r>
  <r>
    <s v="003-2020"/>
    <n v="1"/>
    <x v="4"/>
    <s v="GESTIÓN JURÍDICA"/>
    <x v="19"/>
    <d v="2019-10-03T00:00:00"/>
    <x v="34"/>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3-09T00:00:00"/>
    <s v="Deicy Astrid Beltrán"/>
    <s v="SEGUIMIENTO REALIZADO EL 09/03/2020_x000a_Acción en ejecución "/>
    <s v="ABIERTA"/>
    <n v="0"/>
    <n v="0"/>
  </r>
  <r>
    <s v="004-2020"/>
    <n v="1"/>
    <x v="4"/>
    <s v="GESTIÓN JURÍDICA"/>
    <x v="19"/>
    <d v="2019-10-03T00:00:00"/>
    <x v="35"/>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ANGELICA MARIA RAMIREZ GARZA"/>
    <d v="2019-12-30T00:00:00"/>
    <d v="2020-03-31T00:00:00"/>
    <d v="2020-03-09T00:00:00"/>
    <s v="Deicy Astrid Beltrán"/>
    <s v="SEGUIMIENTO REALIZADO EL 09/03/2020_x000a_Acción en ejecución "/>
    <s v="ABIERTA"/>
    <n v="0"/>
    <n v="0"/>
  </r>
  <r>
    <s v="005-2020"/>
    <n v="1"/>
    <x v="4"/>
    <s v="GESTIÓN JURÍDICA"/>
    <x v="19"/>
    <d v="2019-10-03T00:00:00"/>
    <x v="36"/>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s v="SUBSECRETARÍA DE GESTIÓN JURÍDICA"/>
    <s v="DIRECCIÓN DE CONTRATACIÓN"/>
    <s v="ANGELICA MARIA RAMIREZ GARZA"/>
    <d v="2019-12-30T00:00:00"/>
    <d v="2020-03-31T00:00:00"/>
    <d v="2020-03-09T00:00:00"/>
    <s v="Deicy Astrid Beltrán"/>
    <s v="SEGUIMIENTO REALIZADO EL 09/03/2020_x000a_Acción en ejecución "/>
    <s v="ABIERTA"/>
    <n v="0"/>
    <n v="0"/>
  </r>
  <r>
    <s v="005-2020"/>
    <n v="1"/>
    <x v="4"/>
    <s v="GESTIÓN JURÍDICA"/>
    <x v="19"/>
    <d v="2019-10-03T00:00:00"/>
    <x v="36"/>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ANGELICA MARIA RAMIREZ GARZA"/>
    <d v="2019-12-30T00:00:00"/>
    <d v="2020-03-31T00:00:00"/>
    <d v="2020-03-09T00:00:00"/>
    <s v="Deicy Astrid Beltrán"/>
    <s v="SEGUIMIENTO REALIZADO EL 09/03/2020_x000a_La Dirección de Contratación mediante memorando SDM-DC-46751 de  2020. Solicita la unificación de los hallazgos 030-2019, con el  115-2018._x000a_Así cómo el 029-2019 con el 005-2020. _x000a_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20"/>
    <d v="2019-11-13T00:00:00"/>
    <x v="3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GIOVANNY ANDRES GARCIA RODRIGUEZ"/>
    <d v="2020-02-10T00:00:00"/>
    <d v="2020-12-31T00:00:00"/>
    <d v="2020-03-09T00:00:00"/>
    <s v="Deicy Astrid Beltrán"/>
    <s v="SEGUIMIENTO REALIZADO EL 09/03/2020_x000a_Acción en ejecución "/>
    <s v="ABIERTA"/>
    <n v="0"/>
    <n v="0"/>
  </r>
  <r>
    <s v="006-2020"/>
    <n v="2"/>
    <x v="4"/>
    <s v="GESTIÓN JURÍDICA"/>
    <x v="20"/>
    <d v="2019-11-13T00:00:00"/>
    <x v="3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GIOVANNY ANDRES GARCIA RODRIGUEZ"/>
    <d v="2020-02-10T00:00:00"/>
    <d v="2020-12-31T00:00:00"/>
    <d v="2020-03-09T00:00:00"/>
    <s v="Deicy Astrid Beltrán"/>
    <s v="SEGUIMIENTO REALIZADO EL 09/03/2020_x000a_Acción en ejecución "/>
    <s v="ABIERTA"/>
    <n v="0"/>
    <n v="0"/>
  </r>
  <r>
    <s v="006-2020"/>
    <n v="3"/>
    <x v="4"/>
    <s v="GESTIÓN JURÍDICA"/>
    <x v="20"/>
    <d v="2019-11-13T00:00:00"/>
    <x v="3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s v="SUBSECRETARÍA DE GESTIÓN JURÍDICA"/>
    <s v="DIRECCION DE REPRESENTACION JUDICIAL"/>
    <s v="GIOVANNY ANDRES GARCIA RODRIGUEZ"/>
    <d v="2020-02-10T00:00:00"/>
    <d v="2020-12-31T00:00:00"/>
    <d v="2020-03-09T00:00:00"/>
    <s v="Deicy Astrid Beltrán"/>
    <s v="SEGUIMIENTO REALIZADO EL 09/03/2020_x000a_Acción en ejecución "/>
    <s v="ABIERTA"/>
    <n v="0"/>
    <n v="0"/>
  </r>
  <r>
    <s v="007-2020"/>
    <n v="1"/>
    <x v="4"/>
    <s v="GESTIÓN JURÍDICA"/>
    <x v="20"/>
    <d v="2019-11-13T00:00:00"/>
    <x v="38"/>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s v="SUBSECRETARÍA DE GESTIÓN JURÍDICA"/>
    <s v="DIRECCION DE REPRESENTACION JUDICIAL"/>
    <s v="GIOVANNY ANDRES GARCIA RODRIGUEZ"/>
    <d v="2020-02-10T00:00:00"/>
    <d v="2020-07-31T00:00:00"/>
    <d v="2020-03-09T00:00:00"/>
    <s v="Deicy Astrid Beltrán"/>
    <s v="SEGUIMIENTO REALIZADO EL 09/03/2020_x000a_Acción en ejecución "/>
    <s v="ABIERTA"/>
    <n v="0"/>
    <n v="0"/>
  </r>
  <r>
    <s v="007-2020"/>
    <n v="2"/>
    <x v="4"/>
    <s v="GESTIÓN JURÍDICA"/>
    <x v="20"/>
    <d v="2019-11-13T00:00:00"/>
    <x v="38"/>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GIOVANNY ANDRES GARCIA RODRIGUEZ"/>
    <d v="2020-02-10T00:00:00"/>
    <d v="2020-07-31T00:00:00"/>
    <d v="2020-03-09T00:00:00"/>
    <s v="Deicy Astrid Beltrán"/>
    <s v="SEGUIMIENTO REALIZADO EL 09/03/2020_x000a_Acción en ejecución "/>
    <s v="ABIERTA"/>
    <n v="0"/>
    <n v="0"/>
  </r>
  <r>
    <s v="008-2020"/>
    <n v="1"/>
    <x v="4"/>
    <s v="GESTIÓN JURÍDICA"/>
    <x v="20"/>
    <d v="2019-11-13T00:00:00"/>
    <x v="39"/>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GIOVANNY ANDRES GARCIA RODRIGUEZ"/>
    <d v="2020-02-10T00:00:00"/>
    <d v="2020-07-31T00:00:00"/>
    <d v="2020-03-09T00:00:00"/>
    <s v="Deicy Astrid Beltrán"/>
    <s v="SEGUIMIENTO REALIZADO EL 09/03/2020_x000a_Acción en ejecución "/>
    <s v="ABIERTA"/>
    <n v="0"/>
    <n v="0"/>
  </r>
  <r>
    <s v="008-2020"/>
    <n v="2"/>
    <x v="4"/>
    <s v="GESTIÓN JURÍDICA"/>
    <x v="20"/>
    <d v="2019-11-13T00:00:00"/>
    <x v="39"/>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GIOVANNY ANDRES GARCIA RODRIGUEZ"/>
    <d v="2020-02-10T00:00:00"/>
    <d v="2020-12-31T00:00:00"/>
    <d v="2020-03-09T00:00:00"/>
    <s v="Deicy Astrid Beltrán"/>
    <s v="SEGUIMIENTO REALIZADO EL 09/03/2020_x000a_Acción en ejecución "/>
    <s v="ABIERTA"/>
    <n v="0"/>
    <n v="0"/>
  </r>
  <r>
    <s v="009-2020"/>
    <n v="1"/>
    <x v="4"/>
    <s v="GESTIÓN JURÍDICA"/>
    <x v="20"/>
    <d v="2019-11-13T00:00:00"/>
    <x v="40"/>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GIOVANNY ANDRES GARCIA RODRIGUEZ"/>
    <d v="2020-02-10T00:00:00"/>
    <d v="2020-09-01T00:00:00"/>
    <d v="2020-03-09T00:00:00"/>
    <s v="Deicy Astrid Beltrán"/>
    <s v="SEGUIMIENTO REALIZADO EL 09/03/2020_x000a_Acción en ejecución "/>
    <s v="ABIERTA"/>
    <n v="0"/>
    <n v="0"/>
  </r>
  <r>
    <s v="010-2020"/>
    <n v="1"/>
    <x v="4"/>
    <s v="GESTIÓN JURÍDICA"/>
    <x v="20"/>
    <d v="2019-11-13T00:00:00"/>
    <x v="41"/>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s v="SUBSECRETARÍA DE GESTIÓN JURÍDICA"/>
    <s v="DIRECCION DE REPRESENTACION JUDICIAL"/>
    <s v="GIOVANNY ANDRES GARCIA RODRIGUEZ"/>
    <d v="2020-02-10T00:00:00"/>
    <d v="2020-12-31T00:00:00"/>
    <d v="2020-03-09T00:00:00"/>
    <s v="Deicy Astrid Beltrán"/>
    <s v="SEGUIMIENTO REALIZADO EL 09/03/2020_x000a_Acción en ejecución "/>
    <s v="ABIERTA"/>
    <n v="0"/>
    <n v="0"/>
  </r>
  <r>
    <s v="010-2020"/>
    <n v="1"/>
    <x v="4"/>
    <s v="GESTIÓN JURÍDICA"/>
    <x v="20"/>
    <d v="2019-11-13T00:00:00"/>
    <x v="41"/>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GIOVANNY ANDRES GARCIA RODRIGUEZ"/>
    <d v="2020-02-10T00:00:00"/>
    <d v="2020-12-31T00:00:00"/>
    <d v="2020-03-09T00:00:00"/>
    <s v="Deicy Astrid Beltrán"/>
    <s v="SEGUIMIENTO REALIZADO EL 09/03/2020_x000a_Acción en ejecución "/>
    <s v="ABIERTA"/>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2" cacheId="1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1:B2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5"/>
        <item x="7"/>
        <item x="0"/>
        <item x="1"/>
        <item x="3"/>
        <item x="2"/>
        <item x="4"/>
        <item x="6"/>
        <item x="8"/>
      </items>
    </pivotField>
    <pivotField axis="axisRow" showAll="0" defaultSubtotal="0">
      <items count="14">
        <item x="7"/>
        <item x="6"/>
        <item x="2"/>
        <item x="10"/>
        <item x="8"/>
        <item x="11"/>
        <item x="0"/>
        <item x="1"/>
        <item x="9"/>
        <item x="5"/>
        <item x="3"/>
        <item x="4"/>
        <item x="12"/>
        <item x="13"/>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3">
    <i>
      <x v="6"/>
    </i>
    <i r="1">
      <x v="9"/>
    </i>
    <i t="grand">
      <x/>
    </i>
  </rowItems>
  <colItems count="1">
    <i/>
  </colItems>
  <pageFields count="1">
    <pageField fld="21" hier="-1"/>
  </pageFields>
  <dataFields count="1">
    <dataField name="ACCIONES CERRADAS" fld="2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3" cacheId="1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31:B5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5"/>
        <item x="7"/>
        <item x="0"/>
        <item x="1"/>
        <item x="3"/>
        <item x="2"/>
        <item x="4"/>
        <item x="6"/>
        <item x="8"/>
      </items>
    </pivotField>
    <pivotField axis="axisRow" showAll="0" defaultSubtotal="0">
      <items count="14">
        <item x="7"/>
        <item x="6"/>
        <item x="2"/>
        <item x="10"/>
        <item x="8"/>
        <item x="11"/>
        <item x="0"/>
        <item x="1"/>
        <item x="9"/>
        <item x="5"/>
        <item x="3"/>
        <item x="4"/>
        <item x="12"/>
        <item x="13"/>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4">
    <i>
      <x/>
    </i>
    <i r="1">
      <x v="4"/>
    </i>
    <i>
      <x v="1"/>
    </i>
    <i r="1">
      <x v="5"/>
    </i>
    <i>
      <x v="2"/>
    </i>
    <i r="1">
      <x v="6"/>
    </i>
    <i>
      <x v="3"/>
    </i>
    <i r="1">
      <x v="7"/>
    </i>
    <i>
      <x v="4"/>
    </i>
    <i r="1">
      <x v="3"/>
    </i>
    <i r="1">
      <x v="10"/>
    </i>
    <i>
      <x v="5"/>
    </i>
    <i r="1">
      <x v="2"/>
    </i>
    <i r="1">
      <x v="12"/>
    </i>
    <i>
      <x v="6"/>
    </i>
    <i r="1">
      <x/>
    </i>
    <i r="1">
      <x v="1"/>
    </i>
    <i r="1">
      <x v="9"/>
    </i>
    <i r="1">
      <x v="11"/>
    </i>
    <i>
      <x v="7"/>
    </i>
    <i r="1">
      <x v="8"/>
    </i>
    <i>
      <x v="8"/>
    </i>
    <i r="1">
      <x v="13"/>
    </i>
    <i t="grand">
      <x/>
    </i>
  </rowItems>
  <colItems count="1">
    <i/>
  </colItems>
  <pageFields count="1">
    <pageField fld="21" hier="-1"/>
  </pageFields>
  <dataFields count="1">
    <dataField name="ACCIONES ABIERTAS" fld="21"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5" cacheId="1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65:B79"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5"/>
        <item x="7"/>
        <item x="0"/>
        <item x="1"/>
        <item x="3"/>
        <item x="2"/>
        <item x="4"/>
        <item x="6"/>
        <item x="8"/>
      </items>
    </pivotField>
    <pivotField axis="axisRow" showAll="0" defaultSubtotal="0">
      <items count="14">
        <item x="7"/>
        <item x="6"/>
        <item x="2"/>
        <item x="10"/>
        <item x="8"/>
        <item x="11"/>
        <item x="0"/>
        <item x="1"/>
        <item x="9"/>
        <item x="5"/>
        <item x="3"/>
        <item x="4"/>
        <item x="12"/>
        <item x="13"/>
      </items>
    </pivotField>
    <pivotField showAll="0" defaultSubtotal="0"/>
    <pivotField numFmtId="166" showAll="0"/>
    <pivotField axis="axisPage" numFmtId="166" multipleItemSelectionAllowed="1" showAll="0">
      <items count="21">
        <item x="8"/>
        <item x="3"/>
        <item x="5"/>
        <item x="6"/>
        <item x="7"/>
        <item h="1" x="9"/>
        <item x="11"/>
        <item h="1" x="12"/>
        <item h="1" x="14"/>
        <item h="1" x="13"/>
        <item h="1" x="2"/>
        <item x="15"/>
        <item h="1" x="0"/>
        <item h="1" x="1"/>
        <item h="1" x="4"/>
        <item h="1" x="10"/>
        <item h="1" x="16"/>
        <item h="1" x="17"/>
        <item h="1" x="18"/>
        <item h="1" x="19"/>
        <item t="default"/>
      </items>
    </pivotField>
    <pivotField showAll="0"/>
    <pivotField showAll="0"/>
    <pivotField showAll="0"/>
    <pivotField axis="axisPage" dataField="1" multipleItemSelectionAllowed="1" showAll="0">
      <items count="3">
        <item x="0"/>
        <item x="1"/>
        <item t="default"/>
      </items>
    </pivotField>
    <pivotField showAll="0"/>
    <pivotField showAll="0"/>
  </pivotFields>
  <rowFields count="2">
    <field x="13"/>
    <field x="14"/>
  </rowFields>
  <rowItems count="14">
    <i>
      <x/>
    </i>
    <i r="1">
      <x v="4"/>
    </i>
    <i>
      <x v="2"/>
    </i>
    <i r="1">
      <x v="6"/>
    </i>
    <i>
      <x v="4"/>
    </i>
    <i r="1">
      <x v="10"/>
    </i>
    <i>
      <x v="5"/>
    </i>
    <i r="1">
      <x v="2"/>
    </i>
    <i>
      <x v="6"/>
    </i>
    <i r="1">
      <x/>
    </i>
    <i r="1">
      <x v="1"/>
    </i>
    <i r="1">
      <x v="9"/>
    </i>
    <i r="1">
      <x v="11"/>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1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4:D15"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5"/>
        <item x="7"/>
        <item x="0"/>
        <item x="1"/>
        <item x="3"/>
        <item x="2"/>
        <item x="4"/>
        <item x="6"/>
        <item x="8"/>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0">
    <i>
      <x/>
    </i>
    <i>
      <x v="1"/>
    </i>
    <i>
      <x v="2"/>
    </i>
    <i>
      <x v="3"/>
    </i>
    <i>
      <x v="4"/>
    </i>
    <i>
      <x v="5"/>
    </i>
    <i>
      <x v="6"/>
    </i>
    <i>
      <x v="7"/>
    </i>
    <i>
      <x v="8"/>
    </i>
    <i t="grand">
      <x/>
    </i>
  </rowItems>
  <colFields count="1">
    <field x="21"/>
  </colFields>
  <colItems count="3">
    <i>
      <x/>
    </i>
    <i>
      <x v="1"/>
    </i>
    <i t="grand">
      <x/>
    </i>
  </colItems>
  <dataFields count="1">
    <dataField name="Cuenta de ESTADO DE LA ACCION" fld="21"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13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85:V96"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5"/>
        <item x="7"/>
        <item x="0"/>
        <item x="1"/>
        <item x="3"/>
        <item x="2"/>
        <item x="4"/>
        <item x="6"/>
        <item x="8"/>
      </items>
    </pivotField>
    <pivotField showAll="0" defaultSubtotal="0"/>
    <pivotField showAll="0" defaultSubtotal="0"/>
    <pivotField numFmtId="166" showAll="0"/>
    <pivotField axis="axisCol" numFmtId="166" showAll="0" sortType="ascending">
      <items count="21">
        <item x="8"/>
        <item x="3"/>
        <item x="5"/>
        <item x="11"/>
        <item x="6"/>
        <item x="7"/>
        <item x="15"/>
        <item x="13"/>
        <item x="10"/>
        <item x="4"/>
        <item x="1"/>
        <item x="9"/>
        <item x="12"/>
        <item x="2"/>
        <item x="14"/>
        <item x="17"/>
        <item x="19"/>
        <item x="18"/>
        <item x="0"/>
        <item x="16"/>
        <item t="default"/>
      </items>
    </pivotField>
    <pivotField showAll="0"/>
    <pivotField showAll="0"/>
    <pivotField showAll="0"/>
    <pivotField axis="axisPage" dataField="1" multipleItemSelectionAllowed="1" showAll="0">
      <items count="3">
        <item x="0"/>
        <item x="1"/>
        <item t="default"/>
      </items>
    </pivotField>
    <pivotField showAll="0"/>
    <pivotField showAll="0"/>
  </pivotFields>
  <rowFields count="1">
    <field x="13"/>
  </rowFields>
  <rowItems count="10">
    <i>
      <x/>
    </i>
    <i>
      <x v="1"/>
    </i>
    <i>
      <x v="2"/>
    </i>
    <i>
      <x v="3"/>
    </i>
    <i>
      <x v="4"/>
    </i>
    <i>
      <x v="5"/>
    </i>
    <i>
      <x v="6"/>
    </i>
    <i>
      <x v="7"/>
    </i>
    <i>
      <x v="8"/>
    </i>
    <i t="grand">
      <x/>
    </i>
  </rowItems>
  <colFields count="1">
    <field x="17"/>
  </colFields>
  <colItems count="21">
    <i>
      <x/>
    </i>
    <i>
      <x v="1"/>
    </i>
    <i>
      <x v="2"/>
    </i>
    <i>
      <x v="3"/>
    </i>
    <i>
      <x v="4"/>
    </i>
    <i>
      <x v="5"/>
    </i>
    <i>
      <x v="6"/>
    </i>
    <i>
      <x v="7"/>
    </i>
    <i>
      <x v="8"/>
    </i>
    <i>
      <x v="9"/>
    </i>
    <i>
      <x v="10"/>
    </i>
    <i>
      <x v="11"/>
    </i>
    <i>
      <x v="12"/>
    </i>
    <i>
      <x v="13"/>
    </i>
    <i>
      <x v="14"/>
    </i>
    <i>
      <x v="15"/>
    </i>
    <i>
      <x v="16"/>
    </i>
    <i>
      <x v="17"/>
    </i>
    <i>
      <x v="18"/>
    </i>
    <i>
      <x v="19"/>
    </i>
    <i t="grand">
      <x/>
    </i>
  </colItems>
  <pageFields count="1">
    <pageField fld="21" hier="-1"/>
  </pageFields>
  <dataFields count="1">
    <dataField name="Cuenta de ESTADO DE LA ACCION" fld="21" subtotal="count" baseField="0" baseItem="0"/>
  </dataFields>
  <formats count="5">
    <format dxfId="50">
      <pivotArea collapsedLevelsAreSubtotals="1" fieldPosition="0">
        <references count="2">
          <reference field="13" count="0"/>
          <reference field="17" count="5" selected="0">
            <x v="0"/>
            <x v="1"/>
            <x v="2"/>
            <x v="3"/>
            <x v="4"/>
          </reference>
        </references>
      </pivotArea>
    </format>
    <format dxfId="49">
      <pivotArea collapsedLevelsAreSubtotals="1" fieldPosition="0">
        <references count="2">
          <reference field="13" count="0"/>
          <reference field="17" count="5" selected="0">
            <x v="0"/>
            <x v="1"/>
            <x v="2"/>
            <x v="3"/>
            <x v="4"/>
          </reference>
        </references>
      </pivotArea>
    </format>
    <format dxfId="48">
      <pivotArea collapsedLevelsAreSubtotals="1" fieldPosition="0">
        <references count="2">
          <reference field="13" count="0"/>
          <reference field="17" count="5" selected="0">
            <x v="0"/>
            <x v="1"/>
            <x v="2"/>
            <x v="3"/>
            <x v="4"/>
          </reference>
        </references>
      </pivotArea>
    </format>
    <format dxfId="47">
      <pivotArea collapsedLevelsAreSubtotals="1" fieldPosition="0">
        <references count="2">
          <reference field="13" count="8">
            <x v="0"/>
            <x v="1"/>
            <x v="2"/>
            <x v="3"/>
            <x v="4"/>
            <x v="5"/>
            <x v="6"/>
            <x v="7"/>
          </reference>
          <reference field="17" count="1" selected="0">
            <x v="5"/>
          </reference>
        </references>
      </pivotArea>
    </format>
    <format dxfId="0">
      <pivotArea collapsedLevelsAreSubtotals="1" fieldPosition="0">
        <references count="2">
          <reference field="13" count="0"/>
          <reference field="17" count="2" selected="0">
            <x v="5"/>
            <x v="6"/>
          </reference>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3" cacheId="1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116"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x="15"/>
        <item x="7"/>
        <item x="19"/>
        <item x="8"/>
        <item x="9"/>
        <item x="2"/>
        <item x="17"/>
        <item x="14"/>
        <item x="4"/>
        <item x="1"/>
        <item m="1" x="22"/>
        <item x="18"/>
        <item x="11"/>
        <item x="13"/>
        <item m="1" x="21"/>
        <item x="3"/>
        <item x="12"/>
        <item x="0"/>
        <item x="6"/>
        <item m="1" x="23"/>
        <item x="5"/>
        <item x="16"/>
        <item x="10"/>
        <item x="20"/>
        <item t="default"/>
      </items>
    </pivotField>
    <pivotField numFmtId="166" showAll="0"/>
    <pivotField axis="axisRow" showAll="0">
      <items count="56">
        <item x="4"/>
        <item x="2"/>
        <item m="1" x="44"/>
        <item x="3"/>
        <item x="15"/>
        <item x="1"/>
        <item x="27"/>
        <item x="14"/>
        <item x="25"/>
        <item x="12"/>
        <item x="13"/>
        <item x="8"/>
        <item x="7"/>
        <item m="1" x="49"/>
        <item x="10"/>
        <item m="1" x="53"/>
        <item m="1" x="45"/>
        <item x="0"/>
        <item x="24"/>
        <item x="16"/>
        <item x="9"/>
        <item x="17"/>
        <item m="1" x="54"/>
        <item x="5"/>
        <item m="1" x="51"/>
        <item m="1" x="43"/>
        <item m="1" x="42"/>
        <item x="30"/>
        <item m="1" x="52"/>
        <item x="32"/>
        <item x="33"/>
        <item x="11"/>
        <item x="35"/>
        <item m="1" x="50"/>
        <item x="28"/>
        <item x="29"/>
        <item x="31"/>
        <item x="22"/>
        <item x="23"/>
        <item m="1" x="48"/>
        <item x="6"/>
        <item x="21"/>
        <item m="1" x="46"/>
        <item x="26"/>
        <item x="18"/>
        <item x="19"/>
        <item x="20"/>
        <item m="1" x="47"/>
        <item x="34"/>
        <item x="36"/>
        <item x="37"/>
        <item x="38"/>
        <item x="39"/>
        <item x="40"/>
        <item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64">
    <i>
      <x/>
    </i>
    <i r="1">
      <x v="8"/>
    </i>
    <i>
      <x v="1"/>
    </i>
    <i r="1">
      <x v="14"/>
    </i>
    <i r="1">
      <x v="20"/>
    </i>
    <i>
      <x v="2"/>
    </i>
    <i r="1">
      <x v="29"/>
    </i>
    <i r="1">
      <x v="30"/>
    </i>
    <i r="1">
      <x v="32"/>
    </i>
    <i r="1">
      <x v="48"/>
    </i>
    <i r="1">
      <x v="49"/>
    </i>
    <i>
      <x v="3"/>
    </i>
    <i r="1">
      <x v="31"/>
    </i>
    <i>
      <x v="4"/>
    </i>
    <i r="1">
      <x v="7"/>
    </i>
    <i r="1">
      <x v="9"/>
    </i>
    <i r="1">
      <x v="10"/>
    </i>
    <i>
      <x v="5"/>
    </i>
    <i r="1">
      <x v="3"/>
    </i>
    <i>
      <x v="6"/>
    </i>
    <i r="1">
      <x v="6"/>
    </i>
    <i>
      <x v="7"/>
    </i>
    <i r="1">
      <x v="18"/>
    </i>
    <i r="1">
      <x v="37"/>
    </i>
    <i r="1">
      <x v="38"/>
    </i>
    <i>
      <x v="8"/>
    </i>
    <i r="1">
      <x v="23"/>
    </i>
    <i>
      <x v="9"/>
    </i>
    <i r="1">
      <x v="1"/>
    </i>
    <i>
      <x v="11"/>
    </i>
    <i r="1">
      <x v="27"/>
    </i>
    <i r="1">
      <x v="34"/>
    </i>
    <i r="1">
      <x v="35"/>
    </i>
    <i r="1">
      <x v="36"/>
    </i>
    <i>
      <x v="12"/>
    </i>
    <i r="1">
      <x v="19"/>
    </i>
    <i r="1">
      <x v="21"/>
    </i>
    <i r="1">
      <x v="44"/>
    </i>
    <i>
      <x v="13"/>
    </i>
    <i r="1">
      <x v="41"/>
    </i>
    <i>
      <x v="15"/>
    </i>
    <i r="1">
      <x/>
    </i>
    <i>
      <x v="16"/>
    </i>
    <i r="1">
      <x v="45"/>
    </i>
    <i r="1">
      <x v="46"/>
    </i>
    <i>
      <x v="17"/>
    </i>
    <i r="1">
      <x v="5"/>
    </i>
    <i r="1">
      <x v="17"/>
    </i>
    <i>
      <x v="18"/>
    </i>
    <i r="1">
      <x v="11"/>
    </i>
    <i r="1">
      <x v="12"/>
    </i>
    <i>
      <x v="20"/>
    </i>
    <i r="1">
      <x v="40"/>
    </i>
    <i>
      <x v="21"/>
    </i>
    <i r="1">
      <x v="43"/>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23">
      <pivotArea collapsedLevelsAreSubtotals="1" fieldPosition="0">
        <references count="1">
          <reference field="4" count="1">
            <x v="4"/>
          </reference>
        </references>
      </pivotArea>
    </format>
    <format dxfId="22">
      <pivotArea dataOnly="0" labelOnly="1" fieldPosition="0">
        <references count="1">
          <reference field="4" count="1">
            <x v="4"/>
          </reference>
        </references>
      </pivotArea>
    </format>
    <format dxfId="21">
      <pivotArea collapsedLevelsAreSubtotals="1" fieldPosition="0">
        <references count="1">
          <reference field="4" count="1">
            <x v="7"/>
          </reference>
        </references>
      </pivotArea>
    </format>
    <format dxfId="20">
      <pivotArea dataOnly="0" labelOnly="1" fieldPosition="0">
        <references count="1">
          <reference field="4" count="1">
            <x v="7"/>
          </reference>
        </references>
      </pivotArea>
    </format>
    <format dxfId="19">
      <pivotArea collapsedLevelsAreSubtotals="1" fieldPosition="0">
        <references count="1">
          <reference field="4" count="1">
            <x v="11"/>
          </reference>
        </references>
      </pivotArea>
    </format>
    <format dxfId="18">
      <pivotArea dataOnly="0" labelOnly="1" fieldPosition="0">
        <references count="1">
          <reference field="4" count="1">
            <x v="11"/>
          </reference>
        </references>
      </pivotArea>
    </format>
    <format dxfId="17">
      <pivotArea collapsedLevelsAreSubtotals="1" fieldPosition="0">
        <references count="1">
          <reference field="4" count="1">
            <x v="2"/>
          </reference>
        </references>
      </pivotArea>
    </format>
    <format dxfId="16">
      <pivotArea dataOnly="0" labelOnly="1" fieldPosition="0">
        <references count="1">
          <reference field="4" count="1">
            <x v="2"/>
          </reference>
        </references>
      </pivotArea>
    </format>
    <format dxfId="15">
      <pivotArea dataOnly="0" labelOnly="1" fieldPosition="0">
        <references count="1">
          <reference field="4" count="0"/>
        </references>
      </pivotArea>
    </format>
    <format dxfId="14">
      <pivotArea dataOnly="0" labelOnly="1" fieldPosition="0">
        <references count="1">
          <reference field="4" count="0"/>
        </references>
      </pivotArea>
    </format>
    <format dxfId="13">
      <pivotArea dataOnly="0" labelOnly="1" fieldPosition="0">
        <references count="1">
          <reference field="4" count="1">
            <x v="7"/>
          </reference>
        </references>
      </pivotArea>
    </format>
    <format dxfId="12">
      <pivotArea field="2" type="button" dataOnly="0" labelOnly="1" outline="0" axis="axisPage" fieldPosition="0"/>
    </format>
    <format dxfId="11">
      <pivotArea field="4" type="button" dataOnly="0" labelOnly="1" outline="0" axis="axisRow" fieldPosition="0"/>
    </format>
    <format dxfId="10">
      <pivotArea dataOnly="0" labelOnly="1" fieldPosition="0">
        <references count="1">
          <reference field="4" count="0"/>
        </references>
      </pivotArea>
    </format>
    <format dxfId="9">
      <pivotArea dataOnly="0" labelOnly="1" grandRow="1" outline="0" fieldPosition="0"/>
    </format>
    <format dxfId="8">
      <pivotArea collapsedLevelsAreSubtotals="1" fieldPosition="0">
        <references count="1">
          <reference field="4" count="1">
            <x v="2"/>
          </reference>
        </references>
      </pivotArea>
    </format>
    <format dxfId="7">
      <pivotArea dataOnly="0" labelOnly="1" fieldPosition="0">
        <references count="1">
          <reference field="4" count="1">
            <x v="2"/>
          </reference>
        </references>
      </pivotArea>
    </format>
    <format dxfId="6">
      <pivotArea collapsedLevelsAreSubtotals="1" fieldPosition="0">
        <references count="1">
          <reference field="4" count="1">
            <x v="2"/>
          </reference>
        </references>
      </pivotArea>
    </format>
    <format dxfId="5">
      <pivotArea dataOnly="0" labelOnly="1" fieldPosition="0">
        <references count="1">
          <reference field="4" count="1">
            <x v="2"/>
          </reference>
        </references>
      </pivotArea>
    </format>
    <format dxfId="4">
      <pivotArea outline="0" collapsedLevelsAreSubtotals="1" fieldPosition="0"/>
    </format>
    <format dxfId="3">
      <pivotArea dataOnly="0" labelOnly="1" outline="0" fieldPosition="0">
        <references count="1">
          <reference field="2" count="0"/>
        </references>
      </pivotArea>
    </format>
    <format dxfId="2">
      <pivotArea dataOnly="0" labelOnly="1" outline="0" axis="axisValues"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1" cacheId="1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46">
      <pivotArea collapsedLevelsAreSubtotals="1" fieldPosition="0">
        <references count="1">
          <reference field="2" count="1">
            <x v="4"/>
          </reference>
        </references>
      </pivotArea>
    </format>
    <format dxfId="45">
      <pivotArea dataOnly="0" labelOnly="1" fieldPosition="0">
        <references count="1">
          <reference field="2" count="1">
            <x v="4"/>
          </reference>
        </references>
      </pivotArea>
    </format>
    <format dxfId="44">
      <pivotArea outline="0" collapsedLevelsAreSubtotals="1" fieldPosition="0"/>
    </format>
    <format dxfId="43">
      <pivotArea dataOnly="0" labelOnly="1" outline="0" axis="axisValues" fieldPosition="0"/>
    </format>
    <format dxfId="42">
      <pivotArea dataOnly="0" labelOnly="1" outline="0" axis="axisValues" fieldPosition="0"/>
    </format>
    <format dxfId="41">
      <pivotArea outline="0" collapsedLevelsAreSubtotals="1" fieldPosition="0"/>
    </format>
    <format dxfId="40">
      <pivotArea dataOnly="0" labelOnly="1" outline="0" axis="axisValues" fieldPosition="0"/>
    </format>
    <format dxfId="39">
      <pivotArea dataOnly="0" labelOnly="1" outline="0" axis="axisValues" fieldPosition="0"/>
    </format>
    <format dxfId="38">
      <pivotArea grandRow="1" outline="0" collapsedLevelsAreSubtotals="1" fieldPosition="0"/>
    </format>
    <format dxfId="37">
      <pivotArea dataOnly="0" labelOnly="1" outline="0" axis="axisValues" fieldPosition="0"/>
    </format>
    <format dxfId="36">
      <pivotArea dataOnly="0" labelOnly="1" outline="0" axis="axisValues" fieldPosition="0"/>
    </format>
    <format dxfId="35">
      <pivotArea field="2" type="button" dataOnly="0" labelOnly="1" outline="0" axis="axisRow" fieldPosition="0"/>
    </format>
    <format dxfId="34">
      <pivotArea dataOnly="0" labelOnly="1" fieldPosition="0">
        <references count="1">
          <reference field="2" count="0"/>
        </references>
      </pivotArea>
    </format>
    <format dxfId="33">
      <pivotArea dataOnly="0" labelOnly="1" grandRow="1" outline="0" fieldPosition="0"/>
    </format>
    <format dxfId="32">
      <pivotArea outline="0" collapsedLevelsAreSubtotals="1" fieldPosition="0"/>
    </format>
    <format dxfId="31">
      <pivotArea dataOnly="0" labelOnly="1" outline="0" axis="axisValues" fieldPosition="0"/>
    </format>
    <format dxfId="30">
      <pivotArea dataOnly="0" labelOnly="1" outline="0" axis="axisValues" fieldPosition="0"/>
    </format>
    <format dxfId="29">
      <pivotArea outline="0" collapsedLevelsAreSubtotals="1" fieldPosition="0"/>
    </format>
    <format dxfId="28">
      <pivotArea dataOnly="0" labelOnly="1" outline="0" axis="axisValues" fieldPosition="0"/>
    </format>
    <format dxfId="27">
      <pivotArea dataOnly="0" labelOnly="1" outline="0" axis="axisValues" fieldPosition="0"/>
    </format>
    <format dxfId="26">
      <pivotArea outline="0" collapsedLevelsAreSubtotals="1" fieldPosition="0"/>
    </format>
    <format dxfId="25">
      <pivotArea dataOnly="0" labelOnly="1" outline="0" axis="axisValues" fieldPosition="0"/>
    </format>
    <format dxfId="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
  <sheetViews>
    <sheetView tabSelected="1" zoomScale="80" zoomScaleNormal="80" workbookViewId="0">
      <selection activeCell="D28" sqref="D28"/>
    </sheetView>
  </sheetViews>
  <sheetFormatPr baseColWidth="10" defaultRowHeight="15" x14ac:dyDescent="0.25"/>
  <cols>
    <col min="1" max="1" width="114.140625" style="34" customWidth="1"/>
    <col min="2" max="2" width="21.42578125" style="34" customWidth="1"/>
    <col min="3" max="21" width="10.85546875" style="34" customWidth="1"/>
    <col min="22" max="23" width="14.140625" style="34" customWidth="1"/>
    <col min="24" max="25" width="10.85546875" style="34" customWidth="1"/>
    <col min="26" max="27" width="14.140625" style="34" customWidth="1"/>
    <col min="28" max="28" width="12.5703125" style="34" customWidth="1"/>
    <col min="29" max="29" width="10.7109375" style="34" customWidth="1"/>
    <col min="30" max="31" width="12.5703125" style="34" customWidth="1"/>
    <col min="32" max="35" width="10.7109375" style="34" customWidth="1"/>
    <col min="36" max="37" width="12.5703125" style="34" customWidth="1"/>
    <col min="38"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5" ht="23.25" x14ac:dyDescent="0.35">
      <c r="A1" s="33" t="s">
        <v>541</v>
      </c>
    </row>
    <row r="2" spans="1:5" ht="15" customHeight="1" x14ac:dyDescent="0.35">
      <c r="A2" s="33"/>
    </row>
    <row r="3" spans="1:5" ht="18.75" x14ac:dyDescent="0.3">
      <c r="A3" s="35" t="s">
        <v>542</v>
      </c>
    </row>
    <row r="4" spans="1:5" x14ac:dyDescent="0.25">
      <c r="A4" s="39" t="s">
        <v>411</v>
      </c>
      <c r="B4" s="39" t="s">
        <v>412</v>
      </c>
      <c r="C4"/>
      <c r="D4"/>
      <c r="E4"/>
    </row>
    <row r="5" spans="1:5" x14ac:dyDescent="0.25">
      <c r="A5" s="39" t="s">
        <v>413</v>
      </c>
      <c r="B5" t="s">
        <v>392</v>
      </c>
      <c r="C5" t="s">
        <v>567</v>
      </c>
      <c r="D5" t="s">
        <v>414</v>
      </c>
      <c r="E5"/>
    </row>
    <row r="6" spans="1:5" x14ac:dyDescent="0.25">
      <c r="A6" s="41" t="s">
        <v>342</v>
      </c>
      <c r="B6" s="40">
        <v>1</v>
      </c>
      <c r="C6" s="40"/>
      <c r="D6" s="40">
        <v>1</v>
      </c>
      <c r="E6"/>
    </row>
    <row r="7" spans="1:5" x14ac:dyDescent="0.25">
      <c r="A7" s="41" t="s">
        <v>379</v>
      </c>
      <c r="B7" s="40">
        <v>5</v>
      </c>
      <c r="C7" s="40"/>
      <c r="D7" s="40">
        <v>5</v>
      </c>
      <c r="E7"/>
    </row>
    <row r="8" spans="1:5" x14ac:dyDescent="0.25">
      <c r="A8" s="41" t="s">
        <v>277</v>
      </c>
      <c r="B8" s="40">
        <v>10</v>
      </c>
      <c r="C8" s="40"/>
      <c r="D8" s="40">
        <v>10</v>
      </c>
      <c r="E8"/>
    </row>
    <row r="9" spans="1:5" x14ac:dyDescent="0.25">
      <c r="A9" s="41" t="s">
        <v>285</v>
      </c>
      <c r="B9" s="40">
        <v>1</v>
      </c>
      <c r="C9" s="40"/>
      <c r="D9" s="40">
        <v>1</v>
      </c>
      <c r="E9"/>
    </row>
    <row r="10" spans="1:5" x14ac:dyDescent="0.25">
      <c r="A10" s="41" t="s">
        <v>293</v>
      </c>
      <c r="B10" s="40">
        <v>5</v>
      </c>
      <c r="C10" s="40"/>
      <c r="D10" s="40">
        <v>5</v>
      </c>
      <c r="E10"/>
    </row>
    <row r="11" spans="1:5" x14ac:dyDescent="0.25">
      <c r="A11" s="41" t="s">
        <v>302</v>
      </c>
      <c r="B11" s="40">
        <v>20</v>
      </c>
      <c r="C11" s="40"/>
      <c r="D11" s="40">
        <v>20</v>
      </c>
      <c r="E11"/>
    </row>
    <row r="12" spans="1:5" x14ac:dyDescent="0.25">
      <c r="A12" s="41" t="s">
        <v>317</v>
      </c>
      <c r="B12" s="40">
        <v>19</v>
      </c>
      <c r="C12" s="40">
        <v>1</v>
      </c>
      <c r="D12" s="40">
        <v>20</v>
      </c>
      <c r="E12"/>
    </row>
    <row r="13" spans="1:5" x14ac:dyDescent="0.25">
      <c r="A13" s="41" t="s">
        <v>501</v>
      </c>
      <c r="B13" s="40">
        <v>4</v>
      </c>
      <c r="C13" s="40"/>
      <c r="D13" s="40">
        <v>4</v>
      </c>
      <c r="E13"/>
    </row>
    <row r="14" spans="1:5" x14ac:dyDescent="0.25">
      <c r="A14" s="41" t="s">
        <v>565</v>
      </c>
      <c r="B14" s="40">
        <v>1</v>
      </c>
      <c r="C14" s="40"/>
      <c r="D14" s="40">
        <v>1</v>
      </c>
      <c r="E14"/>
    </row>
    <row r="15" spans="1:5" x14ac:dyDescent="0.25">
      <c r="A15" s="41" t="s">
        <v>414</v>
      </c>
      <c r="B15" s="40">
        <v>66</v>
      </c>
      <c r="C15" s="40">
        <v>1</v>
      </c>
      <c r="D15" s="40">
        <v>67</v>
      </c>
      <c r="E15"/>
    </row>
    <row r="16" spans="1:5" x14ac:dyDescent="0.25">
      <c r="A16"/>
      <c r="B16"/>
      <c r="C16"/>
      <c r="D16"/>
    </row>
    <row r="17" spans="1:4" x14ac:dyDescent="0.25">
      <c r="A17" s="36"/>
      <c r="B17" s="37"/>
      <c r="C17" s="37"/>
      <c r="D17" s="37"/>
    </row>
    <row r="18" spans="1:4" ht="18.75" x14ac:dyDescent="0.3">
      <c r="A18" s="35" t="s">
        <v>539</v>
      </c>
    </row>
    <row r="19" spans="1:4" x14ac:dyDescent="0.25">
      <c r="A19" s="39" t="s">
        <v>14</v>
      </c>
      <c r="B19" t="s">
        <v>567</v>
      </c>
    </row>
    <row r="21" spans="1:4" x14ac:dyDescent="0.25">
      <c r="A21" s="39" t="s">
        <v>415</v>
      </c>
      <c r="B21" t="s">
        <v>416</v>
      </c>
    </row>
    <row r="22" spans="1:4" x14ac:dyDescent="0.25">
      <c r="A22" s="41" t="s">
        <v>317</v>
      </c>
      <c r="B22" s="40"/>
    </row>
    <row r="23" spans="1:4" x14ac:dyDescent="0.25">
      <c r="A23" s="42" t="s">
        <v>321</v>
      </c>
      <c r="B23" s="40">
        <v>1</v>
      </c>
    </row>
    <row r="24" spans="1:4" x14ac:dyDescent="0.25">
      <c r="A24" s="41" t="s">
        <v>414</v>
      </c>
      <c r="B24" s="40">
        <v>1</v>
      </c>
    </row>
    <row r="25" spans="1:4" x14ac:dyDescent="0.25">
      <c r="A25"/>
      <c r="B25"/>
    </row>
    <row r="26" spans="1:4" x14ac:dyDescent="0.25">
      <c r="A26"/>
      <c r="B26"/>
    </row>
    <row r="27" spans="1:4" x14ac:dyDescent="0.25">
      <c r="A27"/>
      <c r="B27"/>
    </row>
    <row r="28" spans="1:4" ht="18.75" x14ac:dyDescent="0.3">
      <c r="A28" s="35" t="s">
        <v>540</v>
      </c>
    </row>
    <row r="29" spans="1:4" x14ac:dyDescent="0.25">
      <c r="A29" s="39" t="s">
        <v>14</v>
      </c>
      <c r="B29" t="s">
        <v>392</v>
      </c>
    </row>
    <row r="31" spans="1:4" x14ac:dyDescent="0.25">
      <c r="A31" s="39" t="s">
        <v>415</v>
      </c>
      <c r="B31" t="s">
        <v>417</v>
      </c>
    </row>
    <row r="32" spans="1:4" x14ac:dyDescent="0.25">
      <c r="A32" s="41" t="s">
        <v>342</v>
      </c>
      <c r="B32" s="40"/>
    </row>
    <row r="33" spans="1:2" x14ac:dyDescent="0.25">
      <c r="A33" s="42" t="s">
        <v>343</v>
      </c>
      <c r="B33" s="40">
        <v>1</v>
      </c>
    </row>
    <row r="34" spans="1:2" x14ac:dyDescent="0.25">
      <c r="A34" s="41" t="s">
        <v>379</v>
      </c>
      <c r="B34" s="40"/>
    </row>
    <row r="35" spans="1:2" x14ac:dyDescent="0.25">
      <c r="A35" s="42" t="s">
        <v>379</v>
      </c>
      <c r="B35" s="40">
        <v>5</v>
      </c>
    </row>
    <row r="36" spans="1:2" x14ac:dyDescent="0.25">
      <c r="A36" s="41" t="s">
        <v>277</v>
      </c>
      <c r="B36" s="40"/>
    </row>
    <row r="37" spans="1:2" x14ac:dyDescent="0.25">
      <c r="A37" s="42" t="s">
        <v>278</v>
      </c>
      <c r="B37" s="40">
        <v>10</v>
      </c>
    </row>
    <row r="38" spans="1:2" x14ac:dyDescent="0.25">
      <c r="A38" s="41" t="s">
        <v>285</v>
      </c>
      <c r="B38" s="40"/>
    </row>
    <row r="39" spans="1:2" x14ac:dyDescent="0.25">
      <c r="A39" s="42" t="s">
        <v>286</v>
      </c>
      <c r="B39" s="40">
        <v>1</v>
      </c>
    </row>
    <row r="40" spans="1:2" x14ac:dyDescent="0.25">
      <c r="A40" s="41" t="s">
        <v>293</v>
      </c>
      <c r="B40" s="40"/>
    </row>
    <row r="41" spans="1:2" x14ac:dyDescent="0.25">
      <c r="A41" s="42" t="s">
        <v>369</v>
      </c>
      <c r="B41" s="40">
        <v>3</v>
      </c>
    </row>
    <row r="42" spans="1:2" x14ac:dyDescent="0.25">
      <c r="A42" s="42" t="s">
        <v>293</v>
      </c>
      <c r="B42" s="40">
        <v>2</v>
      </c>
    </row>
    <row r="43" spans="1:2" x14ac:dyDescent="0.25">
      <c r="A43" s="41" t="s">
        <v>302</v>
      </c>
      <c r="B43" s="40"/>
    </row>
    <row r="44" spans="1:2" x14ac:dyDescent="0.25">
      <c r="A44" s="42" t="s">
        <v>303</v>
      </c>
      <c r="B44" s="40">
        <v>10</v>
      </c>
    </row>
    <row r="45" spans="1:2" x14ac:dyDescent="0.25">
      <c r="A45" s="42" t="s">
        <v>476</v>
      </c>
      <c r="B45" s="40">
        <v>10</v>
      </c>
    </row>
    <row r="46" spans="1:2" x14ac:dyDescent="0.25">
      <c r="A46" s="41" t="s">
        <v>317</v>
      </c>
      <c r="B46" s="40"/>
    </row>
    <row r="47" spans="1:2" x14ac:dyDescent="0.25">
      <c r="A47" s="42" t="s">
        <v>326</v>
      </c>
      <c r="B47" s="40">
        <v>13</v>
      </c>
    </row>
    <row r="48" spans="1:2" x14ac:dyDescent="0.25">
      <c r="A48" s="42" t="s">
        <v>330</v>
      </c>
      <c r="B48" s="40">
        <v>2</v>
      </c>
    </row>
    <row r="49" spans="1:2" x14ac:dyDescent="0.25">
      <c r="A49" s="42" t="s">
        <v>321</v>
      </c>
      <c r="B49" s="40">
        <v>2</v>
      </c>
    </row>
    <row r="50" spans="1:2" x14ac:dyDescent="0.25">
      <c r="A50" s="42" t="s">
        <v>317</v>
      </c>
      <c r="B50" s="40">
        <v>2</v>
      </c>
    </row>
    <row r="51" spans="1:2" x14ac:dyDescent="0.25">
      <c r="A51" s="41" t="s">
        <v>501</v>
      </c>
      <c r="B51" s="40"/>
    </row>
    <row r="52" spans="1:2" x14ac:dyDescent="0.25">
      <c r="A52" s="42" t="s">
        <v>348</v>
      </c>
      <c r="B52" s="40">
        <v>4</v>
      </c>
    </row>
    <row r="53" spans="1:2" x14ac:dyDescent="0.25">
      <c r="A53" s="41" t="s">
        <v>565</v>
      </c>
      <c r="B53" s="40"/>
    </row>
    <row r="54" spans="1:2" x14ac:dyDescent="0.25">
      <c r="A54" s="42" t="s">
        <v>565</v>
      </c>
      <c r="B54" s="40">
        <v>1</v>
      </c>
    </row>
    <row r="55" spans="1:2" x14ac:dyDescent="0.25">
      <c r="A55" s="41" t="s">
        <v>414</v>
      </c>
      <c r="B55" s="40">
        <v>66</v>
      </c>
    </row>
    <row r="56" spans="1:2" x14ac:dyDescent="0.25">
      <c r="A56"/>
      <c r="B56"/>
    </row>
    <row r="57" spans="1:2" x14ac:dyDescent="0.25">
      <c r="A57"/>
      <c r="B57"/>
    </row>
    <row r="58" spans="1:2" x14ac:dyDescent="0.25">
      <c r="A58"/>
      <c r="B58"/>
    </row>
    <row r="59" spans="1:2" x14ac:dyDescent="0.25">
      <c r="A59" s="41"/>
      <c r="B59" s="40"/>
    </row>
    <row r="60" spans="1:2" x14ac:dyDescent="0.25">
      <c r="A60" s="38"/>
      <c r="B60" s="37"/>
    </row>
    <row r="61" spans="1:2" ht="18.75" x14ac:dyDescent="0.3">
      <c r="A61" s="35" t="s">
        <v>543</v>
      </c>
    </row>
    <row r="62" spans="1:2" x14ac:dyDescent="0.25">
      <c r="A62" s="39" t="s">
        <v>14</v>
      </c>
      <c r="B62" t="s">
        <v>456</v>
      </c>
    </row>
    <row r="63" spans="1:2" x14ac:dyDescent="0.25">
      <c r="A63" s="39" t="s">
        <v>7</v>
      </c>
      <c r="B63" t="s">
        <v>418</v>
      </c>
    </row>
    <row r="65" spans="1:2" x14ac:dyDescent="0.25">
      <c r="A65" s="39" t="s">
        <v>415</v>
      </c>
      <c r="B65" t="s">
        <v>419</v>
      </c>
    </row>
    <row r="66" spans="1:2" x14ac:dyDescent="0.25">
      <c r="A66" s="41" t="s">
        <v>342</v>
      </c>
      <c r="B66" s="40"/>
    </row>
    <row r="67" spans="1:2" x14ac:dyDescent="0.25">
      <c r="A67" s="42" t="s">
        <v>343</v>
      </c>
      <c r="B67" s="40">
        <v>1</v>
      </c>
    </row>
    <row r="68" spans="1:2" x14ac:dyDescent="0.25">
      <c r="A68" s="41" t="s">
        <v>277</v>
      </c>
      <c r="B68" s="40"/>
    </row>
    <row r="69" spans="1:2" x14ac:dyDescent="0.25">
      <c r="A69" s="42" t="s">
        <v>278</v>
      </c>
      <c r="B69" s="40">
        <v>1</v>
      </c>
    </row>
    <row r="70" spans="1:2" x14ac:dyDescent="0.25">
      <c r="A70" s="41" t="s">
        <v>293</v>
      </c>
      <c r="B70" s="40"/>
    </row>
    <row r="71" spans="1:2" x14ac:dyDescent="0.25">
      <c r="A71" s="42" t="s">
        <v>293</v>
      </c>
      <c r="B71" s="40">
        <v>2</v>
      </c>
    </row>
    <row r="72" spans="1:2" x14ac:dyDescent="0.25">
      <c r="A72" s="41" t="s">
        <v>302</v>
      </c>
      <c r="B72" s="40"/>
    </row>
    <row r="73" spans="1:2" x14ac:dyDescent="0.25">
      <c r="A73" s="42" t="s">
        <v>303</v>
      </c>
      <c r="B73" s="40">
        <v>3</v>
      </c>
    </row>
    <row r="74" spans="1:2" x14ac:dyDescent="0.25">
      <c r="A74" s="41" t="s">
        <v>317</v>
      </c>
      <c r="B74" s="40"/>
    </row>
    <row r="75" spans="1:2" x14ac:dyDescent="0.25">
      <c r="A75" s="42" t="s">
        <v>326</v>
      </c>
      <c r="B75" s="40">
        <v>4</v>
      </c>
    </row>
    <row r="76" spans="1:2" x14ac:dyDescent="0.25">
      <c r="A76" s="42" t="s">
        <v>330</v>
      </c>
      <c r="B76" s="40">
        <v>2</v>
      </c>
    </row>
    <row r="77" spans="1:2" x14ac:dyDescent="0.25">
      <c r="A77" s="42" t="s">
        <v>321</v>
      </c>
      <c r="B77" s="40">
        <v>3</v>
      </c>
    </row>
    <row r="78" spans="1:2" x14ac:dyDescent="0.25">
      <c r="A78" s="42" t="s">
        <v>317</v>
      </c>
      <c r="B78" s="40">
        <v>2</v>
      </c>
    </row>
    <row r="79" spans="1:2" x14ac:dyDescent="0.25">
      <c r="A79" s="41" t="s">
        <v>414</v>
      </c>
      <c r="B79" s="40">
        <v>18</v>
      </c>
    </row>
    <row r="80" spans="1:2" x14ac:dyDescent="0.25">
      <c r="A80"/>
      <c r="B80"/>
    </row>
    <row r="81" spans="1:27" x14ac:dyDescent="0.25">
      <c r="A81" s="36"/>
      <c r="B81" s="37"/>
    </row>
    <row r="82" spans="1:27" ht="18.75" x14ac:dyDescent="0.3">
      <c r="A82" s="35" t="s">
        <v>544</v>
      </c>
    </row>
    <row r="83" spans="1:27" x14ac:dyDescent="0.25">
      <c r="A83" s="39" t="s">
        <v>14</v>
      </c>
      <c r="B83" t="s">
        <v>456</v>
      </c>
    </row>
    <row r="85" spans="1:27" x14ac:dyDescent="0.25">
      <c r="A85" s="39" t="s">
        <v>411</v>
      </c>
      <c r="B85" s="39" t="s">
        <v>412</v>
      </c>
      <c r="C85"/>
      <c r="D85"/>
      <c r="E85"/>
      <c r="F85"/>
      <c r="G85"/>
      <c r="H85"/>
      <c r="I85"/>
      <c r="J85"/>
      <c r="K85"/>
      <c r="L85"/>
      <c r="M85"/>
      <c r="N85"/>
      <c r="O85"/>
      <c r="P85"/>
      <c r="Q85"/>
      <c r="R85"/>
      <c r="S85"/>
      <c r="T85"/>
      <c r="U85"/>
      <c r="V85"/>
      <c r="W85"/>
      <c r="X85"/>
      <c r="Y85"/>
      <c r="Z85"/>
      <c r="AA85"/>
    </row>
    <row r="86" spans="1:27" x14ac:dyDescent="0.25">
      <c r="A86" s="39" t="s">
        <v>413</v>
      </c>
      <c r="B86" s="43">
        <v>43646</v>
      </c>
      <c r="C86" s="43">
        <v>43768</v>
      </c>
      <c r="D86" s="43">
        <v>43799</v>
      </c>
      <c r="E86" s="43">
        <v>43814</v>
      </c>
      <c r="F86" s="43">
        <v>43829</v>
      </c>
      <c r="G86" s="43">
        <v>43861</v>
      </c>
      <c r="H86" s="43">
        <v>43890</v>
      </c>
      <c r="I86" s="43">
        <v>43918</v>
      </c>
      <c r="J86" s="43">
        <v>43920</v>
      </c>
      <c r="K86" s="43">
        <v>43921</v>
      </c>
      <c r="L86" s="43">
        <v>43951</v>
      </c>
      <c r="M86" s="43">
        <v>43965</v>
      </c>
      <c r="N86" s="43">
        <v>43978</v>
      </c>
      <c r="O86" s="43">
        <v>44012</v>
      </c>
      <c r="P86" s="43">
        <v>44042</v>
      </c>
      <c r="Q86" s="43">
        <v>44043</v>
      </c>
      <c r="R86" s="43">
        <v>44073</v>
      </c>
      <c r="S86" s="43">
        <v>44075</v>
      </c>
      <c r="T86" s="43">
        <v>44180</v>
      </c>
      <c r="U86" s="43">
        <v>44196</v>
      </c>
      <c r="V86" s="43" t="s">
        <v>414</v>
      </c>
      <c r="W86"/>
      <c r="X86"/>
      <c r="Y86"/>
      <c r="Z86"/>
      <c r="AA86"/>
    </row>
    <row r="87" spans="1:27" x14ac:dyDescent="0.25">
      <c r="A87" s="41" t="s">
        <v>342</v>
      </c>
      <c r="B87" s="90">
        <v>1</v>
      </c>
      <c r="C87" s="90"/>
      <c r="D87" s="90"/>
      <c r="E87" s="90"/>
      <c r="F87" s="90"/>
      <c r="G87" s="67"/>
      <c r="H87" s="67"/>
      <c r="I87" s="40"/>
      <c r="J87" s="40"/>
      <c r="K87" s="40"/>
      <c r="L87" s="40"/>
      <c r="M87" s="40"/>
      <c r="N87" s="40"/>
      <c r="O87" s="40"/>
      <c r="P87" s="40"/>
      <c r="Q87" s="40"/>
      <c r="R87" s="40"/>
      <c r="S87" s="40"/>
      <c r="T87" s="40"/>
      <c r="U87" s="40"/>
      <c r="V87" s="40">
        <v>1</v>
      </c>
      <c r="W87"/>
      <c r="X87"/>
      <c r="Y87"/>
      <c r="Z87"/>
      <c r="AA87"/>
    </row>
    <row r="88" spans="1:27" x14ac:dyDescent="0.25">
      <c r="A88" s="41" t="s">
        <v>379</v>
      </c>
      <c r="B88" s="90"/>
      <c r="C88" s="90"/>
      <c r="D88" s="90"/>
      <c r="E88" s="90"/>
      <c r="F88" s="90"/>
      <c r="G88" s="67"/>
      <c r="H88" s="67"/>
      <c r="I88" s="40">
        <v>1</v>
      </c>
      <c r="J88" s="40">
        <v>1</v>
      </c>
      <c r="K88" s="40"/>
      <c r="L88" s="40">
        <v>1</v>
      </c>
      <c r="M88" s="40"/>
      <c r="N88" s="40"/>
      <c r="O88" s="40"/>
      <c r="P88" s="40">
        <v>1</v>
      </c>
      <c r="Q88" s="40"/>
      <c r="R88" s="40">
        <v>1</v>
      </c>
      <c r="S88" s="40"/>
      <c r="T88" s="40"/>
      <c r="U88" s="40"/>
      <c r="V88" s="40">
        <v>5</v>
      </c>
      <c r="W88"/>
      <c r="X88"/>
      <c r="Y88"/>
      <c r="Z88"/>
      <c r="AA88"/>
    </row>
    <row r="89" spans="1:27" x14ac:dyDescent="0.25">
      <c r="A89" s="41" t="s">
        <v>277</v>
      </c>
      <c r="B89" s="90"/>
      <c r="C89" s="90">
        <v>1</v>
      </c>
      <c r="D89" s="90"/>
      <c r="E89" s="90"/>
      <c r="F89" s="90"/>
      <c r="G89" s="67"/>
      <c r="H89" s="67"/>
      <c r="I89" s="40"/>
      <c r="J89" s="40">
        <v>1</v>
      </c>
      <c r="K89" s="40">
        <v>2</v>
      </c>
      <c r="L89" s="40">
        <v>2</v>
      </c>
      <c r="M89" s="40"/>
      <c r="N89" s="40"/>
      <c r="O89" s="40">
        <v>3</v>
      </c>
      <c r="P89" s="40"/>
      <c r="Q89" s="40"/>
      <c r="R89" s="40"/>
      <c r="S89" s="40"/>
      <c r="T89" s="40">
        <v>1</v>
      </c>
      <c r="U89" s="40"/>
      <c r="V89" s="40">
        <v>10</v>
      </c>
      <c r="W89"/>
      <c r="X89"/>
      <c r="Y89"/>
      <c r="Z89"/>
      <c r="AA89"/>
    </row>
    <row r="90" spans="1:27" x14ac:dyDescent="0.25">
      <c r="A90" s="41" t="s">
        <v>285</v>
      </c>
      <c r="B90" s="90"/>
      <c r="C90" s="90"/>
      <c r="D90" s="90"/>
      <c r="E90" s="90"/>
      <c r="F90" s="90"/>
      <c r="G90" s="67"/>
      <c r="H90" s="67"/>
      <c r="I90" s="40"/>
      <c r="J90" s="40"/>
      <c r="K90" s="40"/>
      <c r="L90" s="40">
        <v>1</v>
      </c>
      <c r="M90" s="40"/>
      <c r="N90" s="40"/>
      <c r="O90" s="40"/>
      <c r="P90" s="40"/>
      <c r="Q90" s="40"/>
      <c r="R90" s="40"/>
      <c r="S90" s="40"/>
      <c r="T90" s="40"/>
      <c r="U90" s="40"/>
      <c r="V90" s="40">
        <v>1</v>
      </c>
      <c r="W90"/>
      <c r="X90"/>
      <c r="Y90"/>
      <c r="Z90"/>
      <c r="AA90"/>
    </row>
    <row r="91" spans="1:27" x14ac:dyDescent="0.25">
      <c r="A91" s="41" t="s">
        <v>293</v>
      </c>
      <c r="B91" s="90"/>
      <c r="C91" s="90"/>
      <c r="D91" s="90">
        <v>2</v>
      </c>
      <c r="E91" s="90"/>
      <c r="F91" s="90"/>
      <c r="G91" s="67"/>
      <c r="H91" s="67"/>
      <c r="I91" s="40"/>
      <c r="J91" s="40"/>
      <c r="K91" s="40"/>
      <c r="L91" s="40"/>
      <c r="M91" s="40"/>
      <c r="N91" s="40">
        <v>3</v>
      </c>
      <c r="O91" s="40"/>
      <c r="P91" s="40"/>
      <c r="Q91" s="40"/>
      <c r="R91" s="40"/>
      <c r="S91" s="40"/>
      <c r="T91" s="40"/>
      <c r="U91" s="40"/>
      <c r="V91" s="40">
        <v>5</v>
      </c>
      <c r="W91"/>
      <c r="X91"/>
      <c r="Y91"/>
      <c r="Z91"/>
      <c r="AA91"/>
    </row>
    <row r="92" spans="1:27" x14ac:dyDescent="0.25">
      <c r="A92" s="41" t="s">
        <v>302</v>
      </c>
      <c r="B92" s="90"/>
      <c r="C92" s="90"/>
      <c r="D92" s="90"/>
      <c r="E92" s="90"/>
      <c r="F92" s="90"/>
      <c r="G92" s="67">
        <v>2</v>
      </c>
      <c r="H92" s="67">
        <v>1</v>
      </c>
      <c r="I92" s="40"/>
      <c r="J92" s="40"/>
      <c r="K92" s="40">
        <v>7</v>
      </c>
      <c r="L92" s="40"/>
      <c r="M92" s="40"/>
      <c r="N92" s="40"/>
      <c r="O92" s="40"/>
      <c r="P92" s="40"/>
      <c r="Q92" s="40">
        <v>3</v>
      </c>
      <c r="R92" s="40"/>
      <c r="S92" s="40">
        <v>1</v>
      </c>
      <c r="T92" s="40"/>
      <c r="U92" s="40">
        <v>6</v>
      </c>
      <c r="V92" s="40">
        <v>20</v>
      </c>
      <c r="W92"/>
      <c r="X92"/>
      <c r="Y92"/>
      <c r="Z92"/>
      <c r="AA92"/>
    </row>
    <row r="93" spans="1:27" x14ac:dyDescent="0.25">
      <c r="A93" s="41" t="s">
        <v>317</v>
      </c>
      <c r="B93" s="90"/>
      <c r="C93" s="90"/>
      <c r="D93" s="90">
        <v>4</v>
      </c>
      <c r="E93" s="90">
        <v>2</v>
      </c>
      <c r="F93" s="90">
        <v>3</v>
      </c>
      <c r="G93" s="67"/>
      <c r="H93" s="67">
        <v>2</v>
      </c>
      <c r="I93" s="40"/>
      <c r="J93" s="40">
        <v>1</v>
      </c>
      <c r="K93" s="40"/>
      <c r="L93" s="40">
        <v>2</v>
      </c>
      <c r="M93" s="40"/>
      <c r="N93" s="40"/>
      <c r="O93" s="40">
        <v>6</v>
      </c>
      <c r="P93" s="40"/>
      <c r="Q93" s="40"/>
      <c r="R93" s="40"/>
      <c r="S93" s="40"/>
      <c r="T93" s="40"/>
      <c r="U93" s="40"/>
      <c r="V93" s="40">
        <v>20</v>
      </c>
      <c r="W93"/>
      <c r="X93"/>
      <c r="Y93"/>
      <c r="Z93"/>
      <c r="AA93"/>
    </row>
    <row r="94" spans="1:27" x14ac:dyDescent="0.25">
      <c r="A94" s="41" t="s">
        <v>501</v>
      </c>
      <c r="B94" s="90"/>
      <c r="C94" s="90"/>
      <c r="D94" s="90"/>
      <c r="E94" s="90"/>
      <c r="F94" s="90"/>
      <c r="G94" s="67"/>
      <c r="H94" s="67"/>
      <c r="I94" s="40"/>
      <c r="J94" s="40"/>
      <c r="K94" s="40"/>
      <c r="L94" s="40"/>
      <c r="M94" s="40">
        <v>4</v>
      </c>
      <c r="N94" s="40"/>
      <c r="O94" s="40"/>
      <c r="P94" s="40"/>
      <c r="Q94" s="40"/>
      <c r="R94" s="40"/>
      <c r="S94" s="40"/>
      <c r="T94" s="40"/>
      <c r="U94" s="40"/>
      <c r="V94" s="40">
        <v>4</v>
      </c>
      <c r="W94"/>
      <c r="X94"/>
      <c r="Y94"/>
      <c r="Z94"/>
      <c r="AA94"/>
    </row>
    <row r="95" spans="1:27" x14ac:dyDescent="0.25">
      <c r="A95" s="41" t="s">
        <v>565</v>
      </c>
      <c r="B95" s="90"/>
      <c r="C95" s="90"/>
      <c r="D95" s="90"/>
      <c r="E95" s="90"/>
      <c r="F95" s="90"/>
      <c r="G95" s="67"/>
      <c r="H95" s="67"/>
      <c r="I95" s="40"/>
      <c r="J95" s="40"/>
      <c r="K95" s="40">
        <v>1</v>
      </c>
      <c r="L95" s="40"/>
      <c r="M95" s="40"/>
      <c r="N95" s="40"/>
      <c r="O95" s="40"/>
      <c r="P95" s="40"/>
      <c r="Q95" s="40"/>
      <c r="R95" s="40"/>
      <c r="S95" s="40"/>
      <c r="T95" s="40"/>
      <c r="U95" s="40"/>
      <c r="V95" s="40">
        <v>1</v>
      </c>
      <c r="W95"/>
      <c r="X95"/>
      <c r="Y95"/>
      <c r="Z95"/>
      <c r="AA95"/>
    </row>
    <row r="96" spans="1:27" x14ac:dyDescent="0.25">
      <c r="A96" s="41" t="s">
        <v>414</v>
      </c>
      <c r="B96" s="40">
        <v>1</v>
      </c>
      <c r="C96" s="40">
        <v>1</v>
      </c>
      <c r="D96" s="40">
        <v>6</v>
      </c>
      <c r="E96" s="40">
        <v>2</v>
      </c>
      <c r="F96" s="40">
        <v>3</v>
      </c>
      <c r="G96" s="40">
        <v>2</v>
      </c>
      <c r="H96" s="40">
        <v>3</v>
      </c>
      <c r="I96" s="40">
        <v>1</v>
      </c>
      <c r="J96" s="40">
        <v>3</v>
      </c>
      <c r="K96" s="40">
        <v>10</v>
      </c>
      <c r="L96" s="40">
        <v>6</v>
      </c>
      <c r="M96" s="40">
        <v>4</v>
      </c>
      <c r="N96" s="40">
        <v>3</v>
      </c>
      <c r="O96" s="40">
        <v>9</v>
      </c>
      <c r="P96" s="40">
        <v>1</v>
      </c>
      <c r="Q96" s="40">
        <v>3</v>
      </c>
      <c r="R96" s="40">
        <v>1</v>
      </c>
      <c r="S96" s="40">
        <v>1</v>
      </c>
      <c r="T96" s="40">
        <v>1</v>
      </c>
      <c r="U96" s="40">
        <v>6</v>
      </c>
      <c r="V96" s="40">
        <v>67</v>
      </c>
      <c r="W96"/>
      <c r="X96"/>
      <c r="Y96"/>
      <c r="Z96"/>
      <c r="AA96"/>
    </row>
  </sheetData>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73"/>
  <sheetViews>
    <sheetView showGridLines="0" topLeftCell="A34" zoomScaleNormal="100" workbookViewId="0">
      <selection activeCell="E24" sqref="E24"/>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3" customWidth="1"/>
    <col min="19" max="19" width="12.28515625" style="64"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77"/>
      <c r="B1" s="77"/>
      <c r="C1" s="77"/>
      <c r="D1" s="77"/>
      <c r="E1" s="77"/>
      <c r="F1" s="79" t="s">
        <v>23</v>
      </c>
      <c r="G1" s="80"/>
      <c r="H1" s="80"/>
      <c r="I1" s="80"/>
      <c r="J1" s="80"/>
      <c r="K1" s="80"/>
      <c r="L1" s="80"/>
      <c r="M1" s="80"/>
      <c r="N1" s="80"/>
      <c r="O1" s="80"/>
      <c r="P1" s="80"/>
      <c r="Q1" s="80"/>
      <c r="R1" s="80"/>
      <c r="S1" s="80"/>
      <c r="T1" s="80"/>
      <c r="U1" s="80"/>
      <c r="V1" s="81"/>
    </row>
    <row r="2" spans="1:25" s="4" customFormat="1" ht="18.75" customHeight="1" x14ac:dyDescent="0.2">
      <c r="A2" s="77"/>
      <c r="B2" s="77"/>
      <c r="C2" s="77"/>
      <c r="D2" s="77"/>
      <c r="E2" s="77"/>
      <c r="F2" s="82" t="s">
        <v>16</v>
      </c>
      <c r="G2" s="80"/>
      <c r="H2" s="80"/>
      <c r="I2" s="80"/>
      <c r="J2" s="80"/>
      <c r="K2" s="80"/>
      <c r="L2" s="80"/>
      <c r="M2" s="80"/>
      <c r="N2" s="80"/>
      <c r="O2" s="80"/>
      <c r="P2" s="80"/>
      <c r="Q2" s="80"/>
      <c r="R2" s="80"/>
      <c r="S2" s="80"/>
      <c r="T2" s="80"/>
      <c r="U2" s="80"/>
      <c r="V2" s="81"/>
    </row>
    <row r="3" spans="1:25" s="4" customFormat="1" ht="18.75" customHeight="1" x14ac:dyDescent="0.2">
      <c r="A3" s="77"/>
      <c r="B3" s="77"/>
      <c r="C3" s="77"/>
      <c r="D3" s="77"/>
      <c r="E3" s="77"/>
      <c r="F3" s="82" t="s">
        <v>21</v>
      </c>
      <c r="G3" s="80"/>
      <c r="H3" s="80"/>
      <c r="I3" s="80"/>
      <c r="J3" s="80"/>
      <c r="K3" s="80"/>
      <c r="L3" s="80"/>
      <c r="M3" s="80"/>
      <c r="N3" s="80"/>
      <c r="O3" s="80"/>
      <c r="P3" s="80"/>
      <c r="Q3" s="80"/>
      <c r="R3" s="80"/>
      <c r="S3" s="80"/>
      <c r="T3" s="80"/>
      <c r="U3" s="80"/>
      <c r="V3" s="81"/>
    </row>
    <row r="4" spans="1:25" s="4" customFormat="1" ht="30" customHeight="1" x14ac:dyDescent="0.2">
      <c r="A4" s="77"/>
      <c r="B4" s="77"/>
      <c r="C4" s="77"/>
      <c r="D4" s="77"/>
      <c r="E4" s="77"/>
      <c r="F4" s="78" t="s">
        <v>22</v>
      </c>
      <c r="G4" s="78"/>
      <c r="H4" s="78"/>
      <c r="I4" s="78"/>
      <c r="J4" s="78"/>
      <c r="K4" s="78"/>
      <c r="L4" s="78"/>
      <c r="M4" s="78"/>
      <c r="N4" s="78"/>
      <c r="O4" s="78"/>
      <c r="P4" s="83" t="s">
        <v>24</v>
      </c>
      <c r="Q4" s="84"/>
      <c r="R4" s="84"/>
      <c r="S4" s="85"/>
      <c r="T4" s="85"/>
      <c r="U4" s="85"/>
      <c r="V4" s="86"/>
    </row>
    <row r="5" spans="1:25" s="9" customFormat="1" ht="33.75" customHeight="1" x14ac:dyDescent="0.2">
      <c r="A5" s="76" t="s">
        <v>9</v>
      </c>
      <c r="B5" s="76"/>
      <c r="C5" s="76"/>
      <c r="D5" s="76"/>
      <c r="E5" s="76"/>
      <c r="F5" s="76"/>
      <c r="G5" s="76"/>
      <c r="H5" s="76"/>
      <c r="I5" s="76"/>
      <c r="J5" s="76"/>
      <c r="K5" s="76"/>
      <c r="L5" s="76"/>
      <c r="M5" s="76"/>
      <c r="N5" s="76"/>
      <c r="O5" s="76"/>
      <c r="P5" s="76"/>
      <c r="Q5" s="76"/>
      <c r="R5" s="76"/>
      <c r="S5" s="87" t="s">
        <v>11</v>
      </c>
      <c r="T5" s="87"/>
      <c r="U5" s="87"/>
      <c r="V5" s="87"/>
      <c r="W5" s="87"/>
      <c r="X5" s="87"/>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8" t="s">
        <v>6</v>
      </c>
      <c r="R6" s="58" t="s">
        <v>7</v>
      </c>
      <c r="S6" s="59" t="s">
        <v>12</v>
      </c>
      <c r="T6" s="15" t="s">
        <v>18</v>
      </c>
      <c r="U6" s="11" t="s">
        <v>13</v>
      </c>
      <c r="V6" s="11" t="s">
        <v>14</v>
      </c>
      <c r="W6" s="18" t="s">
        <v>408</v>
      </c>
      <c r="X6" s="18" t="s">
        <v>409</v>
      </c>
    </row>
    <row r="7" spans="1:25" ht="12" customHeight="1" x14ac:dyDescent="0.2">
      <c r="A7" s="19" t="s">
        <v>29</v>
      </c>
      <c r="B7" s="20">
        <v>3</v>
      </c>
      <c r="C7" s="21">
        <v>2016</v>
      </c>
      <c r="D7" s="22" t="s">
        <v>70</v>
      </c>
      <c r="E7" s="22" t="s">
        <v>71</v>
      </c>
      <c r="F7" s="23">
        <v>42045</v>
      </c>
      <c r="G7" s="44" t="s">
        <v>72</v>
      </c>
      <c r="H7" s="22" t="s">
        <v>73</v>
      </c>
      <c r="I7" s="22" t="s">
        <v>74</v>
      </c>
      <c r="J7" s="24" t="s">
        <v>75</v>
      </c>
      <c r="K7" s="8" t="s">
        <v>275</v>
      </c>
      <c r="L7" s="25" t="s">
        <v>276</v>
      </c>
      <c r="M7" s="25" t="s">
        <v>276</v>
      </c>
      <c r="N7" s="25" t="s">
        <v>277</v>
      </c>
      <c r="O7" s="8" t="s">
        <v>278</v>
      </c>
      <c r="P7" s="27" t="s">
        <v>279</v>
      </c>
      <c r="Q7" s="60">
        <v>42614</v>
      </c>
      <c r="R7" s="61">
        <v>44180</v>
      </c>
      <c r="S7" s="61">
        <v>43843</v>
      </c>
      <c r="T7" s="7" t="s">
        <v>391</v>
      </c>
      <c r="U7" s="7" t="s">
        <v>421</v>
      </c>
      <c r="V7" s="7" t="s">
        <v>392</v>
      </c>
      <c r="W7" s="26">
        <v>5</v>
      </c>
      <c r="X7" s="26">
        <v>1</v>
      </c>
      <c r="Y7" s="6"/>
    </row>
    <row r="8" spans="1:25" ht="12" customHeight="1" x14ac:dyDescent="0.2">
      <c r="A8" s="19" t="s">
        <v>30</v>
      </c>
      <c r="B8" s="20">
        <v>1</v>
      </c>
      <c r="C8" s="21">
        <v>2016</v>
      </c>
      <c r="D8" s="22" t="s">
        <v>70</v>
      </c>
      <c r="E8" s="22" t="s">
        <v>71</v>
      </c>
      <c r="F8" s="23">
        <v>42047</v>
      </c>
      <c r="G8" s="44" t="s">
        <v>76</v>
      </c>
      <c r="H8" s="22" t="s">
        <v>77</v>
      </c>
      <c r="I8" s="22" t="s">
        <v>78</v>
      </c>
      <c r="J8" s="24" t="s">
        <v>79</v>
      </c>
      <c r="K8" s="8" t="s">
        <v>275</v>
      </c>
      <c r="L8" s="25" t="s">
        <v>280</v>
      </c>
      <c r="M8" s="26" t="s">
        <v>281</v>
      </c>
      <c r="N8" s="26" t="s">
        <v>277</v>
      </c>
      <c r="O8" s="7" t="s">
        <v>278</v>
      </c>
      <c r="P8" s="27" t="s">
        <v>279</v>
      </c>
      <c r="Q8" s="60">
        <v>42492</v>
      </c>
      <c r="R8" s="61">
        <v>43951</v>
      </c>
      <c r="S8" s="61">
        <v>43843</v>
      </c>
      <c r="T8" s="7" t="s">
        <v>391</v>
      </c>
      <c r="U8" s="7" t="s">
        <v>423</v>
      </c>
      <c r="V8" s="7" t="s">
        <v>392</v>
      </c>
      <c r="W8" s="26">
        <v>5</v>
      </c>
      <c r="X8" s="26">
        <v>1</v>
      </c>
      <c r="Y8" s="6"/>
    </row>
    <row r="9" spans="1:25" ht="12" customHeight="1" x14ac:dyDescent="0.2">
      <c r="A9" s="19" t="s">
        <v>32</v>
      </c>
      <c r="B9" s="20">
        <v>1</v>
      </c>
      <c r="C9" s="21">
        <v>2016</v>
      </c>
      <c r="D9" s="22" t="s">
        <v>70</v>
      </c>
      <c r="E9" s="22" t="s">
        <v>83</v>
      </c>
      <c r="F9" s="23">
        <v>42724</v>
      </c>
      <c r="G9" s="44" t="s">
        <v>84</v>
      </c>
      <c r="H9" s="22" t="s">
        <v>73</v>
      </c>
      <c r="I9" s="22" t="s">
        <v>85</v>
      </c>
      <c r="J9" s="24" t="s">
        <v>86</v>
      </c>
      <c r="K9" s="8" t="s">
        <v>275</v>
      </c>
      <c r="L9" s="25" t="s">
        <v>283</v>
      </c>
      <c r="M9" s="26" t="s">
        <v>284</v>
      </c>
      <c r="N9" s="26" t="s">
        <v>285</v>
      </c>
      <c r="O9" s="7" t="s">
        <v>286</v>
      </c>
      <c r="P9" s="27" t="s">
        <v>287</v>
      </c>
      <c r="Q9" s="60">
        <v>42781</v>
      </c>
      <c r="R9" s="61">
        <v>43951</v>
      </c>
      <c r="S9" s="61">
        <v>43838</v>
      </c>
      <c r="T9" s="7" t="s">
        <v>393</v>
      </c>
      <c r="U9" s="7" t="s">
        <v>394</v>
      </c>
      <c r="V9" s="7" t="s">
        <v>392</v>
      </c>
      <c r="W9" s="26">
        <v>4</v>
      </c>
      <c r="X9" s="26">
        <v>0</v>
      </c>
      <c r="Y9" s="6"/>
    </row>
    <row r="10" spans="1:25" ht="12" customHeight="1" x14ac:dyDescent="0.2">
      <c r="A10" s="19" t="s">
        <v>33</v>
      </c>
      <c r="B10" s="20">
        <v>1</v>
      </c>
      <c r="C10" s="21">
        <v>2017</v>
      </c>
      <c r="D10" s="22" t="s">
        <v>70</v>
      </c>
      <c r="E10" s="22" t="s">
        <v>87</v>
      </c>
      <c r="F10" s="23">
        <v>42646</v>
      </c>
      <c r="G10" s="44" t="s">
        <v>88</v>
      </c>
      <c r="H10" s="22" t="s">
        <v>73</v>
      </c>
      <c r="I10" s="22" t="s">
        <v>89</v>
      </c>
      <c r="J10" s="24" t="s">
        <v>90</v>
      </c>
      <c r="K10" s="8" t="s">
        <v>275</v>
      </c>
      <c r="L10" s="25" t="s">
        <v>288</v>
      </c>
      <c r="M10" s="26" t="s">
        <v>289</v>
      </c>
      <c r="N10" s="26" t="s">
        <v>277</v>
      </c>
      <c r="O10" s="7" t="s">
        <v>278</v>
      </c>
      <c r="P10" s="27" t="s">
        <v>279</v>
      </c>
      <c r="Q10" s="60">
        <v>42850</v>
      </c>
      <c r="R10" s="61">
        <v>44012</v>
      </c>
      <c r="S10" s="61">
        <v>43838</v>
      </c>
      <c r="T10" s="7" t="s">
        <v>393</v>
      </c>
      <c r="U10" s="7" t="s">
        <v>395</v>
      </c>
      <c r="V10" s="7" t="s">
        <v>392</v>
      </c>
      <c r="W10" s="26">
        <v>4</v>
      </c>
      <c r="X10" s="26">
        <v>1</v>
      </c>
      <c r="Y10" s="6"/>
    </row>
    <row r="11" spans="1:25" ht="12" customHeight="1" x14ac:dyDescent="0.2">
      <c r="A11" s="19" t="s">
        <v>35</v>
      </c>
      <c r="B11" s="20">
        <v>1</v>
      </c>
      <c r="C11" s="21">
        <v>2017</v>
      </c>
      <c r="D11" s="22" t="s">
        <v>70</v>
      </c>
      <c r="E11" s="22" t="s">
        <v>445</v>
      </c>
      <c r="F11" s="23">
        <v>42962</v>
      </c>
      <c r="G11" s="44" t="s">
        <v>96</v>
      </c>
      <c r="H11" s="22" t="s">
        <v>73</v>
      </c>
      <c r="I11" s="22" t="s">
        <v>97</v>
      </c>
      <c r="J11" s="24" t="s">
        <v>98</v>
      </c>
      <c r="K11" s="8" t="s">
        <v>275</v>
      </c>
      <c r="L11" s="25" t="s">
        <v>296</v>
      </c>
      <c r="M11" s="26" t="s">
        <v>297</v>
      </c>
      <c r="N11" s="26" t="s">
        <v>277</v>
      </c>
      <c r="O11" s="7" t="s">
        <v>278</v>
      </c>
      <c r="P11" s="27" t="s">
        <v>279</v>
      </c>
      <c r="Q11" s="60">
        <v>42962</v>
      </c>
      <c r="R11" s="61">
        <v>43768</v>
      </c>
      <c r="S11" s="61">
        <v>43838</v>
      </c>
      <c r="T11" s="7" t="s">
        <v>393</v>
      </c>
      <c r="U11" s="7" t="s">
        <v>396</v>
      </c>
      <c r="V11" s="7" t="s">
        <v>392</v>
      </c>
      <c r="W11" s="26">
        <v>3</v>
      </c>
      <c r="X11" s="26">
        <v>0</v>
      </c>
      <c r="Y11" s="6"/>
    </row>
    <row r="12" spans="1:25" ht="12" customHeight="1" x14ac:dyDescent="0.2">
      <c r="A12" s="19" t="s">
        <v>36</v>
      </c>
      <c r="B12" s="20">
        <v>1</v>
      </c>
      <c r="C12" s="21">
        <v>2018</v>
      </c>
      <c r="D12" s="22" t="s">
        <v>70</v>
      </c>
      <c r="E12" s="22" t="s">
        <v>99</v>
      </c>
      <c r="F12" s="23">
        <v>43263</v>
      </c>
      <c r="G12" s="44" t="s">
        <v>100</v>
      </c>
      <c r="H12" s="22" t="s">
        <v>101</v>
      </c>
      <c r="I12" s="22" t="s">
        <v>102</v>
      </c>
      <c r="J12" s="24" t="s">
        <v>103</v>
      </c>
      <c r="K12" s="7" t="s">
        <v>298</v>
      </c>
      <c r="L12" s="25" t="s">
        <v>299</v>
      </c>
      <c r="M12" s="26" t="s">
        <v>300</v>
      </c>
      <c r="N12" s="26" t="s">
        <v>277</v>
      </c>
      <c r="O12" s="7" t="s">
        <v>278</v>
      </c>
      <c r="P12" s="27" t="s">
        <v>279</v>
      </c>
      <c r="Q12" s="60">
        <v>43304</v>
      </c>
      <c r="R12" s="61">
        <v>43921</v>
      </c>
      <c r="S12" s="61">
        <v>43838</v>
      </c>
      <c r="T12" s="7" t="s">
        <v>393</v>
      </c>
      <c r="U12" s="7" t="s">
        <v>397</v>
      </c>
      <c r="V12" s="7" t="s">
        <v>392</v>
      </c>
      <c r="W12" s="26">
        <v>4</v>
      </c>
      <c r="X12" s="26">
        <v>1</v>
      </c>
      <c r="Y12" s="6"/>
    </row>
    <row r="13" spans="1:25" ht="12" customHeight="1" x14ac:dyDescent="0.2">
      <c r="A13" s="19" t="s">
        <v>37</v>
      </c>
      <c r="B13" s="20">
        <v>2</v>
      </c>
      <c r="C13" s="21">
        <v>2018</v>
      </c>
      <c r="D13" s="22" t="s">
        <v>104</v>
      </c>
      <c r="E13" s="22" t="s">
        <v>105</v>
      </c>
      <c r="F13" s="23">
        <v>43364</v>
      </c>
      <c r="G13" s="44" t="s">
        <v>106</v>
      </c>
      <c r="H13" s="22" t="s">
        <v>107</v>
      </c>
      <c r="I13" s="22" t="s">
        <v>108</v>
      </c>
      <c r="J13" s="24" t="s">
        <v>469</v>
      </c>
      <c r="K13" s="8" t="s">
        <v>275</v>
      </c>
      <c r="L13" s="25" t="s">
        <v>470</v>
      </c>
      <c r="M13" s="26">
        <v>0.9</v>
      </c>
      <c r="N13" s="26" t="s">
        <v>302</v>
      </c>
      <c r="O13" s="7" t="s">
        <v>303</v>
      </c>
      <c r="P13" s="27" t="s">
        <v>304</v>
      </c>
      <c r="Q13" s="60">
        <v>43388</v>
      </c>
      <c r="R13" s="61">
        <v>43921</v>
      </c>
      <c r="S13" s="61">
        <v>43899</v>
      </c>
      <c r="T13" s="7" t="s">
        <v>398</v>
      </c>
      <c r="U13" s="7" t="s">
        <v>578</v>
      </c>
      <c r="V13" s="7" t="s">
        <v>392</v>
      </c>
      <c r="W13" s="26">
        <v>1</v>
      </c>
      <c r="X13" s="26">
        <v>1</v>
      </c>
      <c r="Y13" s="6"/>
    </row>
    <row r="14" spans="1:25" ht="12" customHeight="1" x14ac:dyDescent="0.2">
      <c r="A14" s="19" t="s">
        <v>38</v>
      </c>
      <c r="B14" s="20">
        <v>1</v>
      </c>
      <c r="C14" s="21">
        <v>2018</v>
      </c>
      <c r="D14" s="22" t="s">
        <v>70</v>
      </c>
      <c r="E14" s="22" t="s">
        <v>109</v>
      </c>
      <c r="F14" s="23">
        <v>43395</v>
      </c>
      <c r="G14" s="44" t="s">
        <v>110</v>
      </c>
      <c r="H14" s="22" t="s">
        <v>111</v>
      </c>
      <c r="I14" s="22" t="s">
        <v>112</v>
      </c>
      <c r="J14" s="24" t="s">
        <v>113</v>
      </c>
      <c r="K14" s="8" t="s">
        <v>275</v>
      </c>
      <c r="L14" s="25" t="s">
        <v>306</v>
      </c>
      <c r="M14" s="26" t="s">
        <v>307</v>
      </c>
      <c r="N14" s="26" t="s">
        <v>277</v>
      </c>
      <c r="O14" s="7" t="s">
        <v>278</v>
      </c>
      <c r="P14" s="27" t="s">
        <v>279</v>
      </c>
      <c r="Q14" s="60">
        <v>43497</v>
      </c>
      <c r="R14" s="61">
        <v>43951</v>
      </c>
      <c r="S14" s="61">
        <v>43843</v>
      </c>
      <c r="T14" s="7" t="s">
        <v>391</v>
      </c>
      <c r="U14" s="7" t="s">
        <v>424</v>
      </c>
      <c r="V14" s="7" t="s">
        <v>392</v>
      </c>
      <c r="W14" s="26">
        <v>1</v>
      </c>
      <c r="X14" s="26">
        <v>0</v>
      </c>
      <c r="Y14" s="6"/>
    </row>
    <row r="15" spans="1:25" ht="12" customHeight="1" x14ac:dyDescent="0.2">
      <c r="A15" s="19" t="s">
        <v>39</v>
      </c>
      <c r="B15" s="20">
        <v>1</v>
      </c>
      <c r="C15" s="21">
        <v>2018</v>
      </c>
      <c r="D15" s="22" t="s">
        <v>70</v>
      </c>
      <c r="E15" s="22" t="s">
        <v>109</v>
      </c>
      <c r="F15" s="23">
        <v>43395</v>
      </c>
      <c r="G15" s="44" t="s">
        <v>114</v>
      </c>
      <c r="H15" s="22" t="s">
        <v>111</v>
      </c>
      <c r="I15" s="22" t="s">
        <v>115</v>
      </c>
      <c r="J15" s="24" t="s">
        <v>116</v>
      </c>
      <c r="K15" s="8" t="s">
        <v>275</v>
      </c>
      <c r="L15" s="25" t="s">
        <v>308</v>
      </c>
      <c r="M15" s="26" t="s">
        <v>309</v>
      </c>
      <c r="N15" s="26" t="s">
        <v>277</v>
      </c>
      <c r="O15" s="7" t="s">
        <v>278</v>
      </c>
      <c r="P15" s="27" t="s">
        <v>279</v>
      </c>
      <c r="Q15" s="60">
        <v>43497</v>
      </c>
      <c r="R15" s="61">
        <v>44012</v>
      </c>
      <c r="S15" s="61">
        <v>43843</v>
      </c>
      <c r="T15" s="7" t="s">
        <v>391</v>
      </c>
      <c r="U15" s="7" t="s">
        <v>422</v>
      </c>
      <c r="V15" s="7" t="s">
        <v>392</v>
      </c>
      <c r="W15" s="26">
        <v>1</v>
      </c>
      <c r="X15" s="26">
        <v>0</v>
      </c>
      <c r="Y15" s="6"/>
    </row>
    <row r="16" spans="1:25" ht="12" customHeight="1" x14ac:dyDescent="0.2">
      <c r="A16" s="19" t="s">
        <v>40</v>
      </c>
      <c r="B16" s="20">
        <v>4</v>
      </c>
      <c r="C16" s="21">
        <v>2018</v>
      </c>
      <c r="D16" s="22" t="s">
        <v>117</v>
      </c>
      <c r="E16" s="22" t="s">
        <v>442</v>
      </c>
      <c r="F16" s="23">
        <v>43418</v>
      </c>
      <c r="G16" s="44" t="s">
        <v>118</v>
      </c>
      <c r="H16" s="22" t="s">
        <v>107</v>
      </c>
      <c r="I16" s="22" t="s">
        <v>119</v>
      </c>
      <c r="J16" s="24" t="s">
        <v>120</v>
      </c>
      <c r="K16" s="8" t="s">
        <v>275</v>
      </c>
      <c r="L16" s="25" t="s">
        <v>310</v>
      </c>
      <c r="M16" s="26">
        <v>1</v>
      </c>
      <c r="N16" s="26" t="s">
        <v>293</v>
      </c>
      <c r="O16" s="7" t="s">
        <v>293</v>
      </c>
      <c r="P16" s="27" t="s">
        <v>460</v>
      </c>
      <c r="Q16" s="60">
        <v>43466</v>
      </c>
      <c r="R16" s="61">
        <v>43799</v>
      </c>
      <c r="S16" s="61">
        <v>43868</v>
      </c>
      <c r="T16" s="7" t="s">
        <v>391</v>
      </c>
      <c r="U16" s="7" t="s">
        <v>579</v>
      </c>
      <c r="V16" s="7" t="s">
        <v>392</v>
      </c>
      <c r="W16" s="26">
        <v>1</v>
      </c>
      <c r="X16" s="26">
        <v>0</v>
      </c>
      <c r="Y16" s="6"/>
    </row>
    <row r="17" spans="1:25" ht="12" customHeight="1" x14ac:dyDescent="0.2">
      <c r="A17" s="19" t="s">
        <v>40</v>
      </c>
      <c r="B17" s="20">
        <v>5</v>
      </c>
      <c r="C17" s="21">
        <v>2018</v>
      </c>
      <c r="D17" s="22" t="s">
        <v>117</v>
      </c>
      <c r="E17" s="22" t="s">
        <v>442</v>
      </c>
      <c r="F17" s="23">
        <v>43418</v>
      </c>
      <c r="G17" s="44" t="s">
        <v>118</v>
      </c>
      <c r="H17" s="22" t="s">
        <v>107</v>
      </c>
      <c r="I17" s="22" t="s">
        <v>119</v>
      </c>
      <c r="J17" s="24" t="s">
        <v>120</v>
      </c>
      <c r="K17" s="8" t="s">
        <v>275</v>
      </c>
      <c r="L17" s="25" t="s">
        <v>310</v>
      </c>
      <c r="M17" s="26">
        <v>1</v>
      </c>
      <c r="N17" s="26" t="s">
        <v>317</v>
      </c>
      <c r="O17" s="7" t="s">
        <v>317</v>
      </c>
      <c r="P17" s="27" t="s">
        <v>461</v>
      </c>
      <c r="Q17" s="60">
        <v>43466</v>
      </c>
      <c r="R17" s="61">
        <v>43799</v>
      </c>
      <c r="S17" s="61">
        <v>43851</v>
      </c>
      <c r="T17" s="7" t="s">
        <v>399</v>
      </c>
      <c r="U17" s="7" t="s">
        <v>462</v>
      </c>
      <c r="V17" s="7" t="s">
        <v>392</v>
      </c>
      <c r="W17" s="26">
        <v>1</v>
      </c>
      <c r="X17" s="26">
        <v>0</v>
      </c>
      <c r="Y17" s="6"/>
    </row>
    <row r="18" spans="1:25" ht="12" customHeight="1" x14ac:dyDescent="0.2">
      <c r="A18" s="19" t="s">
        <v>40</v>
      </c>
      <c r="B18" s="20">
        <v>6</v>
      </c>
      <c r="C18" s="21">
        <v>2018</v>
      </c>
      <c r="D18" s="22" t="s">
        <v>117</v>
      </c>
      <c r="E18" s="22" t="s">
        <v>442</v>
      </c>
      <c r="F18" s="23">
        <v>43418</v>
      </c>
      <c r="G18" s="44" t="s">
        <v>118</v>
      </c>
      <c r="H18" s="22" t="s">
        <v>107</v>
      </c>
      <c r="I18" s="22" t="s">
        <v>119</v>
      </c>
      <c r="J18" s="24" t="s">
        <v>121</v>
      </c>
      <c r="K18" s="7" t="s">
        <v>298</v>
      </c>
      <c r="L18" s="25" t="s">
        <v>313</v>
      </c>
      <c r="M18" s="26">
        <v>0.8</v>
      </c>
      <c r="N18" s="26" t="s">
        <v>293</v>
      </c>
      <c r="O18" s="7" t="s">
        <v>293</v>
      </c>
      <c r="P18" s="27" t="s">
        <v>460</v>
      </c>
      <c r="Q18" s="60">
        <v>43466</v>
      </c>
      <c r="R18" s="61">
        <v>43799</v>
      </c>
      <c r="S18" s="61">
        <v>43503</v>
      </c>
      <c r="T18" s="7" t="s">
        <v>391</v>
      </c>
      <c r="U18" s="7" t="s">
        <v>580</v>
      </c>
      <c r="V18" s="7" t="s">
        <v>392</v>
      </c>
      <c r="W18" s="26">
        <v>1</v>
      </c>
      <c r="X18" s="26">
        <v>0</v>
      </c>
      <c r="Y18" s="6"/>
    </row>
    <row r="19" spans="1:25" ht="12" customHeight="1" x14ac:dyDescent="0.2">
      <c r="A19" s="19" t="s">
        <v>40</v>
      </c>
      <c r="B19" s="20">
        <v>7</v>
      </c>
      <c r="C19" s="21">
        <v>2018</v>
      </c>
      <c r="D19" s="22" t="s">
        <v>117</v>
      </c>
      <c r="E19" s="22" t="s">
        <v>442</v>
      </c>
      <c r="F19" s="23">
        <v>43418</v>
      </c>
      <c r="G19" s="44" t="s">
        <v>118</v>
      </c>
      <c r="H19" s="22" t="s">
        <v>107</v>
      </c>
      <c r="I19" s="22" t="s">
        <v>119</v>
      </c>
      <c r="J19" s="24" t="s">
        <v>121</v>
      </c>
      <c r="K19" s="7" t="s">
        <v>298</v>
      </c>
      <c r="L19" s="25" t="s">
        <v>313</v>
      </c>
      <c r="M19" s="26">
        <v>0.8</v>
      </c>
      <c r="N19" s="26" t="s">
        <v>317</v>
      </c>
      <c r="O19" s="7" t="s">
        <v>317</v>
      </c>
      <c r="P19" s="27" t="s">
        <v>461</v>
      </c>
      <c r="Q19" s="60">
        <v>43466</v>
      </c>
      <c r="R19" s="61">
        <v>43799</v>
      </c>
      <c r="S19" s="61">
        <v>43839</v>
      </c>
      <c r="T19" s="7" t="s">
        <v>399</v>
      </c>
      <c r="U19" s="7" t="s">
        <v>463</v>
      </c>
      <c r="V19" s="7" t="s">
        <v>392</v>
      </c>
      <c r="W19" s="26">
        <v>1</v>
      </c>
      <c r="X19" s="26">
        <v>0</v>
      </c>
      <c r="Y19" s="6"/>
    </row>
    <row r="20" spans="1:25" ht="12" customHeight="1" x14ac:dyDescent="0.2">
      <c r="A20" s="19" t="s">
        <v>42</v>
      </c>
      <c r="B20" s="20">
        <v>1</v>
      </c>
      <c r="C20" s="21">
        <v>2018</v>
      </c>
      <c r="D20" s="22" t="s">
        <v>117</v>
      </c>
      <c r="E20" s="22" t="s">
        <v>442</v>
      </c>
      <c r="F20" s="23">
        <v>43418</v>
      </c>
      <c r="G20" s="44" t="s">
        <v>126</v>
      </c>
      <c r="H20" s="22" t="s">
        <v>127</v>
      </c>
      <c r="I20" s="22" t="s">
        <v>128</v>
      </c>
      <c r="J20" s="24" t="s">
        <v>129</v>
      </c>
      <c r="K20" s="8" t="s">
        <v>275</v>
      </c>
      <c r="L20" s="25" t="s">
        <v>315</v>
      </c>
      <c r="M20" s="26">
        <v>0.8</v>
      </c>
      <c r="N20" s="26" t="s">
        <v>302</v>
      </c>
      <c r="O20" s="7" t="s">
        <v>303</v>
      </c>
      <c r="P20" s="27" t="s">
        <v>304</v>
      </c>
      <c r="Q20" s="60">
        <v>43466</v>
      </c>
      <c r="R20" s="61">
        <v>43921</v>
      </c>
      <c r="S20" s="61">
        <v>43851</v>
      </c>
      <c r="T20" s="7" t="s">
        <v>398</v>
      </c>
      <c r="U20" s="7" t="s">
        <v>471</v>
      </c>
      <c r="V20" s="7" t="s">
        <v>392</v>
      </c>
      <c r="W20" s="26">
        <v>1</v>
      </c>
      <c r="X20" s="26">
        <v>0</v>
      </c>
      <c r="Y20" s="6"/>
    </row>
    <row r="21" spans="1:25" ht="12" customHeight="1" x14ac:dyDescent="0.2">
      <c r="A21" s="19" t="s">
        <v>44</v>
      </c>
      <c r="B21" s="20">
        <v>2</v>
      </c>
      <c r="C21" s="21">
        <v>2019</v>
      </c>
      <c r="D21" s="22" t="s">
        <v>130</v>
      </c>
      <c r="E21" s="22" t="s">
        <v>131</v>
      </c>
      <c r="F21" s="23">
        <v>43434</v>
      </c>
      <c r="G21" s="44" t="s">
        <v>136</v>
      </c>
      <c r="H21" s="22" t="s">
        <v>133</v>
      </c>
      <c r="I21" s="22" t="s">
        <v>137</v>
      </c>
      <c r="J21" s="24" t="s">
        <v>138</v>
      </c>
      <c r="K21" s="7" t="s">
        <v>298</v>
      </c>
      <c r="L21" s="25" t="s">
        <v>320</v>
      </c>
      <c r="M21" s="26">
        <v>0.95</v>
      </c>
      <c r="N21" s="26" t="s">
        <v>317</v>
      </c>
      <c r="O21" s="7" t="s">
        <v>321</v>
      </c>
      <c r="P21" s="27" t="s">
        <v>322</v>
      </c>
      <c r="Q21" s="60">
        <v>43479</v>
      </c>
      <c r="R21" s="61">
        <v>43829</v>
      </c>
      <c r="S21" s="61">
        <v>43763</v>
      </c>
      <c r="T21" s="7" t="s">
        <v>400</v>
      </c>
      <c r="U21" s="7" t="s">
        <v>401</v>
      </c>
      <c r="V21" s="7" t="s">
        <v>392</v>
      </c>
      <c r="W21" s="26">
        <v>0</v>
      </c>
      <c r="X21" s="26">
        <v>0</v>
      </c>
      <c r="Y21" s="6"/>
    </row>
    <row r="22" spans="1:25" ht="12" customHeight="1" x14ac:dyDescent="0.2">
      <c r="A22" s="19" t="s">
        <v>44</v>
      </c>
      <c r="B22" s="20">
        <v>4</v>
      </c>
      <c r="C22" s="21">
        <v>2019</v>
      </c>
      <c r="D22" s="22" t="s">
        <v>130</v>
      </c>
      <c r="E22" s="22" t="s">
        <v>131</v>
      </c>
      <c r="F22" s="23">
        <v>43434</v>
      </c>
      <c r="G22" s="44" t="s">
        <v>136</v>
      </c>
      <c r="H22" s="22" t="s">
        <v>133</v>
      </c>
      <c r="I22" s="22" t="s">
        <v>137</v>
      </c>
      <c r="J22" s="24" t="s">
        <v>139</v>
      </c>
      <c r="K22" s="7" t="s">
        <v>298</v>
      </c>
      <c r="L22" s="25" t="s">
        <v>323</v>
      </c>
      <c r="M22" s="26">
        <v>0.7</v>
      </c>
      <c r="N22" s="26" t="s">
        <v>317</v>
      </c>
      <c r="O22" s="7" t="s">
        <v>321</v>
      </c>
      <c r="P22" s="27" t="s">
        <v>322</v>
      </c>
      <c r="Q22" s="60">
        <v>43479</v>
      </c>
      <c r="R22" s="61">
        <v>43829</v>
      </c>
      <c r="S22" s="61">
        <v>43763</v>
      </c>
      <c r="T22" s="7" t="s">
        <v>400</v>
      </c>
      <c r="U22" s="7" t="s">
        <v>401</v>
      </c>
      <c r="V22" s="7" t="s">
        <v>392</v>
      </c>
      <c r="W22" s="26">
        <v>0</v>
      </c>
      <c r="X22" s="26">
        <v>0</v>
      </c>
      <c r="Y22" s="6"/>
    </row>
    <row r="23" spans="1:25" ht="12" customHeight="1" x14ac:dyDescent="0.2">
      <c r="A23" s="19" t="s">
        <v>44</v>
      </c>
      <c r="B23" s="20">
        <v>6</v>
      </c>
      <c r="C23" s="21">
        <v>2019</v>
      </c>
      <c r="D23" s="22" t="s">
        <v>130</v>
      </c>
      <c r="E23" s="22" t="s">
        <v>131</v>
      </c>
      <c r="F23" s="23">
        <v>43434</v>
      </c>
      <c r="G23" s="44" t="s">
        <v>136</v>
      </c>
      <c r="H23" s="22" t="s">
        <v>133</v>
      </c>
      <c r="I23" s="22" t="s">
        <v>137</v>
      </c>
      <c r="J23" s="24" t="s">
        <v>140</v>
      </c>
      <c r="K23" s="8" t="s">
        <v>275</v>
      </c>
      <c r="L23" s="25" t="s">
        <v>324</v>
      </c>
      <c r="M23" s="26">
        <v>1</v>
      </c>
      <c r="N23" s="26" t="s">
        <v>317</v>
      </c>
      <c r="O23" s="26" t="s">
        <v>321</v>
      </c>
      <c r="P23" s="27" t="s">
        <v>322</v>
      </c>
      <c r="Q23" s="62">
        <v>43586</v>
      </c>
      <c r="R23" s="61">
        <v>43829</v>
      </c>
      <c r="S23" s="62">
        <v>43888</v>
      </c>
      <c r="T23" s="28" t="s">
        <v>400</v>
      </c>
      <c r="U23" s="28" t="s">
        <v>566</v>
      </c>
      <c r="V23" s="28" t="s">
        <v>567</v>
      </c>
      <c r="W23" s="26">
        <v>1</v>
      </c>
      <c r="X23" s="26">
        <v>0</v>
      </c>
      <c r="Y23" s="6"/>
    </row>
    <row r="24" spans="1:25" ht="12" customHeight="1" x14ac:dyDescent="0.2">
      <c r="A24" s="19" t="s">
        <v>46</v>
      </c>
      <c r="B24" s="20">
        <v>1</v>
      </c>
      <c r="C24" s="21">
        <v>2019</v>
      </c>
      <c r="D24" s="29" t="s">
        <v>151</v>
      </c>
      <c r="E24" s="22" t="s">
        <v>141</v>
      </c>
      <c r="F24" s="23">
        <v>43418</v>
      </c>
      <c r="G24" s="44" t="s">
        <v>152</v>
      </c>
      <c r="H24" s="22" t="s">
        <v>133</v>
      </c>
      <c r="I24" s="22" t="s">
        <v>153</v>
      </c>
      <c r="J24" s="24" t="s">
        <v>154</v>
      </c>
      <c r="K24" s="8" t="s">
        <v>275</v>
      </c>
      <c r="L24" s="25" t="s">
        <v>329</v>
      </c>
      <c r="M24" s="26">
        <v>2</v>
      </c>
      <c r="N24" s="26" t="s">
        <v>317</v>
      </c>
      <c r="O24" s="26" t="s">
        <v>330</v>
      </c>
      <c r="P24" s="27" t="s">
        <v>410</v>
      </c>
      <c r="Q24" s="62">
        <v>43488</v>
      </c>
      <c r="R24" s="61">
        <v>43799</v>
      </c>
      <c r="S24" s="62">
        <v>43888</v>
      </c>
      <c r="T24" s="28" t="s">
        <v>400</v>
      </c>
      <c r="U24" s="28" t="s">
        <v>568</v>
      </c>
      <c r="V24" s="28" t="s">
        <v>392</v>
      </c>
      <c r="W24" s="26">
        <v>1</v>
      </c>
      <c r="X24" s="26">
        <v>0</v>
      </c>
      <c r="Y24" s="6"/>
    </row>
    <row r="25" spans="1:25" ht="12" customHeight="1" x14ac:dyDescent="0.2">
      <c r="A25" s="19" t="s">
        <v>46</v>
      </c>
      <c r="B25" s="20">
        <v>2</v>
      </c>
      <c r="C25" s="21">
        <v>2019</v>
      </c>
      <c r="D25" s="29" t="s">
        <v>151</v>
      </c>
      <c r="E25" s="22" t="s">
        <v>141</v>
      </c>
      <c r="F25" s="23">
        <v>43418</v>
      </c>
      <c r="G25" s="44" t="s">
        <v>152</v>
      </c>
      <c r="H25" s="22" t="s">
        <v>133</v>
      </c>
      <c r="I25" s="25" t="s">
        <v>155</v>
      </c>
      <c r="J25" s="24" t="s">
        <v>156</v>
      </c>
      <c r="K25" s="8" t="s">
        <v>275</v>
      </c>
      <c r="L25" s="25" t="s">
        <v>329</v>
      </c>
      <c r="M25" s="26">
        <v>2</v>
      </c>
      <c r="N25" s="26" t="s">
        <v>317</v>
      </c>
      <c r="O25" s="26" t="s">
        <v>330</v>
      </c>
      <c r="P25" s="27" t="s">
        <v>410</v>
      </c>
      <c r="Q25" s="62">
        <v>43488</v>
      </c>
      <c r="R25" s="61">
        <v>43799</v>
      </c>
      <c r="S25" s="62">
        <v>43888</v>
      </c>
      <c r="T25" s="28" t="s">
        <v>400</v>
      </c>
      <c r="U25" s="28" t="s">
        <v>568</v>
      </c>
      <c r="V25" s="28" t="s">
        <v>392</v>
      </c>
      <c r="W25" s="26">
        <v>1</v>
      </c>
      <c r="X25" s="26">
        <v>0</v>
      </c>
      <c r="Y25" s="6"/>
    </row>
    <row r="26" spans="1:25" ht="12" customHeight="1" x14ac:dyDescent="0.2">
      <c r="A26" s="19" t="s">
        <v>48</v>
      </c>
      <c r="B26" s="20">
        <v>1</v>
      </c>
      <c r="C26" s="21">
        <v>2019</v>
      </c>
      <c r="D26" s="22" t="s">
        <v>91</v>
      </c>
      <c r="E26" s="22" t="s">
        <v>141</v>
      </c>
      <c r="F26" s="23">
        <v>43418</v>
      </c>
      <c r="G26" s="44" t="s">
        <v>160</v>
      </c>
      <c r="H26" s="22" t="s">
        <v>503</v>
      </c>
      <c r="I26" s="22" t="s">
        <v>161</v>
      </c>
      <c r="J26" s="24" t="s">
        <v>162</v>
      </c>
      <c r="K26" s="8" t="s">
        <v>305</v>
      </c>
      <c r="L26" s="25" t="s">
        <v>331</v>
      </c>
      <c r="M26" s="26">
        <v>1</v>
      </c>
      <c r="N26" s="26" t="s">
        <v>317</v>
      </c>
      <c r="O26" s="26" t="s">
        <v>326</v>
      </c>
      <c r="P26" s="27" t="s">
        <v>410</v>
      </c>
      <c r="Q26" s="62">
        <v>43488</v>
      </c>
      <c r="R26" s="61">
        <v>44012</v>
      </c>
      <c r="S26" s="62">
        <v>43888</v>
      </c>
      <c r="T26" s="28" t="s">
        <v>400</v>
      </c>
      <c r="U26" s="28" t="s">
        <v>569</v>
      </c>
      <c r="V26" s="28" t="s">
        <v>392</v>
      </c>
      <c r="W26" s="26">
        <v>1</v>
      </c>
      <c r="X26" s="26">
        <v>0</v>
      </c>
      <c r="Y26" s="6"/>
    </row>
    <row r="27" spans="1:25" ht="12" customHeight="1" x14ac:dyDescent="0.2">
      <c r="A27" s="19" t="s">
        <v>49</v>
      </c>
      <c r="B27" s="20">
        <v>1</v>
      </c>
      <c r="C27" s="21">
        <v>2019</v>
      </c>
      <c r="D27" s="22" t="s">
        <v>91</v>
      </c>
      <c r="E27" s="22" t="s">
        <v>141</v>
      </c>
      <c r="F27" s="23">
        <v>43418</v>
      </c>
      <c r="G27" s="44" t="s">
        <v>163</v>
      </c>
      <c r="H27" s="22" t="s">
        <v>503</v>
      </c>
      <c r="I27" s="22" t="s">
        <v>164</v>
      </c>
      <c r="J27" s="24" t="s">
        <v>165</v>
      </c>
      <c r="K27" s="7" t="s">
        <v>298</v>
      </c>
      <c r="L27" s="25" t="s">
        <v>332</v>
      </c>
      <c r="M27" s="26">
        <v>1</v>
      </c>
      <c r="N27" s="26" t="s">
        <v>317</v>
      </c>
      <c r="O27" s="26" t="s">
        <v>326</v>
      </c>
      <c r="P27" s="27" t="s">
        <v>410</v>
      </c>
      <c r="Q27" s="62">
        <v>43488</v>
      </c>
      <c r="R27" s="61">
        <v>44012</v>
      </c>
      <c r="S27" s="62">
        <v>43888</v>
      </c>
      <c r="T27" s="28" t="s">
        <v>400</v>
      </c>
      <c r="U27" s="28" t="s">
        <v>570</v>
      </c>
      <c r="V27" s="28" t="s">
        <v>392</v>
      </c>
      <c r="W27" s="26">
        <v>1</v>
      </c>
      <c r="X27" s="26">
        <v>0</v>
      </c>
      <c r="Y27" s="6"/>
    </row>
    <row r="28" spans="1:25" ht="12" customHeight="1" x14ac:dyDescent="0.2">
      <c r="A28" s="19" t="s">
        <v>49</v>
      </c>
      <c r="B28" s="20">
        <v>4</v>
      </c>
      <c r="C28" s="21">
        <v>2019</v>
      </c>
      <c r="D28" s="22" t="s">
        <v>91</v>
      </c>
      <c r="E28" s="22" t="s">
        <v>141</v>
      </c>
      <c r="F28" s="23">
        <v>43418</v>
      </c>
      <c r="G28" s="44" t="s">
        <v>163</v>
      </c>
      <c r="H28" s="22" t="s">
        <v>503</v>
      </c>
      <c r="I28" s="22" t="s">
        <v>164</v>
      </c>
      <c r="J28" s="24" t="s">
        <v>167</v>
      </c>
      <c r="K28" s="7" t="s">
        <v>298</v>
      </c>
      <c r="L28" s="25" t="s">
        <v>333</v>
      </c>
      <c r="M28" s="26">
        <v>1</v>
      </c>
      <c r="N28" s="26" t="s">
        <v>317</v>
      </c>
      <c r="O28" s="26" t="s">
        <v>326</v>
      </c>
      <c r="P28" s="27" t="s">
        <v>410</v>
      </c>
      <c r="Q28" s="62">
        <v>43488</v>
      </c>
      <c r="R28" s="61">
        <v>44012</v>
      </c>
      <c r="S28" s="62">
        <v>43888</v>
      </c>
      <c r="T28" s="28" t="s">
        <v>400</v>
      </c>
      <c r="U28" s="28" t="s">
        <v>570</v>
      </c>
      <c r="V28" s="28" t="s">
        <v>392</v>
      </c>
      <c r="W28" s="26">
        <v>1</v>
      </c>
      <c r="X28" s="26">
        <v>0</v>
      </c>
      <c r="Y28" s="6"/>
    </row>
    <row r="29" spans="1:25" ht="12" customHeight="1" x14ac:dyDescent="0.2">
      <c r="A29" s="19" t="s">
        <v>51</v>
      </c>
      <c r="B29" s="20">
        <v>1</v>
      </c>
      <c r="C29" s="21">
        <v>2019</v>
      </c>
      <c r="D29" s="22" t="s">
        <v>70</v>
      </c>
      <c r="E29" s="22" t="s">
        <v>171</v>
      </c>
      <c r="F29" s="23">
        <v>43418</v>
      </c>
      <c r="G29" s="44" t="s">
        <v>172</v>
      </c>
      <c r="H29" s="22" t="s">
        <v>173</v>
      </c>
      <c r="I29" s="22" t="s">
        <v>174</v>
      </c>
      <c r="J29" s="30" t="s">
        <v>175</v>
      </c>
      <c r="K29" s="8" t="s">
        <v>275</v>
      </c>
      <c r="L29" s="25" t="s">
        <v>334</v>
      </c>
      <c r="M29" s="26" t="s">
        <v>335</v>
      </c>
      <c r="N29" s="26" t="s">
        <v>277</v>
      </c>
      <c r="O29" s="26" t="s">
        <v>278</v>
      </c>
      <c r="P29" s="27" t="s">
        <v>279</v>
      </c>
      <c r="Q29" s="62">
        <v>43497</v>
      </c>
      <c r="R29" s="61">
        <v>44012</v>
      </c>
      <c r="S29" s="62">
        <v>43672</v>
      </c>
      <c r="T29" s="28" t="s">
        <v>402</v>
      </c>
      <c r="U29" s="28" t="s">
        <v>403</v>
      </c>
      <c r="V29" s="28" t="s">
        <v>392</v>
      </c>
      <c r="W29" s="26">
        <v>2</v>
      </c>
      <c r="X29" s="26">
        <v>1</v>
      </c>
      <c r="Y29" s="6"/>
    </row>
    <row r="30" spans="1:25" ht="12" customHeight="1" x14ac:dyDescent="0.2">
      <c r="A30" s="19" t="s">
        <v>52</v>
      </c>
      <c r="B30" s="20">
        <v>3</v>
      </c>
      <c r="C30" s="21">
        <v>2019</v>
      </c>
      <c r="D30" s="31" t="s">
        <v>176</v>
      </c>
      <c r="E30" s="22" t="s">
        <v>177</v>
      </c>
      <c r="F30" s="23">
        <v>43528</v>
      </c>
      <c r="G30" s="44" t="s">
        <v>178</v>
      </c>
      <c r="H30" s="22" t="s">
        <v>179</v>
      </c>
      <c r="I30" s="23" t="s">
        <v>180</v>
      </c>
      <c r="J30" s="24" t="s">
        <v>181</v>
      </c>
      <c r="K30" s="7" t="s">
        <v>298</v>
      </c>
      <c r="L30" s="25" t="s">
        <v>336</v>
      </c>
      <c r="M30" s="26">
        <v>1</v>
      </c>
      <c r="N30" s="26" t="s">
        <v>302</v>
      </c>
      <c r="O30" s="26" t="s">
        <v>303</v>
      </c>
      <c r="P30" s="27" t="s">
        <v>304</v>
      </c>
      <c r="Q30" s="62">
        <v>43585</v>
      </c>
      <c r="R30" s="61">
        <v>43861</v>
      </c>
      <c r="S30" s="62">
        <v>43899</v>
      </c>
      <c r="T30" s="28" t="s">
        <v>398</v>
      </c>
      <c r="U30" s="75" t="s">
        <v>573</v>
      </c>
      <c r="V30" s="28" t="s">
        <v>392</v>
      </c>
      <c r="W30" s="26">
        <v>0</v>
      </c>
      <c r="X30" s="26">
        <v>0</v>
      </c>
      <c r="Y30" s="6"/>
    </row>
    <row r="31" spans="1:25" ht="12" customHeight="1" x14ac:dyDescent="0.2">
      <c r="A31" s="19" t="s">
        <v>53</v>
      </c>
      <c r="B31" s="20">
        <v>5</v>
      </c>
      <c r="C31" s="21">
        <v>2019</v>
      </c>
      <c r="D31" s="31" t="s">
        <v>176</v>
      </c>
      <c r="E31" s="22" t="s">
        <v>177</v>
      </c>
      <c r="F31" s="23">
        <v>43528</v>
      </c>
      <c r="G31" s="44" t="s">
        <v>182</v>
      </c>
      <c r="H31" s="23" t="s">
        <v>185</v>
      </c>
      <c r="I31" s="23" t="s">
        <v>180</v>
      </c>
      <c r="J31" s="24" t="s">
        <v>186</v>
      </c>
      <c r="K31" s="7" t="s">
        <v>298</v>
      </c>
      <c r="L31" s="25" t="s">
        <v>339</v>
      </c>
      <c r="M31" s="26">
        <v>0.6</v>
      </c>
      <c r="N31" s="26" t="s">
        <v>302</v>
      </c>
      <c r="O31" s="26" t="s">
        <v>303</v>
      </c>
      <c r="P31" s="27" t="s">
        <v>304</v>
      </c>
      <c r="Q31" s="62">
        <v>43585</v>
      </c>
      <c r="R31" s="61">
        <v>43861</v>
      </c>
      <c r="S31" s="62">
        <v>43899</v>
      </c>
      <c r="T31" s="28" t="s">
        <v>398</v>
      </c>
      <c r="U31" s="75" t="s">
        <v>574</v>
      </c>
      <c r="V31" s="28" t="s">
        <v>392</v>
      </c>
      <c r="W31" s="26">
        <v>0</v>
      </c>
      <c r="X31" s="26">
        <v>0</v>
      </c>
      <c r="Y31" s="6"/>
    </row>
    <row r="32" spans="1:25" ht="12" customHeight="1" x14ac:dyDescent="0.2">
      <c r="A32" s="19" t="s">
        <v>54</v>
      </c>
      <c r="B32" s="20">
        <v>1</v>
      </c>
      <c r="C32" s="21">
        <v>2019</v>
      </c>
      <c r="D32" s="22" t="s">
        <v>187</v>
      </c>
      <c r="E32" s="22" t="s">
        <v>177</v>
      </c>
      <c r="F32" s="23">
        <v>43528</v>
      </c>
      <c r="G32" s="26" t="s">
        <v>188</v>
      </c>
      <c r="H32" s="22" t="s">
        <v>189</v>
      </c>
      <c r="I32" s="22" t="s">
        <v>190</v>
      </c>
      <c r="J32" s="23" t="s">
        <v>191</v>
      </c>
      <c r="K32" s="7" t="s">
        <v>298</v>
      </c>
      <c r="L32" s="25" t="s">
        <v>340</v>
      </c>
      <c r="M32" s="26" t="s">
        <v>341</v>
      </c>
      <c r="N32" s="26" t="s">
        <v>342</v>
      </c>
      <c r="O32" s="26" t="s">
        <v>343</v>
      </c>
      <c r="P32" s="27" t="s">
        <v>344</v>
      </c>
      <c r="Q32" s="62">
        <v>43556</v>
      </c>
      <c r="R32" s="61">
        <v>43646</v>
      </c>
      <c r="S32" s="62">
        <v>43720</v>
      </c>
      <c r="T32" s="28" t="s">
        <v>399</v>
      </c>
      <c r="U32" s="28" t="s">
        <v>404</v>
      </c>
      <c r="V32" s="28" t="s">
        <v>392</v>
      </c>
      <c r="W32" s="26">
        <v>0</v>
      </c>
      <c r="X32" s="26">
        <v>0</v>
      </c>
      <c r="Y32" s="6"/>
    </row>
    <row r="33" spans="1:25" ht="12" customHeight="1" x14ac:dyDescent="0.2">
      <c r="A33" s="19" t="s">
        <v>56</v>
      </c>
      <c r="B33" s="20">
        <v>1</v>
      </c>
      <c r="C33" s="21">
        <v>2019</v>
      </c>
      <c r="D33" s="25" t="s">
        <v>198</v>
      </c>
      <c r="E33" s="22" t="s">
        <v>199</v>
      </c>
      <c r="F33" s="23">
        <v>43528</v>
      </c>
      <c r="G33" s="26" t="s">
        <v>200</v>
      </c>
      <c r="H33" s="22" t="s">
        <v>201</v>
      </c>
      <c r="I33" s="22" t="s">
        <v>202</v>
      </c>
      <c r="J33" s="23" t="s">
        <v>203</v>
      </c>
      <c r="K33" s="7" t="s">
        <v>298</v>
      </c>
      <c r="L33" s="25" t="s">
        <v>347</v>
      </c>
      <c r="M33" s="26">
        <v>1</v>
      </c>
      <c r="N33" s="26" t="s">
        <v>501</v>
      </c>
      <c r="O33" s="26" t="s">
        <v>348</v>
      </c>
      <c r="P33" s="27" t="s">
        <v>349</v>
      </c>
      <c r="Q33" s="62">
        <v>43600</v>
      </c>
      <c r="R33" s="61">
        <v>43965</v>
      </c>
      <c r="S33" s="62"/>
      <c r="T33" s="28"/>
      <c r="U33" s="28"/>
      <c r="V33" s="28" t="s">
        <v>392</v>
      </c>
      <c r="W33" s="26">
        <v>0</v>
      </c>
      <c r="X33" s="26">
        <v>0</v>
      </c>
      <c r="Y33" s="6"/>
    </row>
    <row r="34" spans="1:25" ht="12" customHeight="1" x14ac:dyDescent="0.2">
      <c r="A34" s="19" t="s">
        <v>56</v>
      </c>
      <c r="B34" s="20">
        <v>2</v>
      </c>
      <c r="C34" s="21">
        <v>2019</v>
      </c>
      <c r="D34" s="25" t="s">
        <v>198</v>
      </c>
      <c r="E34" s="22" t="s">
        <v>199</v>
      </c>
      <c r="F34" s="23">
        <v>43528</v>
      </c>
      <c r="G34" s="26" t="s">
        <v>200</v>
      </c>
      <c r="H34" s="22" t="s">
        <v>201</v>
      </c>
      <c r="I34" s="22" t="s">
        <v>204</v>
      </c>
      <c r="J34" s="23" t="s">
        <v>205</v>
      </c>
      <c r="K34" s="8" t="s">
        <v>275</v>
      </c>
      <c r="L34" s="25" t="s">
        <v>350</v>
      </c>
      <c r="M34" s="26">
        <v>1</v>
      </c>
      <c r="N34" s="26" t="s">
        <v>501</v>
      </c>
      <c r="O34" s="26" t="s">
        <v>348</v>
      </c>
      <c r="P34" s="27" t="s">
        <v>349</v>
      </c>
      <c r="Q34" s="62">
        <v>43600</v>
      </c>
      <c r="R34" s="61">
        <v>43965</v>
      </c>
      <c r="S34" s="62"/>
      <c r="T34" s="28"/>
      <c r="U34" s="28"/>
      <c r="V34" s="28" t="s">
        <v>392</v>
      </c>
      <c r="W34" s="26">
        <v>0</v>
      </c>
      <c r="X34" s="26">
        <v>0</v>
      </c>
      <c r="Y34" s="6"/>
    </row>
    <row r="35" spans="1:25" ht="12" customHeight="1" x14ac:dyDescent="0.2">
      <c r="A35" s="19" t="s">
        <v>57</v>
      </c>
      <c r="B35" s="20">
        <v>1</v>
      </c>
      <c r="C35" s="21">
        <v>2019</v>
      </c>
      <c r="D35" s="25" t="s">
        <v>198</v>
      </c>
      <c r="E35" s="22" t="s">
        <v>199</v>
      </c>
      <c r="F35" s="23">
        <v>43528</v>
      </c>
      <c r="G35" s="26" t="s">
        <v>206</v>
      </c>
      <c r="H35" s="22" t="s">
        <v>201</v>
      </c>
      <c r="I35" s="22" t="s">
        <v>207</v>
      </c>
      <c r="J35" s="23" t="s">
        <v>208</v>
      </c>
      <c r="K35" s="7" t="s">
        <v>298</v>
      </c>
      <c r="L35" s="25" t="s">
        <v>350</v>
      </c>
      <c r="M35" s="26">
        <v>1</v>
      </c>
      <c r="N35" s="26" t="s">
        <v>501</v>
      </c>
      <c r="O35" s="26" t="s">
        <v>348</v>
      </c>
      <c r="P35" s="27" t="s">
        <v>349</v>
      </c>
      <c r="Q35" s="62">
        <v>43600</v>
      </c>
      <c r="R35" s="61">
        <v>43965</v>
      </c>
      <c r="S35" s="62"/>
      <c r="T35" s="28"/>
      <c r="U35" s="28"/>
      <c r="V35" s="28" t="s">
        <v>392</v>
      </c>
      <c r="W35" s="26">
        <v>0</v>
      </c>
      <c r="X35" s="26">
        <v>0</v>
      </c>
      <c r="Y35" s="6"/>
    </row>
    <row r="36" spans="1:25" ht="12" customHeight="1" x14ac:dyDescent="0.2">
      <c r="A36" s="19" t="s">
        <v>57</v>
      </c>
      <c r="B36" s="20">
        <v>2</v>
      </c>
      <c r="C36" s="21">
        <v>2019</v>
      </c>
      <c r="D36" s="25" t="s">
        <v>198</v>
      </c>
      <c r="E36" s="22" t="s">
        <v>199</v>
      </c>
      <c r="F36" s="23">
        <v>43528</v>
      </c>
      <c r="G36" s="26" t="s">
        <v>206</v>
      </c>
      <c r="H36" s="22" t="s">
        <v>201</v>
      </c>
      <c r="I36" s="22" t="s">
        <v>207</v>
      </c>
      <c r="J36" s="23" t="s">
        <v>209</v>
      </c>
      <c r="K36" s="8" t="s">
        <v>275</v>
      </c>
      <c r="L36" s="25" t="s">
        <v>351</v>
      </c>
      <c r="M36" s="26">
        <v>1</v>
      </c>
      <c r="N36" s="26" t="s">
        <v>501</v>
      </c>
      <c r="O36" s="26" t="s">
        <v>348</v>
      </c>
      <c r="P36" s="27" t="s">
        <v>349</v>
      </c>
      <c r="Q36" s="62">
        <v>43600</v>
      </c>
      <c r="R36" s="61">
        <v>43965</v>
      </c>
      <c r="S36" s="62"/>
      <c r="T36" s="28"/>
      <c r="U36" s="28"/>
      <c r="V36" s="28" t="s">
        <v>392</v>
      </c>
      <c r="W36" s="26">
        <v>0</v>
      </c>
      <c r="X36" s="26">
        <v>0</v>
      </c>
      <c r="Y36" s="6"/>
    </row>
    <row r="37" spans="1:25" ht="12" customHeight="1" x14ac:dyDescent="0.2">
      <c r="A37" s="19" t="s">
        <v>58</v>
      </c>
      <c r="B37" s="20">
        <v>2</v>
      </c>
      <c r="C37" s="21">
        <v>2019</v>
      </c>
      <c r="D37" s="22" t="s">
        <v>70</v>
      </c>
      <c r="E37" s="22" t="s">
        <v>444</v>
      </c>
      <c r="F37" s="23">
        <v>43586</v>
      </c>
      <c r="G37" s="26" t="s">
        <v>210</v>
      </c>
      <c r="H37" s="22" t="s">
        <v>73</v>
      </c>
      <c r="I37" s="22" t="s">
        <v>211</v>
      </c>
      <c r="J37" s="23" t="s">
        <v>212</v>
      </c>
      <c r="K37" s="8" t="s">
        <v>275</v>
      </c>
      <c r="L37" s="25" t="s">
        <v>352</v>
      </c>
      <c r="M37" s="26" t="s">
        <v>353</v>
      </c>
      <c r="N37" s="26" t="s">
        <v>277</v>
      </c>
      <c r="O37" s="26" t="s">
        <v>278</v>
      </c>
      <c r="P37" s="27" t="s">
        <v>354</v>
      </c>
      <c r="Q37" s="62">
        <v>43626</v>
      </c>
      <c r="R37" s="61">
        <v>43921</v>
      </c>
      <c r="S37" s="62">
        <v>43838</v>
      </c>
      <c r="T37" s="28" t="s">
        <v>393</v>
      </c>
      <c r="U37" s="28" t="s">
        <v>405</v>
      </c>
      <c r="V37" s="28" t="s">
        <v>392</v>
      </c>
      <c r="W37" s="26">
        <v>0</v>
      </c>
      <c r="X37" s="26">
        <v>0</v>
      </c>
      <c r="Y37" s="6"/>
    </row>
    <row r="38" spans="1:25" ht="12" customHeight="1" x14ac:dyDescent="0.2">
      <c r="A38" s="19" t="s">
        <v>59</v>
      </c>
      <c r="B38" s="20">
        <v>1</v>
      </c>
      <c r="C38" s="21">
        <v>2019</v>
      </c>
      <c r="D38" s="22" t="s">
        <v>70</v>
      </c>
      <c r="E38" s="29" t="s">
        <v>213</v>
      </c>
      <c r="F38" s="23">
        <v>43657</v>
      </c>
      <c r="G38" s="45" t="s">
        <v>214</v>
      </c>
      <c r="H38" s="22"/>
      <c r="I38" s="22" t="s">
        <v>215</v>
      </c>
      <c r="J38" s="23" t="s">
        <v>216</v>
      </c>
      <c r="K38" s="7" t="s">
        <v>298</v>
      </c>
      <c r="L38" s="25" t="s">
        <v>355</v>
      </c>
      <c r="M38" s="26" t="s">
        <v>356</v>
      </c>
      <c r="N38" s="26" t="s">
        <v>277</v>
      </c>
      <c r="O38" s="26" t="s">
        <v>278</v>
      </c>
      <c r="P38" s="27" t="s">
        <v>357</v>
      </c>
      <c r="Q38" s="62">
        <v>43664</v>
      </c>
      <c r="R38" s="61">
        <v>43920</v>
      </c>
      <c r="S38" s="62">
        <v>43838</v>
      </c>
      <c r="T38" s="28" t="s">
        <v>406</v>
      </c>
      <c r="U38" s="28" t="s">
        <v>407</v>
      </c>
      <c r="V38" s="28" t="s">
        <v>392</v>
      </c>
      <c r="W38" s="26">
        <v>1</v>
      </c>
      <c r="X38" s="26">
        <v>0</v>
      </c>
      <c r="Y38" s="6"/>
    </row>
    <row r="39" spans="1:25" ht="12" customHeight="1" x14ac:dyDescent="0.2">
      <c r="A39" s="19" t="s">
        <v>60</v>
      </c>
      <c r="B39" s="20">
        <v>1</v>
      </c>
      <c r="C39" s="21">
        <v>2019</v>
      </c>
      <c r="D39" s="22" t="s">
        <v>192</v>
      </c>
      <c r="E39" s="29" t="s">
        <v>213</v>
      </c>
      <c r="F39" s="23">
        <v>43641</v>
      </c>
      <c r="G39" s="45" t="s">
        <v>217</v>
      </c>
      <c r="H39" s="22" t="s">
        <v>218</v>
      </c>
      <c r="I39" s="22" t="s">
        <v>219</v>
      </c>
      <c r="J39" s="23" t="s">
        <v>220</v>
      </c>
      <c r="K39" s="8" t="s">
        <v>275</v>
      </c>
      <c r="L39" s="25" t="s">
        <v>358</v>
      </c>
      <c r="M39" s="26">
        <v>1</v>
      </c>
      <c r="N39" s="26" t="s">
        <v>317</v>
      </c>
      <c r="O39" s="26" t="s">
        <v>326</v>
      </c>
      <c r="P39" s="27" t="s">
        <v>346</v>
      </c>
      <c r="Q39" s="62">
        <v>43682</v>
      </c>
      <c r="R39" s="61">
        <v>43814</v>
      </c>
      <c r="S39" s="62"/>
      <c r="T39" s="28"/>
      <c r="U39" s="28"/>
      <c r="V39" s="28" t="s">
        <v>392</v>
      </c>
      <c r="W39" s="26">
        <v>0</v>
      </c>
      <c r="X39" s="26">
        <v>0</v>
      </c>
      <c r="Y39" s="6"/>
    </row>
    <row r="40" spans="1:25" ht="12" customHeight="1" x14ac:dyDescent="0.2">
      <c r="A40" s="19" t="s">
        <v>60</v>
      </c>
      <c r="B40" s="20">
        <v>2</v>
      </c>
      <c r="C40" s="21">
        <v>2019</v>
      </c>
      <c r="D40" s="22" t="s">
        <v>192</v>
      </c>
      <c r="E40" s="29" t="s">
        <v>213</v>
      </c>
      <c r="F40" s="23">
        <v>43641</v>
      </c>
      <c r="G40" s="45" t="s">
        <v>217</v>
      </c>
      <c r="H40" s="22" t="s">
        <v>218</v>
      </c>
      <c r="I40" s="22" t="s">
        <v>219</v>
      </c>
      <c r="J40" s="23" t="s">
        <v>221</v>
      </c>
      <c r="K40" s="8" t="s">
        <v>275</v>
      </c>
      <c r="L40" s="25" t="s">
        <v>359</v>
      </c>
      <c r="M40" s="26">
        <v>1</v>
      </c>
      <c r="N40" s="26" t="s">
        <v>317</v>
      </c>
      <c r="O40" s="26" t="s">
        <v>326</v>
      </c>
      <c r="P40" s="27" t="s">
        <v>346</v>
      </c>
      <c r="Q40" s="62">
        <v>43669</v>
      </c>
      <c r="R40" s="61">
        <v>43814</v>
      </c>
      <c r="S40" s="62"/>
      <c r="T40" s="28"/>
      <c r="U40" s="28"/>
      <c r="V40" s="28" t="s">
        <v>392</v>
      </c>
      <c r="W40" s="26">
        <v>0</v>
      </c>
      <c r="X40" s="26">
        <v>0</v>
      </c>
      <c r="Y40" s="6"/>
    </row>
    <row r="41" spans="1:25" ht="12" customHeight="1" x14ac:dyDescent="0.2">
      <c r="A41" s="19" t="s">
        <v>61</v>
      </c>
      <c r="B41" s="20">
        <v>3</v>
      </c>
      <c r="C41" s="21">
        <v>2019</v>
      </c>
      <c r="D41" s="22" t="s">
        <v>192</v>
      </c>
      <c r="E41" s="29" t="s">
        <v>213</v>
      </c>
      <c r="F41" s="23">
        <v>43641</v>
      </c>
      <c r="G41" s="26" t="s">
        <v>222</v>
      </c>
      <c r="H41" s="22" t="s">
        <v>510</v>
      </c>
      <c r="I41" s="22" t="s">
        <v>223</v>
      </c>
      <c r="J41" s="23" t="s">
        <v>224</v>
      </c>
      <c r="K41" s="8" t="s">
        <v>360</v>
      </c>
      <c r="L41" s="25" t="s">
        <v>361</v>
      </c>
      <c r="M41" s="26">
        <v>1</v>
      </c>
      <c r="N41" s="26" t="s">
        <v>317</v>
      </c>
      <c r="O41" s="26" t="s">
        <v>326</v>
      </c>
      <c r="P41" s="27" t="s">
        <v>346</v>
      </c>
      <c r="Q41" s="62">
        <v>43682</v>
      </c>
      <c r="R41" s="61">
        <v>43951</v>
      </c>
      <c r="S41" s="62">
        <v>43861</v>
      </c>
      <c r="T41" s="28" t="s">
        <v>400</v>
      </c>
      <c r="U41" s="28" t="s">
        <v>571</v>
      </c>
      <c r="V41" s="28" t="s">
        <v>392</v>
      </c>
      <c r="W41" s="26">
        <v>1</v>
      </c>
      <c r="X41" s="26">
        <v>0</v>
      </c>
      <c r="Y41" s="6"/>
    </row>
    <row r="42" spans="1:25" ht="12" customHeight="1" x14ac:dyDescent="0.2">
      <c r="A42" s="19" t="s">
        <v>61</v>
      </c>
      <c r="B42" s="20">
        <v>4</v>
      </c>
      <c r="C42" s="21">
        <v>2019</v>
      </c>
      <c r="D42" s="22" t="s">
        <v>192</v>
      </c>
      <c r="E42" s="29" t="s">
        <v>213</v>
      </c>
      <c r="F42" s="23">
        <v>43641</v>
      </c>
      <c r="G42" s="26" t="s">
        <v>222</v>
      </c>
      <c r="H42" s="22" t="s">
        <v>510</v>
      </c>
      <c r="I42" s="22" t="s">
        <v>223</v>
      </c>
      <c r="J42" s="23" t="s">
        <v>225</v>
      </c>
      <c r="K42" s="8" t="s">
        <v>360</v>
      </c>
      <c r="L42" s="25" t="s">
        <v>362</v>
      </c>
      <c r="M42" s="26">
        <v>1</v>
      </c>
      <c r="N42" s="26" t="s">
        <v>317</v>
      </c>
      <c r="O42" s="26" t="s">
        <v>326</v>
      </c>
      <c r="P42" s="27" t="s">
        <v>346</v>
      </c>
      <c r="Q42" s="62">
        <v>43682</v>
      </c>
      <c r="R42" s="61">
        <v>43951</v>
      </c>
      <c r="S42" s="62">
        <v>43861</v>
      </c>
      <c r="T42" s="28" t="s">
        <v>400</v>
      </c>
      <c r="U42" s="28" t="s">
        <v>571</v>
      </c>
      <c r="V42" s="28" t="s">
        <v>392</v>
      </c>
      <c r="W42" s="26">
        <v>1</v>
      </c>
      <c r="X42" s="26">
        <v>0</v>
      </c>
      <c r="Y42" s="6"/>
    </row>
    <row r="43" spans="1:25" ht="12" customHeight="1" x14ac:dyDescent="0.2">
      <c r="A43" s="19" t="s">
        <v>65</v>
      </c>
      <c r="B43" s="20">
        <v>1</v>
      </c>
      <c r="C43" s="21">
        <v>2019</v>
      </c>
      <c r="D43" s="25" t="s">
        <v>192</v>
      </c>
      <c r="E43" s="29" t="s">
        <v>229</v>
      </c>
      <c r="F43" s="23">
        <v>43714</v>
      </c>
      <c r="G43" s="26" t="s">
        <v>238</v>
      </c>
      <c r="H43" s="22" t="s">
        <v>239</v>
      </c>
      <c r="I43" s="22" t="s">
        <v>240</v>
      </c>
      <c r="J43" s="23" t="s">
        <v>241</v>
      </c>
      <c r="K43" s="8" t="s">
        <v>275</v>
      </c>
      <c r="L43" s="25" t="s">
        <v>366</v>
      </c>
      <c r="M43" s="26">
        <v>1</v>
      </c>
      <c r="N43" s="26" t="s">
        <v>317</v>
      </c>
      <c r="O43" s="26" t="s">
        <v>326</v>
      </c>
      <c r="P43" s="88" t="s">
        <v>420</v>
      </c>
      <c r="Q43" s="62">
        <v>43714</v>
      </c>
      <c r="R43" s="61">
        <v>43920</v>
      </c>
      <c r="S43" s="62">
        <v>43888</v>
      </c>
      <c r="T43" s="28" t="s">
        <v>400</v>
      </c>
      <c r="U43" s="75" t="s">
        <v>572</v>
      </c>
      <c r="V43" s="28" t="s">
        <v>392</v>
      </c>
      <c r="W43" s="26">
        <v>2</v>
      </c>
      <c r="X43" s="26">
        <v>0</v>
      </c>
      <c r="Y43" s="6"/>
    </row>
    <row r="44" spans="1:25" ht="12" customHeight="1" x14ac:dyDescent="0.2">
      <c r="A44" s="19" t="s">
        <v>66</v>
      </c>
      <c r="B44" s="20">
        <v>1</v>
      </c>
      <c r="C44" s="21">
        <v>2019</v>
      </c>
      <c r="D44" s="25" t="s">
        <v>242</v>
      </c>
      <c r="E44" s="29" t="s">
        <v>243</v>
      </c>
      <c r="F44" s="23">
        <v>43796</v>
      </c>
      <c r="G44" s="26" t="s">
        <v>244</v>
      </c>
      <c r="H44" s="22" t="s">
        <v>245</v>
      </c>
      <c r="I44" s="25" t="s">
        <v>246</v>
      </c>
      <c r="J44" s="23" t="s">
        <v>247</v>
      </c>
      <c r="K44" s="8" t="s">
        <v>275</v>
      </c>
      <c r="L44" s="25" t="s">
        <v>367</v>
      </c>
      <c r="M44" s="26" t="s">
        <v>368</v>
      </c>
      <c r="N44" s="26" t="s">
        <v>293</v>
      </c>
      <c r="O44" s="26" t="s">
        <v>369</v>
      </c>
      <c r="P44" s="27" t="s">
        <v>370</v>
      </c>
      <c r="Q44" s="60">
        <v>43826</v>
      </c>
      <c r="R44" s="61">
        <v>43978</v>
      </c>
      <c r="S44" s="62">
        <v>43896</v>
      </c>
      <c r="T44" s="7" t="s">
        <v>391</v>
      </c>
      <c r="U44" s="75" t="s">
        <v>581</v>
      </c>
      <c r="V44" s="28" t="s">
        <v>392</v>
      </c>
      <c r="W44" s="26">
        <v>0</v>
      </c>
      <c r="X44" s="26">
        <v>0</v>
      </c>
      <c r="Y44" s="6"/>
    </row>
    <row r="45" spans="1:25" ht="12" customHeight="1" x14ac:dyDescent="0.2">
      <c r="A45" s="19" t="s">
        <v>66</v>
      </c>
      <c r="B45" s="20">
        <v>2</v>
      </c>
      <c r="C45" s="21">
        <v>2019</v>
      </c>
      <c r="D45" s="25" t="s">
        <v>242</v>
      </c>
      <c r="E45" s="29" t="s">
        <v>243</v>
      </c>
      <c r="F45" s="23">
        <v>43796</v>
      </c>
      <c r="G45" s="26" t="s">
        <v>244</v>
      </c>
      <c r="H45" s="22" t="s">
        <v>245</v>
      </c>
      <c r="I45" s="25" t="s">
        <v>248</v>
      </c>
      <c r="J45" s="23" t="s">
        <v>249</v>
      </c>
      <c r="K45" s="8" t="s">
        <v>275</v>
      </c>
      <c r="L45" s="25" t="s">
        <v>371</v>
      </c>
      <c r="M45" s="26" t="s">
        <v>372</v>
      </c>
      <c r="N45" s="26" t="s">
        <v>293</v>
      </c>
      <c r="O45" s="26" t="s">
        <v>369</v>
      </c>
      <c r="P45" s="27" t="s">
        <v>373</v>
      </c>
      <c r="Q45" s="60">
        <v>43826</v>
      </c>
      <c r="R45" s="61">
        <v>43978</v>
      </c>
      <c r="S45" s="62">
        <v>43896</v>
      </c>
      <c r="T45" s="7" t="s">
        <v>391</v>
      </c>
      <c r="U45" s="75" t="s">
        <v>582</v>
      </c>
      <c r="V45" s="28" t="s">
        <v>392</v>
      </c>
      <c r="W45" s="26">
        <v>0</v>
      </c>
      <c r="X45" s="26">
        <v>0</v>
      </c>
      <c r="Y45" s="6"/>
    </row>
    <row r="46" spans="1:25" ht="12" customHeight="1" x14ac:dyDescent="0.2">
      <c r="A46" s="19" t="s">
        <v>66</v>
      </c>
      <c r="B46" s="20">
        <v>3</v>
      </c>
      <c r="C46" s="21">
        <v>2019</v>
      </c>
      <c r="D46" s="25" t="s">
        <v>242</v>
      </c>
      <c r="E46" s="29" t="s">
        <v>243</v>
      </c>
      <c r="F46" s="23">
        <v>43796</v>
      </c>
      <c r="G46" s="26" t="s">
        <v>244</v>
      </c>
      <c r="H46" s="22" t="s">
        <v>245</v>
      </c>
      <c r="I46" s="25" t="s">
        <v>250</v>
      </c>
      <c r="J46" s="23" t="s">
        <v>251</v>
      </c>
      <c r="K46" s="8" t="s">
        <v>275</v>
      </c>
      <c r="L46" s="25" t="s">
        <v>374</v>
      </c>
      <c r="M46" s="26" t="s">
        <v>375</v>
      </c>
      <c r="N46" s="26" t="s">
        <v>293</v>
      </c>
      <c r="O46" s="26" t="s">
        <v>369</v>
      </c>
      <c r="P46" s="27" t="s">
        <v>376</v>
      </c>
      <c r="Q46" s="60">
        <v>43826</v>
      </c>
      <c r="R46" s="61">
        <v>43978</v>
      </c>
      <c r="S46" s="62">
        <v>43896</v>
      </c>
      <c r="T46" s="7" t="s">
        <v>391</v>
      </c>
      <c r="U46" s="28" t="s">
        <v>583</v>
      </c>
      <c r="V46" s="28" t="s">
        <v>392</v>
      </c>
      <c r="W46" s="26">
        <v>0</v>
      </c>
      <c r="X46" s="26">
        <v>0</v>
      </c>
      <c r="Y46" s="6"/>
    </row>
    <row r="47" spans="1:25" ht="12" customHeight="1" x14ac:dyDescent="0.2">
      <c r="A47" s="19" t="s">
        <v>67</v>
      </c>
      <c r="B47" s="20">
        <v>3</v>
      </c>
      <c r="C47" s="21">
        <v>2019</v>
      </c>
      <c r="D47" s="25" t="s">
        <v>252</v>
      </c>
      <c r="E47" s="29" t="s">
        <v>253</v>
      </c>
      <c r="F47" s="23">
        <v>43777</v>
      </c>
      <c r="G47" s="26" t="s">
        <v>254</v>
      </c>
      <c r="H47" s="22" t="s">
        <v>255</v>
      </c>
      <c r="I47" s="25" t="s">
        <v>256</v>
      </c>
      <c r="J47" s="32" t="s">
        <v>257</v>
      </c>
      <c r="K47" s="8" t="s">
        <v>275</v>
      </c>
      <c r="L47" s="25" t="s">
        <v>377</v>
      </c>
      <c r="M47" s="26" t="s">
        <v>378</v>
      </c>
      <c r="N47" s="26" t="s">
        <v>379</v>
      </c>
      <c r="O47" s="26" t="s">
        <v>379</v>
      </c>
      <c r="P47" s="27" t="s">
        <v>380</v>
      </c>
      <c r="Q47" s="62">
        <v>43800</v>
      </c>
      <c r="R47" s="61">
        <v>43918</v>
      </c>
      <c r="S47" s="62"/>
      <c r="T47" s="28"/>
      <c r="U47" s="28"/>
      <c r="V47" s="28" t="s">
        <v>392</v>
      </c>
      <c r="W47" s="26">
        <v>0</v>
      </c>
      <c r="X47" s="26">
        <v>0</v>
      </c>
      <c r="Y47" s="6"/>
    </row>
    <row r="48" spans="1:25" ht="12" customHeight="1" x14ac:dyDescent="0.2">
      <c r="A48" s="19" t="s">
        <v>67</v>
      </c>
      <c r="B48" s="20">
        <v>4</v>
      </c>
      <c r="C48" s="21">
        <v>2019</v>
      </c>
      <c r="D48" s="25" t="s">
        <v>252</v>
      </c>
      <c r="E48" s="29" t="s">
        <v>253</v>
      </c>
      <c r="F48" s="23">
        <v>43777</v>
      </c>
      <c r="G48" s="26" t="s">
        <v>254</v>
      </c>
      <c r="H48" s="22" t="s">
        <v>255</v>
      </c>
      <c r="I48" s="25" t="s">
        <v>256</v>
      </c>
      <c r="J48" s="32" t="s">
        <v>258</v>
      </c>
      <c r="K48" s="8" t="s">
        <v>275</v>
      </c>
      <c r="L48" s="25" t="s">
        <v>377</v>
      </c>
      <c r="M48" s="26" t="s">
        <v>381</v>
      </c>
      <c r="N48" s="26" t="s">
        <v>379</v>
      </c>
      <c r="O48" s="26" t="s">
        <v>379</v>
      </c>
      <c r="P48" s="27" t="s">
        <v>380</v>
      </c>
      <c r="Q48" s="62">
        <v>43800</v>
      </c>
      <c r="R48" s="61">
        <v>44042</v>
      </c>
      <c r="S48" s="62"/>
      <c r="T48" s="28"/>
      <c r="U48" s="28"/>
      <c r="V48" s="28" t="s">
        <v>392</v>
      </c>
      <c r="W48" s="26">
        <v>0</v>
      </c>
      <c r="X48" s="26">
        <v>0</v>
      </c>
      <c r="Y48" s="6"/>
    </row>
    <row r="49" spans="1:25" ht="12" customHeight="1" x14ac:dyDescent="0.2">
      <c r="A49" s="19" t="s">
        <v>68</v>
      </c>
      <c r="B49" s="20">
        <v>1</v>
      </c>
      <c r="C49" s="21">
        <v>2019</v>
      </c>
      <c r="D49" s="25" t="s">
        <v>192</v>
      </c>
      <c r="E49" s="29" t="s">
        <v>443</v>
      </c>
      <c r="F49" s="23">
        <v>43812</v>
      </c>
      <c r="G49" s="26" t="s">
        <v>259</v>
      </c>
      <c r="H49" s="22" t="s">
        <v>260</v>
      </c>
      <c r="I49" s="25" t="s">
        <v>261</v>
      </c>
      <c r="J49" s="32" t="s">
        <v>262</v>
      </c>
      <c r="K49" s="8" t="s">
        <v>275</v>
      </c>
      <c r="L49" s="25" t="s">
        <v>382</v>
      </c>
      <c r="M49" s="26">
        <v>1</v>
      </c>
      <c r="N49" s="26" t="s">
        <v>317</v>
      </c>
      <c r="O49" s="26" t="s">
        <v>326</v>
      </c>
      <c r="P49" s="27" t="s">
        <v>383</v>
      </c>
      <c r="Q49" s="62">
        <v>43831</v>
      </c>
      <c r="R49" s="61">
        <v>44012</v>
      </c>
      <c r="S49" s="62"/>
      <c r="T49" s="28"/>
      <c r="U49" s="28"/>
      <c r="V49" s="28" t="s">
        <v>392</v>
      </c>
      <c r="W49" s="26">
        <v>0</v>
      </c>
      <c r="X49" s="26">
        <v>0</v>
      </c>
      <c r="Y49" s="6"/>
    </row>
    <row r="50" spans="1:25" ht="12" customHeight="1" x14ac:dyDescent="0.2">
      <c r="A50" s="19" t="s">
        <v>68</v>
      </c>
      <c r="B50" s="20">
        <v>2</v>
      </c>
      <c r="C50" s="21">
        <v>2019</v>
      </c>
      <c r="D50" s="25" t="s">
        <v>192</v>
      </c>
      <c r="E50" s="29" t="s">
        <v>443</v>
      </c>
      <c r="F50" s="23">
        <v>43812</v>
      </c>
      <c r="G50" s="26" t="s">
        <v>259</v>
      </c>
      <c r="H50" s="22" t="s">
        <v>260</v>
      </c>
      <c r="I50" s="25" t="s">
        <v>263</v>
      </c>
      <c r="J50" s="32" t="s">
        <v>264</v>
      </c>
      <c r="K50" s="8" t="s">
        <v>275</v>
      </c>
      <c r="L50" s="25" t="s">
        <v>384</v>
      </c>
      <c r="M50" s="26">
        <v>1</v>
      </c>
      <c r="N50" s="26" t="s">
        <v>317</v>
      </c>
      <c r="O50" s="26" t="s">
        <v>326</v>
      </c>
      <c r="P50" s="27" t="s">
        <v>385</v>
      </c>
      <c r="Q50" s="62">
        <v>43831</v>
      </c>
      <c r="R50" s="61">
        <v>44012</v>
      </c>
      <c r="S50" s="62"/>
      <c r="T50" s="28"/>
      <c r="U50" s="28"/>
      <c r="V50" s="28" t="s">
        <v>392</v>
      </c>
      <c r="W50" s="26">
        <v>0</v>
      </c>
      <c r="X50" s="26">
        <v>0</v>
      </c>
      <c r="Y50" s="6"/>
    </row>
    <row r="51" spans="1:25" ht="12" customHeight="1" x14ac:dyDescent="0.2">
      <c r="A51" s="19" t="s">
        <v>69</v>
      </c>
      <c r="B51" s="20">
        <v>1</v>
      </c>
      <c r="C51" s="21">
        <v>2019</v>
      </c>
      <c r="D51" s="25" t="s">
        <v>192</v>
      </c>
      <c r="E51" s="29" t="s">
        <v>443</v>
      </c>
      <c r="F51" s="23">
        <v>43812</v>
      </c>
      <c r="G51" s="26" t="s">
        <v>265</v>
      </c>
      <c r="H51" s="22" t="s">
        <v>260</v>
      </c>
      <c r="I51" s="25" t="s">
        <v>266</v>
      </c>
      <c r="J51" s="32" t="s">
        <v>267</v>
      </c>
      <c r="K51" s="8" t="s">
        <v>275</v>
      </c>
      <c r="L51" s="25" t="s">
        <v>386</v>
      </c>
      <c r="M51" s="26">
        <v>1</v>
      </c>
      <c r="N51" s="26" t="s">
        <v>317</v>
      </c>
      <c r="O51" s="26" t="s">
        <v>326</v>
      </c>
      <c r="P51" s="27" t="s">
        <v>387</v>
      </c>
      <c r="Q51" s="62">
        <v>43831</v>
      </c>
      <c r="R51" s="61">
        <v>44012</v>
      </c>
      <c r="S51" s="62"/>
      <c r="T51" s="28"/>
      <c r="U51" s="28"/>
      <c r="V51" s="28" t="s">
        <v>392</v>
      </c>
      <c r="W51" s="26">
        <v>0</v>
      </c>
      <c r="X51" s="26">
        <v>0</v>
      </c>
      <c r="Y51" s="6"/>
    </row>
    <row r="52" spans="1:25" ht="12" customHeight="1" x14ac:dyDescent="0.2">
      <c r="A52" s="19" t="s">
        <v>69</v>
      </c>
      <c r="B52" s="20">
        <v>2</v>
      </c>
      <c r="C52" s="21">
        <v>2019</v>
      </c>
      <c r="D52" s="25" t="s">
        <v>192</v>
      </c>
      <c r="E52" s="29" t="s">
        <v>443</v>
      </c>
      <c r="F52" s="23">
        <v>43812</v>
      </c>
      <c r="G52" s="26" t="s">
        <v>268</v>
      </c>
      <c r="H52" s="22" t="s">
        <v>269</v>
      </c>
      <c r="I52" s="25" t="s">
        <v>270</v>
      </c>
      <c r="J52" s="32" t="s">
        <v>271</v>
      </c>
      <c r="K52" s="8" t="s">
        <v>275</v>
      </c>
      <c r="L52" s="25" t="s">
        <v>388</v>
      </c>
      <c r="M52" s="26">
        <v>1</v>
      </c>
      <c r="N52" s="26" t="s">
        <v>317</v>
      </c>
      <c r="O52" s="26" t="s">
        <v>326</v>
      </c>
      <c r="P52" s="27" t="s">
        <v>389</v>
      </c>
      <c r="Q52" s="62">
        <v>43831</v>
      </c>
      <c r="R52" s="61">
        <v>43890</v>
      </c>
      <c r="S52" s="62"/>
      <c r="T52" s="28"/>
      <c r="U52" s="28"/>
      <c r="V52" s="28" t="s">
        <v>392</v>
      </c>
      <c r="W52" s="26">
        <v>0</v>
      </c>
      <c r="X52" s="26">
        <v>0</v>
      </c>
      <c r="Y52" s="6"/>
    </row>
    <row r="53" spans="1:25" ht="12" customHeight="1" x14ac:dyDescent="0.2">
      <c r="A53" s="19" t="s">
        <v>69</v>
      </c>
      <c r="B53" s="20">
        <v>3</v>
      </c>
      <c r="C53" s="21">
        <v>2019</v>
      </c>
      <c r="D53" s="25" t="s">
        <v>192</v>
      </c>
      <c r="E53" s="29" t="s">
        <v>443</v>
      </c>
      <c r="F53" s="23">
        <v>43812</v>
      </c>
      <c r="G53" s="26" t="s">
        <v>272</v>
      </c>
      <c r="H53" s="22" t="s">
        <v>269</v>
      </c>
      <c r="I53" s="25" t="s">
        <v>273</v>
      </c>
      <c r="J53" s="32" t="s">
        <v>274</v>
      </c>
      <c r="K53" s="8" t="s">
        <v>275</v>
      </c>
      <c r="L53" s="25" t="s">
        <v>390</v>
      </c>
      <c r="M53" s="26">
        <v>1</v>
      </c>
      <c r="N53" s="26" t="s">
        <v>317</v>
      </c>
      <c r="O53" s="26" t="s">
        <v>326</v>
      </c>
      <c r="P53" s="27" t="s">
        <v>389</v>
      </c>
      <c r="Q53" s="62">
        <v>43831</v>
      </c>
      <c r="R53" s="61">
        <v>43890</v>
      </c>
      <c r="S53" s="62"/>
      <c r="T53" s="28"/>
      <c r="U53" s="28"/>
      <c r="V53" s="28" t="s">
        <v>392</v>
      </c>
      <c r="W53" s="26">
        <v>0</v>
      </c>
      <c r="X53" s="26">
        <v>0</v>
      </c>
      <c r="Y53" s="6"/>
    </row>
    <row r="54" spans="1:25" ht="12" customHeight="1" x14ac:dyDescent="0.2">
      <c r="A54" s="19" t="s">
        <v>430</v>
      </c>
      <c r="B54" s="20">
        <v>1</v>
      </c>
      <c r="C54" s="21">
        <v>2020</v>
      </c>
      <c r="D54" s="31" t="s">
        <v>176</v>
      </c>
      <c r="E54" s="29" t="s">
        <v>441</v>
      </c>
      <c r="F54" s="23">
        <v>43741</v>
      </c>
      <c r="G54" s="26" t="s">
        <v>514</v>
      </c>
      <c r="H54" s="22" t="s">
        <v>524</v>
      </c>
      <c r="I54" s="25" t="s">
        <v>528</v>
      </c>
      <c r="J54" s="32" t="s">
        <v>425</v>
      </c>
      <c r="K54" s="8" t="s">
        <v>275</v>
      </c>
      <c r="L54" s="25" t="s">
        <v>431</v>
      </c>
      <c r="M54" s="26">
        <v>1</v>
      </c>
      <c r="N54" s="26" t="s">
        <v>302</v>
      </c>
      <c r="O54" s="26" t="s">
        <v>303</v>
      </c>
      <c r="P54" s="27" t="s">
        <v>436</v>
      </c>
      <c r="Q54" s="62">
        <v>43829</v>
      </c>
      <c r="R54" s="61">
        <v>43890</v>
      </c>
      <c r="S54" s="62">
        <v>43899</v>
      </c>
      <c r="T54" s="28" t="s">
        <v>398</v>
      </c>
      <c r="U54" s="75" t="s">
        <v>575</v>
      </c>
      <c r="V54" s="28" t="s">
        <v>392</v>
      </c>
      <c r="W54" s="26">
        <v>0</v>
      </c>
      <c r="X54" s="26">
        <v>0</v>
      </c>
      <c r="Y54" s="6"/>
    </row>
    <row r="55" spans="1:25" ht="12" customHeight="1" x14ac:dyDescent="0.2">
      <c r="A55" s="19" t="s">
        <v>437</v>
      </c>
      <c r="B55" s="20">
        <v>1</v>
      </c>
      <c r="C55" s="21">
        <v>2020</v>
      </c>
      <c r="D55" s="31" t="s">
        <v>176</v>
      </c>
      <c r="E55" s="29" t="s">
        <v>441</v>
      </c>
      <c r="F55" s="23">
        <v>43741</v>
      </c>
      <c r="G55" s="26" t="s">
        <v>515</v>
      </c>
      <c r="H55" s="22" t="s">
        <v>525</v>
      </c>
      <c r="I55" s="25" t="s">
        <v>529</v>
      </c>
      <c r="J55" s="32" t="s">
        <v>426</v>
      </c>
      <c r="K55" s="8" t="s">
        <v>275</v>
      </c>
      <c r="L55" s="25" t="s">
        <v>432</v>
      </c>
      <c r="M55" s="26">
        <v>1</v>
      </c>
      <c r="N55" s="26" t="s">
        <v>302</v>
      </c>
      <c r="O55" s="26" t="s">
        <v>303</v>
      </c>
      <c r="P55" s="27" t="s">
        <v>436</v>
      </c>
      <c r="Q55" s="62">
        <v>43829</v>
      </c>
      <c r="R55" s="61">
        <v>43921</v>
      </c>
      <c r="S55" s="62">
        <v>43899</v>
      </c>
      <c r="T55" s="28" t="s">
        <v>398</v>
      </c>
      <c r="U55" s="75" t="s">
        <v>576</v>
      </c>
      <c r="V55" s="28" t="s">
        <v>392</v>
      </c>
      <c r="W55" s="26">
        <v>0</v>
      </c>
      <c r="X55" s="26">
        <v>0</v>
      </c>
      <c r="Y55" s="6"/>
    </row>
    <row r="56" spans="1:25" ht="12" customHeight="1" x14ac:dyDescent="0.2">
      <c r="A56" s="19" t="s">
        <v>438</v>
      </c>
      <c r="B56" s="20">
        <v>1</v>
      </c>
      <c r="C56" s="21">
        <v>2020</v>
      </c>
      <c r="D56" s="31" t="s">
        <v>176</v>
      </c>
      <c r="E56" s="29" t="s">
        <v>441</v>
      </c>
      <c r="F56" s="23">
        <v>43741</v>
      </c>
      <c r="G56" s="26" t="s">
        <v>516</v>
      </c>
      <c r="H56" s="22" t="s">
        <v>525</v>
      </c>
      <c r="I56" s="25" t="s">
        <v>529</v>
      </c>
      <c r="J56" s="32" t="s">
        <v>426</v>
      </c>
      <c r="K56" s="8" t="s">
        <v>275</v>
      </c>
      <c r="L56" s="25" t="s">
        <v>432</v>
      </c>
      <c r="M56" s="26">
        <v>1</v>
      </c>
      <c r="N56" s="26" t="s">
        <v>302</v>
      </c>
      <c r="O56" s="26" t="s">
        <v>303</v>
      </c>
      <c r="P56" s="27" t="s">
        <v>436</v>
      </c>
      <c r="Q56" s="62">
        <v>43829</v>
      </c>
      <c r="R56" s="61">
        <v>43921</v>
      </c>
      <c r="S56" s="62">
        <v>43899</v>
      </c>
      <c r="T56" s="28" t="s">
        <v>398</v>
      </c>
      <c r="U56" s="75" t="s">
        <v>576</v>
      </c>
      <c r="V56" s="28" t="s">
        <v>392</v>
      </c>
      <c r="W56" s="26">
        <v>0</v>
      </c>
      <c r="X56" s="26">
        <v>0</v>
      </c>
      <c r="Y56" s="6"/>
    </row>
    <row r="57" spans="1:25" ht="12" customHeight="1" x14ac:dyDescent="0.2">
      <c r="A57" s="19" t="s">
        <v>439</v>
      </c>
      <c r="B57" s="20">
        <v>1</v>
      </c>
      <c r="C57" s="21">
        <v>2020</v>
      </c>
      <c r="D57" s="31" t="s">
        <v>176</v>
      </c>
      <c r="E57" s="29" t="s">
        <v>441</v>
      </c>
      <c r="F57" s="23">
        <v>43741</v>
      </c>
      <c r="G57" s="26" t="s">
        <v>517</v>
      </c>
      <c r="H57" s="22" t="s">
        <v>525</v>
      </c>
      <c r="I57" s="25" t="s">
        <v>530</v>
      </c>
      <c r="J57" s="32" t="s">
        <v>427</v>
      </c>
      <c r="K57" s="8" t="s">
        <v>275</v>
      </c>
      <c r="L57" s="25" t="s">
        <v>433</v>
      </c>
      <c r="M57" s="26">
        <v>1</v>
      </c>
      <c r="N57" s="26" t="s">
        <v>302</v>
      </c>
      <c r="O57" s="26" t="s">
        <v>303</v>
      </c>
      <c r="P57" s="27" t="s">
        <v>436</v>
      </c>
      <c r="Q57" s="62">
        <v>43829</v>
      </c>
      <c r="R57" s="61">
        <v>43921</v>
      </c>
      <c r="S57" s="62">
        <v>43899</v>
      </c>
      <c r="T57" s="28" t="s">
        <v>398</v>
      </c>
      <c r="U57" s="75" t="s">
        <v>576</v>
      </c>
      <c r="V57" s="28" t="s">
        <v>392</v>
      </c>
      <c r="W57" s="26">
        <v>0</v>
      </c>
      <c r="X57" s="26">
        <v>0</v>
      </c>
      <c r="Y57" s="6"/>
    </row>
    <row r="58" spans="1:25" ht="12" customHeight="1" x14ac:dyDescent="0.2">
      <c r="A58" s="19" t="s">
        <v>440</v>
      </c>
      <c r="B58" s="20">
        <v>1</v>
      </c>
      <c r="C58" s="21">
        <v>2020</v>
      </c>
      <c r="D58" s="31" t="s">
        <v>176</v>
      </c>
      <c r="E58" s="29" t="s">
        <v>441</v>
      </c>
      <c r="F58" s="23">
        <v>43741</v>
      </c>
      <c r="G58" s="26" t="s">
        <v>518</v>
      </c>
      <c r="H58" s="22" t="s">
        <v>526</v>
      </c>
      <c r="I58" s="25" t="s">
        <v>531</v>
      </c>
      <c r="J58" s="32" t="s">
        <v>428</v>
      </c>
      <c r="K58" s="8" t="s">
        <v>275</v>
      </c>
      <c r="L58" s="25" t="s">
        <v>434</v>
      </c>
      <c r="M58" s="26">
        <v>1</v>
      </c>
      <c r="N58" s="26" t="s">
        <v>302</v>
      </c>
      <c r="O58" s="26" t="s">
        <v>303</v>
      </c>
      <c r="P58" s="27" t="s">
        <v>436</v>
      </c>
      <c r="Q58" s="62">
        <v>43829</v>
      </c>
      <c r="R58" s="61">
        <v>43921</v>
      </c>
      <c r="S58" s="62">
        <v>43899</v>
      </c>
      <c r="T58" s="28" t="s">
        <v>398</v>
      </c>
      <c r="U58" s="75" t="s">
        <v>576</v>
      </c>
      <c r="V58" s="28" t="s">
        <v>392</v>
      </c>
      <c r="W58" s="26">
        <v>0</v>
      </c>
      <c r="X58" s="26">
        <v>0</v>
      </c>
      <c r="Y58" s="6"/>
    </row>
    <row r="59" spans="1:25" ht="12" customHeight="1" x14ac:dyDescent="0.2">
      <c r="A59" s="19" t="s">
        <v>440</v>
      </c>
      <c r="B59" s="20">
        <v>1</v>
      </c>
      <c r="C59" s="21">
        <v>2020</v>
      </c>
      <c r="D59" s="31" t="s">
        <v>176</v>
      </c>
      <c r="E59" s="29" t="s">
        <v>441</v>
      </c>
      <c r="F59" s="23">
        <v>43741</v>
      </c>
      <c r="G59" s="26" t="s">
        <v>518</v>
      </c>
      <c r="H59" s="22" t="s">
        <v>526</v>
      </c>
      <c r="I59" s="25" t="s">
        <v>531</v>
      </c>
      <c r="J59" s="32" t="s">
        <v>429</v>
      </c>
      <c r="K59" s="8" t="s">
        <v>275</v>
      </c>
      <c r="L59" s="25" t="s">
        <v>435</v>
      </c>
      <c r="M59" s="26">
        <v>0.8</v>
      </c>
      <c r="N59" s="26" t="s">
        <v>302</v>
      </c>
      <c r="O59" s="26" t="s">
        <v>303</v>
      </c>
      <c r="P59" s="27" t="s">
        <v>436</v>
      </c>
      <c r="Q59" s="62">
        <v>43829</v>
      </c>
      <c r="R59" s="61">
        <v>43921</v>
      </c>
      <c r="S59" s="62">
        <v>43899</v>
      </c>
      <c r="T59" s="28" t="s">
        <v>398</v>
      </c>
      <c r="U59" s="75" t="s">
        <v>577</v>
      </c>
      <c r="V59" s="28" t="s">
        <v>392</v>
      </c>
      <c r="W59" s="26">
        <v>0</v>
      </c>
      <c r="X59" s="26">
        <v>0</v>
      </c>
      <c r="Y59" s="6"/>
    </row>
    <row r="60" spans="1:25" ht="12" customHeight="1" x14ac:dyDescent="0.2">
      <c r="A60" s="19" t="s">
        <v>495</v>
      </c>
      <c r="B60" s="20">
        <v>1</v>
      </c>
      <c r="C60" s="21">
        <v>2020</v>
      </c>
      <c r="D60" s="31" t="s">
        <v>176</v>
      </c>
      <c r="E60" s="29" t="s">
        <v>500</v>
      </c>
      <c r="F60" s="23">
        <v>43782</v>
      </c>
      <c r="G60" s="26" t="s">
        <v>519</v>
      </c>
      <c r="H60" s="22" t="s">
        <v>527</v>
      </c>
      <c r="I60" s="25" t="s">
        <v>532</v>
      </c>
      <c r="J60" s="32" t="s">
        <v>473</v>
      </c>
      <c r="K60" s="8" t="s">
        <v>275</v>
      </c>
      <c r="L60" s="25" t="s">
        <v>474</v>
      </c>
      <c r="M60" s="26" t="s">
        <v>475</v>
      </c>
      <c r="N60" s="26" t="s">
        <v>302</v>
      </c>
      <c r="O60" s="26" t="s">
        <v>476</v>
      </c>
      <c r="P60" s="26" t="s">
        <v>477</v>
      </c>
      <c r="Q60" s="62">
        <v>43871</v>
      </c>
      <c r="R60" s="61">
        <v>44196</v>
      </c>
      <c r="S60" s="62">
        <v>43899</v>
      </c>
      <c r="T60" s="28" t="s">
        <v>398</v>
      </c>
      <c r="U60" s="75" t="s">
        <v>576</v>
      </c>
      <c r="V60" s="28" t="s">
        <v>392</v>
      </c>
      <c r="W60" s="26">
        <v>0</v>
      </c>
      <c r="X60" s="26">
        <v>0</v>
      </c>
      <c r="Y60" s="6"/>
    </row>
    <row r="61" spans="1:25" ht="12" customHeight="1" x14ac:dyDescent="0.2">
      <c r="A61" s="19" t="s">
        <v>495</v>
      </c>
      <c r="B61" s="20">
        <v>2</v>
      </c>
      <c r="C61" s="21">
        <v>2020</v>
      </c>
      <c r="D61" s="31" t="s">
        <v>176</v>
      </c>
      <c r="E61" s="29" t="s">
        <v>500</v>
      </c>
      <c r="F61" s="23">
        <v>43782</v>
      </c>
      <c r="G61" s="26" t="s">
        <v>519</v>
      </c>
      <c r="H61" s="22" t="s">
        <v>527</v>
      </c>
      <c r="I61" s="25" t="s">
        <v>532</v>
      </c>
      <c r="J61" s="32" t="s">
        <v>478</v>
      </c>
      <c r="K61" s="8" t="s">
        <v>275</v>
      </c>
      <c r="L61" s="25" t="s">
        <v>301</v>
      </c>
      <c r="M61" s="26" t="s">
        <v>479</v>
      </c>
      <c r="N61" s="26" t="s">
        <v>302</v>
      </c>
      <c r="O61" s="26" t="s">
        <v>476</v>
      </c>
      <c r="P61" s="26" t="s">
        <v>477</v>
      </c>
      <c r="Q61" s="62">
        <v>43871</v>
      </c>
      <c r="R61" s="61">
        <v>44196</v>
      </c>
      <c r="S61" s="62">
        <v>43899</v>
      </c>
      <c r="T61" s="28" t="s">
        <v>398</v>
      </c>
      <c r="U61" s="75" t="s">
        <v>576</v>
      </c>
      <c r="V61" s="28" t="s">
        <v>392</v>
      </c>
      <c r="W61" s="26">
        <v>0</v>
      </c>
      <c r="X61" s="26">
        <v>0</v>
      </c>
      <c r="Y61" s="6"/>
    </row>
    <row r="62" spans="1:25" ht="12" customHeight="1" x14ac:dyDescent="0.2">
      <c r="A62" s="19" t="s">
        <v>495</v>
      </c>
      <c r="B62" s="20">
        <v>3</v>
      </c>
      <c r="C62" s="21">
        <v>2020</v>
      </c>
      <c r="D62" s="31" t="s">
        <v>176</v>
      </c>
      <c r="E62" s="29" t="s">
        <v>500</v>
      </c>
      <c r="F62" s="23">
        <v>43782</v>
      </c>
      <c r="G62" s="26" t="s">
        <v>519</v>
      </c>
      <c r="H62" s="22" t="s">
        <v>527</v>
      </c>
      <c r="I62" s="25" t="s">
        <v>532</v>
      </c>
      <c r="J62" s="32" t="s">
        <v>480</v>
      </c>
      <c r="K62" s="7" t="s">
        <v>298</v>
      </c>
      <c r="L62" s="25" t="s">
        <v>481</v>
      </c>
      <c r="M62" s="26">
        <v>0.8</v>
      </c>
      <c r="N62" s="26" t="s">
        <v>302</v>
      </c>
      <c r="O62" s="26" t="s">
        <v>476</v>
      </c>
      <c r="P62" s="26" t="s">
        <v>477</v>
      </c>
      <c r="Q62" s="62">
        <v>43871</v>
      </c>
      <c r="R62" s="61">
        <v>44196</v>
      </c>
      <c r="S62" s="62">
        <v>43899</v>
      </c>
      <c r="T62" s="28" t="s">
        <v>398</v>
      </c>
      <c r="U62" s="75" t="s">
        <v>576</v>
      </c>
      <c r="V62" s="28" t="s">
        <v>392</v>
      </c>
      <c r="W62" s="26">
        <v>0</v>
      </c>
      <c r="X62" s="26">
        <v>0</v>
      </c>
      <c r="Y62" s="6"/>
    </row>
    <row r="63" spans="1:25" ht="12" customHeight="1" x14ac:dyDescent="0.2">
      <c r="A63" s="19" t="s">
        <v>496</v>
      </c>
      <c r="B63" s="20">
        <v>1</v>
      </c>
      <c r="C63" s="21">
        <v>2020</v>
      </c>
      <c r="D63" s="31" t="s">
        <v>176</v>
      </c>
      <c r="E63" s="29" t="s">
        <v>500</v>
      </c>
      <c r="F63" s="23">
        <v>43782</v>
      </c>
      <c r="G63" s="26" t="s">
        <v>520</v>
      </c>
      <c r="H63" s="22" t="s">
        <v>527</v>
      </c>
      <c r="I63" s="25" t="s">
        <v>533</v>
      </c>
      <c r="J63" s="32" t="s">
        <v>482</v>
      </c>
      <c r="K63" s="8" t="s">
        <v>275</v>
      </c>
      <c r="L63" s="25" t="s">
        <v>483</v>
      </c>
      <c r="M63" s="26">
        <v>1</v>
      </c>
      <c r="N63" s="26" t="s">
        <v>302</v>
      </c>
      <c r="O63" s="26" t="s">
        <v>476</v>
      </c>
      <c r="P63" s="26" t="s">
        <v>477</v>
      </c>
      <c r="Q63" s="62">
        <v>43871</v>
      </c>
      <c r="R63" s="61">
        <v>44043</v>
      </c>
      <c r="S63" s="62">
        <v>43899</v>
      </c>
      <c r="T63" s="28" t="s">
        <v>398</v>
      </c>
      <c r="U63" s="75" t="s">
        <v>576</v>
      </c>
      <c r="V63" s="28" t="s">
        <v>392</v>
      </c>
      <c r="W63" s="26">
        <v>0</v>
      </c>
      <c r="X63" s="26">
        <v>0</v>
      </c>
      <c r="Y63" s="6"/>
    </row>
    <row r="64" spans="1:25" ht="12" customHeight="1" x14ac:dyDescent="0.2">
      <c r="A64" s="19" t="s">
        <v>496</v>
      </c>
      <c r="B64" s="20">
        <v>2</v>
      </c>
      <c r="C64" s="21">
        <v>2020</v>
      </c>
      <c r="D64" s="31" t="s">
        <v>176</v>
      </c>
      <c r="E64" s="29" t="s">
        <v>500</v>
      </c>
      <c r="F64" s="23">
        <v>43782</v>
      </c>
      <c r="G64" s="26" t="s">
        <v>520</v>
      </c>
      <c r="H64" s="22" t="s">
        <v>527</v>
      </c>
      <c r="I64" s="25" t="s">
        <v>533</v>
      </c>
      <c r="J64" s="32" t="s">
        <v>484</v>
      </c>
      <c r="K64" s="7" t="s">
        <v>298</v>
      </c>
      <c r="L64" s="25" t="s">
        <v>485</v>
      </c>
      <c r="M64" s="26">
        <v>1</v>
      </c>
      <c r="N64" s="26" t="s">
        <v>302</v>
      </c>
      <c r="O64" s="26" t="s">
        <v>476</v>
      </c>
      <c r="P64" s="26" t="s">
        <v>477</v>
      </c>
      <c r="Q64" s="62">
        <v>43871</v>
      </c>
      <c r="R64" s="61">
        <v>44043</v>
      </c>
      <c r="S64" s="62">
        <v>43899</v>
      </c>
      <c r="T64" s="28" t="s">
        <v>398</v>
      </c>
      <c r="U64" s="75" t="s">
        <v>576</v>
      </c>
      <c r="V64" s="28" t="s">
        <v>392</v>
      </c>
      <c r="W64" s="26">
        <v>0</v>
      </c>
      <c r="X64" s="26">
        <v>0</v>
      </c>
      <c r="Y64" s="6"/>
    </row>
    <row r="65" spans="1:25" ht="12" customHeight="1" x14ac:dyDescent="0.2">
      <c r="A65" s="19" t="s">
        <v>498</v>
      </c>
      <c r="B65" s="20">
        <v>1</v>
      </c>
      <c r="C65" s="21">
        <v>2020</v>
      </c>
      <c r="D65" s="31" t="s">
        <v>176</v>
      </c>
      <c r="E65" s="29" t="s">
        <v>500</v>
      </c>
      <c r="F65" s="23">
        <v>43782</v>
      </c>
      <c r="G65" s="26" t="s">
        <v>521</v>
      </c>
      <c r="H65" s="22" t="s">
        <v>527</v>
      </c>
      <c r="I65" s="25" t="s">
        <v>536</v>
      </c>
      <c r="J65" s="32" t="s">
        <v>486</v>
      </c>
      <c r="K65" s="8" t="s">
        <v>275</v>
      </c>
      <c r="L65" s="25" t="s">
        <v>487</v>
      </c>
      <c r="M65" s="26">
        <v>1</v>
      </c>
      <c r="N65" s="26" t="s">
        <v>302</v>
      </c>
      <c r="O65" s="26" t="s">
        <v>476</v>
      </c>
      <c r="P65" s="26" t="s">
        <v>477</v>
      </c>
      <c r="Q65" s="62">
        <v>43871</v>
      </c>
      <c r="R65" s="61">
        <v>44043</v>
      </c>
      <c r="S65" s="62">
        <v>43899</v>
      </c>
      <c r="T65" s="28" t="s">
        <v>398</v>
      </c>
      <c r="U65" s="75" t="s">
        <v>576</v>
      </c>
      <c r="V65" s="28" t="s">
        <v>392</v>
      </c>
      <c r="W65" s="26">
        <v>0</v>
      </c>
      <c r="X65" s="26">
        <v>0</v>
      </c>
      <c r="Y65" s="6"/>
    </row>
    <row r="66" spans="1:25" ht="12" customHeight="1" x14ac:dyDescent="0.2">
      <c r="A66" s="19" t="s">
        <v>498</v>
      </c>
      <c r="B66" s="20">
        <v>2</v>
      </c>
      <c r="C66" s="21">
        <v>2020</v>
      </c>
      <c r="D66" s="31" t="s">
        <v>176</v>
      </c>
      <c r="E66" s="29" t="s">
        <v>500</v>
      </c>
      <c r="F66" s="23">
        <v>43782</v>
      </c>
      <c r="G66" s="26" t="s">
        <v>521</v>
      </c>
      <c r="H66" s="22" t="s">
        <v>527</v>
      </c>
      <c r="I66" s="25" t="s">
        <v>536</v>
      </c>
      <c r="J66" s="32" t="s">
        <v>488</v>
      </c>
      <c r="K66" s="8" t="s">
        <v>275</v>
      </c>
      <c r="L66" s="25" t="s">
        <v>489</v>
      </c>
      <c r="M66" s="26">
        <v>2</v>
      </c>
      <c r="N66" s="26" t="s">
        <v>302</v>
      </c>
      <c r="O66" s="26" t="s">
        <v>476</v>
      </c>
      <c r="P66" s="26" t="s">
        <v>477</v>
      </c>
      <c r="Q66" s="62">
        <v>43871</v>
      </c>
      <c r="R66" s="61">
        <v>44196</v>
      </c>
      <c r="S66" s="62">
        <v>43899</v>
      </c>
      <c r="T66" s="28" t="s">
        <v>398</v>
      </c>
      <c r="U66" s="75" t="s">
        <v>576</v>
      </c>
      <c r="V66" s="28" t="s">
        <v>392</v>
      </c>
      <c r="W66" s="26">
        <v>0</v>
      </c>
      <c r="X66" s="26">
        <v>0</v>
      </c>
      <c r="Y66" s="6"/>
    </row>
    <row r="67" spans="1:25" ht="12" customHeight="1" x14ac:dyDescent="0.2">
      <c r="A67" s="19" t="s">
        <v>497</v>
      </c>
      <c r="B67" s="20">
        <v>1</v>
      </c>
      <c r="C67" s="21">
        <v>2020</v>
      </c>
      <c r="D67" s="31" t="s">
        <v>176</v>
      </c>
      <c r="E67" s="29" t="s">
        <v>500</v>
      </c>
      <c r="F67" s="23">
        <v>43782</v>
      </c>
      <c r="G67" s="26" t="s">
        <v>522</v>
      </c>
      <c r="H67" s="22" t="s">
        <v>527</v>
      </c>
      <c r="I67" s="25" t="s">
        <v>534</v>
      </c>
      <c r="J67" s="32" t="s">
        <v>490</v>
      </c>
      <c r="K67" s="8" t="s">
        <v>275</v>
      </c>
      <c r="L67" s="25" t="s">
        <v>489</v>
      </c>
      <c r="M67" s="26">
        <v>6</v>
      </c>
      <c r="N67" s="26" t="s">
        <v>302</v>
      </c>
      <c r="O67" s="26" t="s">
        <v>476</v>
      </c>
      <c r="P67" s="26" t="s">
        <v>477</v>
      </c>
      <c r="Q67" s="62">
        <v>43871</v>
      </c>
      <c r="R67" s="61">
        <v>44075</v>
      </c>
      <c r="S67" s="62">
        <v>43899</v>
      </c>
      <c r="T67" s="28" t="s">
        <v>398</v>
      </c>
      <c r="U67" s="75" t="s">
        <v>576</v>
      </c>
      <c r="V67" s="28" t="s">
        <v>392</v>
      </c>
      <c r="W67" s="26">
        <v>0</v>
      </c>
      <c r="X67" s="26">
        <v>0</v>
      </c>
      <c r="Y67" s="6"/>
    </row>
    <row r="68" spans="1:25" ht="12" customHeight="1" x14ac:dyDescent="0.2">
      <c r="A68" s="19" t="s">
        <v>499</v>
      </c>
      <c r="B68" s="20">
        <v>1</v>
      </c>
      <c r="C68" s="21">
        <v>2020</v>
      </c>
      <c r="D68" s="31" t="s">
        <v>176</v>
      </c>
      <c r="E68" s="29" t="s">
        <v>500</v>
      </c>
      <c r="F68" s="23">
        <v>43782</v>
      </c>
      <c r="G68" s="26" t="s">
        <v>523</v>
      </c>
      <c r="H68" s="22" t="s">
        <v>527</v>
      </c>
      <c r="I68" s="25" t="s">
        <v>535</v>
      </c>
      <c r="J68" s="32" t="s">
        <v>491</v>
      </c>
      <c r="K68" s="7" t="s">
        <v>298</v>
      </c>
      <c r="L68" s="25" t="s">
        <v>492</v>
      </c>
      <c r="M68" s="26">
        <v>1</v>
      </c>
      <c r="N68" s="26" t="s">
        <v>302</v>
      </c>
      <c r="O68" s="26" t="s">
        <v>476</v>
      </c>
      <c r="P68" s="26" t="s">
        <v>477</v>
      </c>
      <c r="Q68" s="62">
        <v>43871</v>
      </c>
      <c r="R68" s="61">
        <v>44196</v>
      </c>
      <c r="S68" s="62">
        <v>43899</v>
      </c>
      <c r="T68" s="28" t="s">
        <v>398</v>
      </c>
      <c r="U68" s="75" t="s">
        <v>576</v>
      </c>
      <c r="V68" s="28" t="s">
        <v>392</v>
      </c>
      <c r="W68" s="26">
        <v>0</v>
      </c>
      <c r="X68" s="26">
        <v>0</v>
      </c>
      <c r="Y68" s="6"/>
    </row>
    <row r="69" spans="1:25" ht="12" customHeight="1" x14ac:dyDescent="0.2">
      <c r="A69" s="19" t="s">
        <v>499</v>
      </c>
      <c r="B69" s="20">
        <v>1</v>
      </c>
      <c r="C69" s="21">
        <v>2020</v>
      </c>
      <c r="D69" s="31" t="s">
        <v>176</v>
      </c>
      <c r="E69" s="29" t="s">
        <v>500</v>
      </c>
      <c r="F69" s="23">
        <v>43782</v>
      </c>
      <c r="G69" s="26" t="s">
        <v>523</v>
      </c>
      <c r="H69" s="22" t="s">
        <v>527</v>
      </c>
      <c r="I69" s="25" t="s">
        <v>535</v>
      </c>
      <c r="J69" s="32" t="s">
        <v>493</v>
      </c>
      <c r="K69" s="8" t="s">
        <v>275</v>
      </c>
      <c r="L69" s="25" t="s">
        <v>494</v>
      </c>
      <c r="M69" s="26">
        <v>4</v>
      </c>
      <c r="N69" s="26" t="s">
        <v>302</v>
      </c>
      <c r="O69" s="26" t="s">
        <v>476</v>
      </c>
      <c r="P69" s="26" t="s">
        <v>477</v>
      </c>
      <c r="Q69" s="62">
        <v>43871</v>
      </c>
      <c r="R69" s="61">
        <v>44196</v>
      </c>
      <c r="S69" s="62">
        <v>43899</v>
      </c>
      <c r="T69" s="28" t="s">
        <v>398</v>
      </c>
      <c r="U69" s="75" t="s">
        <v>576</v>
      </c>
      <c r="V69" s="28" t="s">
        <v>392</v>
      </c>
      <c r="W69" s="26">
        <v>0</v>
      </c>
      <c r="X69" s="26">
        <v>0</v>
      </c>
      <c r="Y69" s="6"/>
    </row>
    <row r="70" spans="1:25" ht="12" customHeight="1" x14ac:dyDescent="0.2">
      <c r="A70" s="19" t="s">
        <v>555</v>
      </c>
      <c r="B70" s="20">
        <v>1</v>
      </c>
      <c r="C70" s="21">
        <v>2020</v>
      </c>
      <c r="D70" s="31" t="s">
        <v>556</v>
      </c>
      <c r="E70" s="29" t="s">
        <v>557</v>
      </c>
      <c r="F70" s="23">
        <v>43822</v>
      </c>
      <c r="G70" s="26" t="s">
        <v>545</v>
      </c>
      <c r="H70" s="22" t="s">
        <v>546</v>
      </c>
      <c r="I70" s="25" t="s">
        <v>547</v>
      </c>
      <c r="J70" s="32" t="s">
        <v>548</v>
      </c>
      <c r="K70" s="8" t="s">
        <v>549</v>
      </c>
      <c r="L70" s="25" t="s">
        <v>550</v>
      </c>
      <c r="M70" s="26">
        <v>1</v>
      </c>
      <c r="N70" s="26" t="s">
        <v>379</v>
      </c>
      <c r="O70" s="26" t="s">
        <v>379</v>
      </c>
      <c r="P70" s="26" t="s">
        <v>380</v>
      </c>
      <c r="Q70" s="62">
        <v>43850</v>
      </c>
      <c r="R70" s="61">
        <v>43920</v>
      </c>
      <c r="S70" s="62"/>
      <c r="T70" s="28"/>
      <c r="U70" s="28"/>
      <c r="V70" s="28" t="s">
        <v>392</v>
      </c>
      <c r="W70" s="26">
        <v>0</v>
      </c>
      <c r="X70" s="26">
        <v>0</v>
      </c>
      <c r="Y70" s="6"/>
    </row>
    <row r="71" spans="1:25" ht="12" customHeight="1" x14ac:dyDescent="0.2">
      <c r="A71" s="19" t="s">
        <v>555</v>
      </c>
      <c r="B71" s="20">
        <v>2</v>
      </c>
      <c r="C71" s="21">
        <v>2020</v>
      </c>
      <c r="D71" s="31" t="s">
        <v>556</v>
      </c>
      <c r="E71" s="29" t="s">
        <v>557</v>
      </c>
      <c r="F71" s="23">
        <v>43822</v>
      </c>
      <c r="G71" s="26" t="s">
        <v>545</v>
      </c>
      <c r="H71" s="22" t="s">
        <v>546</v>
      </c>
      <c r="I71" s="25" t="s">
        <v>547</v>
      </c>
      <c r="J71" s="32" t="s">
        <v>551</v>
      </c>
      <c r="K71" s="8" t="s">
        <v>298</v>
      </c>
      <c r="L71" s="25" t="s">
        <v>552</v>
      </c>
      <c r="M71" s="26">
        <v>1</v>
      </c>
      <c r="N71" s="26" t="s">
        <v>379</v>
      </c>
      <c r="O71" s="26" t="s">
        <v>379</v>
      </c>
      <c r="P71" s="26" t="s">
        <v>380</v>
      </c>
      <c r="Q71" s="62">
        <v>43905</v>
      </c>
      <c r="R71" s="61">
        <v>43951</v>
      </c>
      <c r="S71" s="62"/>
      <c r="T71" s="28"/>
      <c r="U71" s="28"/>
      <c r="V71" s="28" t="s">
        <v>392</v>
      </c>
      <c r="W71" s="26">
        <v>0</v>
      </c>
      <c r="X71" s="26">
        <v>0</v>
      </c>
      <c r="Y71" s="6"/>
    </row>
    <row r="72" spans="1:25" ht="12" customHeight="1" x14ac:dyDescent="0.2">
      <c r="A72" s="19" t="s">
        <v>555</v>
      </c>
      <c r="B72" s="20">
        <v>3</v>
      </c>
      <c r="C72" s="21">
        <v>2020</v>
      </c>
      <c r="D72" s="31" t="s">
        <v>556</v>
      </c>
      <c r="E72" s="29" t="s">
        <v>557</v>
      </c>
      <c r="F72" s="23">
        <v>43822</v>
      </c>
      <c r="G72" s="26" t="s">
        <v>545</v>
      </c>
      <c r="H72" s="22" t="s">
        <v>546</v>
      </c>
      <c r="I72" s="25" t="s">
        <v>547</v>
      </c>
      <c r="J72" s="32" t="s">
        <v>553</v>
      </c>
      <c r="K72" s="8" t="s">
        <v>549</v>
      </c>
      <c r="L72" s="25" t="s">
        <v>554</v>
      </c>
      <c r="M72" s="26">
        <v>1</v>
      </c>
      <c r="N72" s="26" t="s">
        <v>379</v>
      </c>
      <c r="O72" s="26" t="s">
        <v>379</v>
      </c>
      <c r="P72" s="26" t="s">
        <v>380</v>
      </c>
      <c r="Q72" s="62">
        <v>43952</v>
      </c>
      <c r="R72" s="61">
        <v>44073</v>
      </c>
      <c r="S72" s="62"/>
      <c r="T72" s="28"/>
      <c r="U72" s="28"/>
      <c r="V72" s="28" t="s">
        <v>392</v>
      </c>
      <c r="W72" s="26">
        <v>0</v>
      </c>
      <c r="X72" s="26">
        <v>0</v>
      </c>
      <c r="Y72" s="6"/>
    </row>
    <row r="73" spans="1:25" ht="12" customHeight="1" x14ac:dyDescent="0.2">
      <c r="A73" s="19" t="s">
        <v>564</v>
      </c>
      <c r="B73" s="20">
        <v>1</v>
      </c>
      <c r="C73" s="21">
        <v>2020</v>
      </c>
      <c r="D73" s="31" t="s">
        <v>556</v>
      </c>
      <c r="E73" s="29" t="s">
        <v>557</v>
      </c>
      <c r="F73" s="23">
        <v>43822</v>
      </c>
      <c r="G73" s="26" t="s">
        <v>558</v>
      </c>
      <c r="H73" s="22" t="s">
        <v>559</v>
      </c>
      <c r="I73" s="25" t="s">
        <v>560</v>
      </c>
      <c r="J73" s="32" t="s">
        <v>561</v>
      </c>
      <c r="K73" s="8" t="s">
        <v>549</v>
      </c>
      <c r="L73" s="25" t="s">
        <v>562</v>
      </c>
      <c r="M73" s="26">
        <v>1</v>
      </c>
      <c r="N73" s="26" t="s">
        <v>565</v>
      </c>
      <c r="O73" s="26" t="s">
        <v>565</v>
      </c>
      <c r="P73" s="26" t="s">
        <v>563</v>
      </c>
      <c r="Q73" s="62">
        <v>43832</v>
      </c>
      <c r="R73" s="62">
        <v>43921</v>
      </c>
      <c r="S73" s="62"/>
      <c r="T73" s="28"/>
      <c r="U73" s="28"/>
      <c r="V73" s="28" t="s">
        <v>392</v>
      </c>
      <c r="W73" s="26">
        <v>0</v>
      </c>
      <c r="X73" s="26">
        <v>0</v>
      </c>
      <c r="Y73" s="6"/>
    </row>
  </sheetData>
  <autoFilter ref="A6:Y73"/>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23"/>
    <dataValidation allowBlank="1" showInputMessage="1" showErrorMessage="1" promptTitle="Acciones a emprendes" prompt="Las acciones deben estar enfocadas a eliminar la causa detectada, debe ser realizable en un período de tiempo no superior a doce (12) meses" sqref="J7:J23"/>
    <dataValidation allowBlank="1" showInputMessage="1" showErrorMessage="1" promptTitle="Fecha de cumplimiento" prompt="Las fechas de cumplimiento deben ser reales no superar los doce (12) meses" sqref="R7:R23"/>
    <dataValidation allowBlank="1" showInputMessage="1" showErrorMessage="1" promptTitle="Indicador" prompt="Aplicable, coherente y medible" sqref="L7:L23"/>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workbookViewId="0">
      <selection sqref="A1:XFD1048576"/>
    </sheetView>
  </sheetViews>
  <sheetFormatPr baseColWidth="10" defaultRowHeight="12.75" x14ac:dyDescent="0.2"/>
  <cols>
    <col min="7" max="7" width="11.42578125" style="100"/>
    <col min="19" max="19" width="11.42578125" style="102"/>
    <col min="20" max="20" width="11.42578125" style="103"/>
  </cols>
  <sheetData>
    <row r="1" spans="1:25" ht="15.75" x14ac:dyDescent="0.25">
      <c r="A1" s="70" t="s">
        <v>416</v>
      </c>
      <c r="T1" s="103" t="s">
        <v>11</v>
      </c>
    </row>
    <row r="2" spans="1:25" s="9" customFormat="1" ht="49.5" customHeight="1" x14ac:dyDescent="0.2">
      <c r="A2" s="65" t="s">
        <v>537</v>
      </c>
      <c r="B2" s="65" t="s">
        <v>28</v>
      </c>
      <c r="C2" s="65" t="s">
        <v>27</v>
      </c>
      <c r="D2" s="65" t="s">
        <v>26</v>
      </c>
      <c r="E2" s="65" t="s">
        <v>17</v>
      </c>
      <c r="F2" s="65" t="s">
        <v>0</v>
      </c>
      <c r="G2" s="58" t="s">
        <v>8</v>
      </c>
      <c r="H2" s="16" t="s">
        <v>10</v>
      </c>
      <c r="I2" s="65" t="s">
        <v>20</v>
      </c>
      <c r="J2" s="65" t="s">
        <v>19</v>
      </c>
      <c r="K2" s="65" t="s">
        <v>1</v>
      </c>
      <c r="L2" s="65" t="s">
        <v>15</v>
      </c>
      <c r="M2" s="65" t="s">
        <v>2</v>
      </c>
      <c r="N2" s="65" t="s">
        <v>3</v>
      </c>
      <c r="O2" s="65" t="s">
        <v>25</v>
      </c>
      <c r="P2" s="65" t="s">
        <v>4</v>
      </c>
      <c r="Q2" s="58" t="s">
        <v>5</v>
      </c>
      <c r="R2" s="58" t="s">
        <v>6</v>
      </c>
      <c r="S2" s="104" t="s">
        <v>7</v>
      </c>
      <c r="T2" s="104" t="s">
        <v>12</v>
      </c>
      <c r="U2" s="66" t="s">
        <v>18</v>
      </c>
      <c r="V2" s="66" t="s">
        <v>13</v>
      </c>
      <c r="W2" s="66" t="s">
        <v>14</v>
      </c>
      <c r="X2" s="66" t="s">
        <v>408</v>
      </c>
      <c r="Y2" s="74" t="s">
        <v>409</v>
      </c>
    </row>
    <row r="3" spans="1:25" s="3" customFormat="1" ht="12" customHeight="1" x14ac:dyDescent="0.2">
      <c r="A3" s="19" t="s">
        <v>538</v>
      </c>
      <c r="B3" s="20" t="s">
        <v>31</v>
      </c>
      <c r="C3" s="21">
        <v>2</v>
      </c>
      <c r="D3" s="22">
        <v>2016</v>
      </c>
      <c r="E3" s="22" t="s">
        <v>70</v>
      </c>
      <c r="F3" s="23" t="s">
        <v>446</v>
      </c>
      <c r="G3" s="101">
        <v>42594</v>
      </c>
      <c r="H3" s="22" t="s">
        <v>80</v>
      </c>
      <c r="I3" s="22" t="s">
        <v>73</v>
      </c>
      <c r="J3" s="24" t="s">
        <v>81</v>
      </c>
      <c r="K3" s="7" t="s">
        <v>82</v>
      </c>
      <c r="L3" s="25" t="s">
        <v>275</v>
      </c>
      <c r="M3" s="26" t="s">
        <v>282</v>
      </c>
      <c r="N3" s="26">
        <v>2</v>
      </c>
      <c r="O3" s="7" t="s">
        <v>277</v>
      </c>
      <c r="P3" s="27" t="s">
        <v>278</v>
      </c>
      <c r="Q3" s="60" t="s">
        <v>279</v>
      </c>
      <c r="R3" s="61">
        <v>42594</v>
      </c>
      <c r="S3" s="72">
        <v>43861</v>
      </c>
      <c r="T3" s="61">
        <v>43868</v>
      </c>
      <c r="U3" s="7" t="s">
        <v>393</v>
      </c>
      <c r="V3" s="7" t="s">
        <v>467</v>
      </c>
      <c r="W3" s="26" t="s">
        <v>468</v>
      </c>
      <c r="X3" s="26">
        <v>5</v>
      </c>
      <c r="Y3" s="26">
        <v>0</v>
      </c>
    </row>
    <row r="4" spans="1:25" s="3" customFormat="1" ht="12" customHeight="1" x14ac:dyDescent="0.2">
      <c r="A4" s="19" t="s">
        <v>538</v>
      </c>
      <c r="B4" s="20" t="s">
        <v>34</v>
      </c>
      <c r="C4" s="21">
        <v>11</v>
      </c>
      <c r="D4" s="22">
        <v>2017</v>
      </c>
      <c r="E4" s="22" t="s">
        <v>91</v>
      </c>
      <c r="F4" s="23" t="s">
        <v>92</v>
      </c>
      <c r="G4" s="101">
        <v>42947</v>
      </c>
      <c r="H4" s="22" t="s">
        <v>93</v>
      </c>
      <c r="I4" s="22" t="s">
        <v>73</v>
      </c>
      <c r="J4" s="24" t="s">
        <v>94</v>
      </c>
      <c r="K4" s="7" t="s">
        <v>95</v>
      </c>
      <c r="L4" s="25" t="s">
        <v>290</v>
      </c>
      <c r="M4" s="26" t="s">
        <v>291</v>
      </c>
      <c r="N4" s="26" t="s">
        <v>292</v>
      </c>
      <c r="O4" s="7" t="s">
        <v>293</v>
      </c>
      <c r="P4" s="27" t="s">
        <v>294</v>
      </c>
      <c r="Q4" s="60" t="s">
        <v>295</v>
      </c>
      <c r="R4" s="61">
        <v>42979</v>
      </c>
      <c r="S4" s="61">
        <v>43815</v>
      </c>
      <c r="T4" s="61">
        <v>43868</v>
      </c>
      <c r="U4" s="7" t="s">
        <v>391</v>
      </c>
      <c r="V4" s="7" t="s">
        <v>466</v>
      </c>
      <c r="W4" s="26" t="s">
        <v>468</v>
      </c>
      <c r="X4" s="26">
        <v>2</v>
      </c>
      <c r="Y4" s="26">
        <v>0</v>
      </c>
    </row>
    <row r="5" spans="1:25" s="3" customFormat="1" ht="12" customHeight="1" x14ac:dyDescent="0.2">
      <c r="A5" s="19" t="s">
        <v>538</v>
      </c>
      <c r="B5" s="20" t="s">
        <v>40</v>
      </c>
      <c r="C5" s="21">
        <v>2</v>
      </c>
      <c r="D5" s="22">
        <v>2018</v>
      </c>
      <c r="E5" s="22" t="s">
        <v>117</v>
      </c>
      <c r="F5" s="23" t="s">
        <v>442</v>
      </c>
      <c r="G5" s="101">
        <v>43418</v>
      </c>
      <c r="H5" s="22" t="s">
        <v>118</v>
      </c>
      <c r="I5" s="22" t="s">
        <v>107</v>
      </c>
      <c r="J5" s="24" t="s">
        <v>119</v>
      </c>
      <c r="K5" s="7" t="s">
        <v>120</v>
      </c>
      <c r="L5" s="25" t="s">
        <v>275</v>
      </c>
      <c r="M5" s="26" t="s">
        <v>310</v>
      </c>
      <c r="N5" s="26">
        <v>1</v>
      </c>
      <c r="O5" s="7" t="s">
        <v>311</v>
      </c>
      <c r="P5" s="27" t="s">
        <v>457</v>
      </c>
      <c r="Q5" s="60" t="s">
        <v>458</v>
      </c>
      <c r="R5" s="61">
        <v>43466</v>
      </c>
      <c r="S5" s="61">
        <v>43799</v>
      </c>
      <c r="T5" s="61">
        <v>43851</v>
      </c>
      <c r="U5" s="7" t="s">
        <v>399</v>
      </c>
      <c r="V5" s="7" t="s">
        <v>459</v>
      </c>
      <c r="W5" s="26" t="s">
        <v>468</v>
      </c>
      <c r="X5" s="26">
        <v>1</v>
      </c>
      <c r="Y5" s="26">
        <v>0</v>
      </c>
    </row>
    <row r="6" spans="1:25" s="3" customFormat="1" ht="12" customHeight="1" x14ac:dyDescent="0.2">
      <c r="A6" s="19" t="s">
        <v>538</v>
      </c>
      <c r="B6" s="20" t="s">
        <v>40</v>
      </c>
      <c r="C6" s="21">
        <v>3</v>
      </c>
      <c r="D6" s="22">
        <v>2018</v>
      </c>
      <c r="E6" s="22" t="s">
        <v>117</v>
      </c>
      <c r="F6" s="23" t="s">
        <v>442</v>
      </c>
      <c r="G6" s="101">
        <v>43418</v>
      </c>
      <c r="H6" s="22" t="s">
        <v>118</v>
      </c>
      <c r="I6" s="22" t="s">
        <v>107</v>
      </c>
      <c r="J6" s="24" t="s">
        <v>119</v>
      </c>
      <c r="K6" s="7" t="s">
        <v>121</v>
      </c>
      <c r="L6" s="25" t="s">
        <v>298</v>
      </c>
      <c r="M6" s="26" t="s">
        <v>313</v>
      </c>
      <c r="N6" s="26">
        <v>0.8</v>
      </c>
      <c r="O6" s="7" t="s">
        <v>311</v>
      </c>
      <c r="P6" s="27" t="s">
        <v>457</v>
      </c>
      <c r="Q6" s="60" t="s">
        <v>458</v>
      </c>
      <c r="R6" s="61">
        <v>43466</v>
      </c>
      <c r="S6" s="61">
        <v>43799</v>
      </c>
      <c r="T6" s="61">
        <v>43851</v>
      </c>
      <c r="U6" s="7" t="s">
        <v>399</v>
      </c>
      <c r="V6" s="7" t="s">
        <v>464</v>
      </c>
      <c r="W6" s="26" t="s">
        <v>468</v>
      </c>
      <c r="X6" s="26">
        <v>1</v>
      </c>
      <c r="Y6" s="26">
        <v>0</v>
      </c>
    </row>
    <row r="7" spans="1:25" s="3" customFormat="1" ht="12" customHeight="1" x14ac:dyDescent="0.2">
      <c r="A7" s="19" t="s">
        <v>538</v>
      </c>
      <c r="B7" s="20" t="s">
        <v>41</v>
      </c>
      <c r="C7" s="21">
        <v>2</v>
      </c>
      <c r="D7" s="22">
        <v>2018</v>
      </c>
      <c r="E7" s="22" t="s">
        <v>117</v>
      </c>
      <c r="F7" s="23" t="s">
        <v>442</v>
      </c>
      <c r="G7" s="101">
        <v>43418</v>
      </c>
      <c r="H7" s="22" t="s">
        <v>122</v>
      </c>
      <c r="I7" s="22" t="s">
        <v>123</v>
      </c>
      <c r="J7" s="24" t="s">
        <v>124</v>
      </c>
      <c r="K7" s="7" t="s">
        <v>125</v>
      </c>
      <c r="L7" s="25" t="s">
        <v>275</v>
      </c>
      <c r="M7" s="26" t="s">
        <v>314</v>
      </c>
      <c r="N7" s="26">
        <v>1</v>
      </c>
      <c r="O7" s="7" t="s">
        <v>311</v>
      </c>
      <c r="P7" s="27" t="s">
        <v>311</v>
      </c>
      <c r="Q7" s="60" t="s">
        <v>312</v>
      </c>
      <c r="R7" s="61">
        <v>43435</v>
      </c>
      <c r="S7" s="61">
        <v>43799</v>
      </c>
      <c r="T7" s="61">
        <v>43847</v>
      </c>
      <c r="U7" s="7" t="s">
        <v>399</v>
      </c>
      <c r="V7" s="7" t="s">
        <v>465</v>
      </c>
      <c r="W7" s="26" t="s">
        <v>468</v>
      </c>
      <c r="X7" s="26">
        <v>1</v>
      </c>
      <c r="Y7" s="26">
        <v>0</v>
      </c>
    </row>
    <row r="8" spans="1:25" s="3" customFormat="1" ht="12" customHeight="1" x14ac:dyDescent="0.2">
      <c r="A8" s="19" t="s">
        <v>538</v>
      </c>
      <c r="B8" s="20" t="s">
        <v>43</v>
      </c>
      <c r="C8" s="21">
        <v>3</v>
      </c>
      <c r="D8" s="22">
        <v>2019</v>
      </c>
      <c r="E8" s="22" t="s">
        <v>130</v>
      </c>
      <c r="F8" s="23" t="s">
        <v>131</v>
      </c>
      <c r="G8" s="101">
        <v>43434</v>
      </c>
      <c r="H8" s="22" t="s">
        <v>132</v>
      </c>
      <c r="I8" s="22" t="s">
        <v>133</v>
      </c>
      <c r="J8" s="24" t="s">
        <v>134</v>
      </c>
      <c r="K8" s="7" t="s">
        <v>135</v>
      </c>
      <c r="L8" s="25" t="s">
        <v>298</v>
      </c>
      <c r="M8" s="26" t="s">
        <v>316</v>
      </c>
      <c r="N8" s="26">
        <v>1</v>
      </c>
      <c r="O8" s="7" t="s">
        <v>317</v>
      </c>
      <c r="P8" s="27" t="s">
        <v>318</v>
      </c>
      <c r="Q8" s="60" t="s">
        <v>319</v>
      </c>
      <c r="R8" s="61">
        <v>43466</v>
      </c>
      <c r="S8" s="61">
        <v>43585</v>
      </c>
      <c r="T8" s="61">
        <v>43857</v>
      </c>
      <c r="U8" s="7" t="s">
        <v>400</v>
      </c>
      <c r="V8" s="7" t="s">
        <v>502</v>
      </c>
      <c r="W8" s="26" t="s">
        <v>468</v>
      </c>
      <c r="X8" s="26">
        <v>0</v>
      </c>
      <c r="Y8" s="26">
        <v>0</v>
      </c>
    </row>
    <row r="9" spans="1:25" s="3" customFormat="1" ht="12" customHeight="1" x14ac:dyDescent="0.2">
      <c r="A9" s="19" t="s">
        <v>538</v>
      </c>
      <c r="B9" s="20" t="s">
        <v>45</v>
      </c>
      <c r="C9" s="21">
        <v>1</v>
      </c>
      <c r="D9" s="22">
        <v>2019</v>
      </c>
      <c r="E9" s="22" t="s">
        <v>91</v>
      </c>
      <c r="F9" s="23" t="s">
        <v>141</v>
      </c>
      <c r="G9" s="101">
        <v>43418</v>
      </c>
      <c r="H9" s="22" t="s">
        <v>142</v>
      </c>
      <c r="I9" s="22" t="s">
        <v>503</v>
      </c>
      <c r="J9" s="24" t="s">
        <v>143</v>
      </c>
      <c r="K9" s="7" t="s">
        <v>144</v>
      </c>
      <c r="L9" s="25" t="s">
        <v>298</v>
      </c>
      <c r="M9" s="26" t="s">
        <v>325</v>
      </c>
      <c r="N9" s="26">
        <v>1</v>
      </c>
      <c r="O9" s="7" t="s">
        <v>317</v>
      </c>
      <c r="P9" s="27" t="s">
        <v>326</v>
      </c>
      <c r="Q9" s="60" t="s">
        <v>410</v>
      </c>
      <c r="R9" s="61">
        <v>43488</v>
      </c>
      <c r="S9" s="61">
        <v>43829</v>
      </c>
      <c r="T9" s="61">
        <v>43857</v>
      </c>
      <c r="U9" s="7" t="s">
        <v>400</v>
      </c>
      <c r="V9" s="7" t="s">
        <v>504</v>
      </c>
      <c r="W9" s="26" t="s">
        <v>468</v>
      </c>
      <c r="X9" s="26">
        <v>1</v>
      </c>
      <c r="Y9" s="26">
        <v>1</v>
      </c>
    </row>
    <row r="10" spans="1:25" s="3" customFormat="1" ht="12" customHeight="1" x14ac:dyDescent="0.2">
      <c r="A10" s="19" t="s">
        <v>538</v>
      </c>
      <c r="B10" s="20" t="s">
        <v>45</v>
      </c>
      <c r="C10" s="21">
        <v>2</v>
      </c>
      <c r="D10" s="22">
        <v>2019</v>
      </c>
      <c r="E10" s="22" t="s">
        <v>91</v>
      </c>
      <c r="F10" s="23" t="s">
        <v>141</v>
      </c>
      <c r="G10" s="101">
        <v>43418</v>
      </c>
      <c r="H10" s="22" t="s">
        <v>145</v>
      </c>
      <c r="I10" s="22" t="s">
        <v>503</v>
      </c>
      <c r="J10" s="24" t="s">
        <v>146</v>
      </c>
      <c r="K10" s="7" t="s">
        <v>147</v>
      </c>
      <c r="L10" s="25" t="s">
        <v>298</v>
      </c>
      <c r="M10" s="26" t="s">
        <v>325</v>
      </c>
      <c r="N10" s="26">
        <v>1</v>
      </c>
      <c r="O10" s="7" t="s">
        <v>317</v>
      </c>
      <c r="P10" s="27" t="s">
        <v>326</v>
      </c>
      <c r="Q10" s="60" t="s">
        <v>410</v>
      </c>
      <c r="R10" s="61">
        <v>43488</v>
      </c>
      <c r="S10" s="61">
        <v>43829</v>
      </c>
      <c r="T10" s="61">
        <v>43857</v>
      </c>
      <c r="U10" s="7" t="s">
        <v>400</v>
      </c>
      <c r="V10" s="7" t="s">
        <v>504</v>
      </c>
      <c r="W10" s="26" t="s">
        <v>468</v>
      </c>
      <c r="X10" s="26">
        <v>1</v>
      </c>
      <c r="Y10" s="26">
        <v>1</v>
      </c>
    </row>
    <row r="11" spans="1:25" s="3" customFormat="1" ht="12" customHeight="1" x14ac:dyDescent="0.2">
      <c r="A11" s="19" t="s">
        <v>538</v>
      </c>
      <c r="B11" s="20" t="s">
        <v>45</v>
      </c>
      <c r="C11" s="21">
        <v>4</v>
      </c>
      <c r="D11" s="22">
        <v>2019</v>
      </c>
      <c r="E11" s="22" t="s">
        <v>91</v>
      </c>
      <c r="F11" s="23" t="s">
        <v>141</v>
      </c>
      <c r="G11" s="101">
        <v>43418</v>
      </c>
      <c r="H11" s="22" t="s">
        <v>148</v>
      </c>
      <c r="I11" s="22" t="s">
        <v>503</v>
      </c>
      <c r="J11" s="24" t="s">
        <v>149</v>
      </c>
      <c r="K11" s="7" t="s">
        <v>150</v>
      </c>
      <c r="L11" s="25" t="s">
        <v>327</v>
      </c>
      <c r="M11" s="26" t="s">
        <v>328</v>
      </c>
      <c r="N11" s="26">
        <v>1</v>
      </c>
      <c r="O11" s="7" t="s">
        <v>317</v>
      </c>
      <c r="P11" s="27" t="s">
        <v>326</v>
      </c>
      <c r="Q11" s="60" t="s">
        <v>410</v>
      </c>
      <c r="R11" s="61">
        <v>43488</v>
      </c>
      <c r="S11" s="61">
        <v>43646</v>
      </c>
      <c r="T11" s="61">
        <v>43857</v>
      </c>
      <c r="U11" s="7" t="s">
        <v>400</v>
      </c>
      <c r="V11" s="7" t="s">
        <v>505</v>
      </c>
      <c r="W11" s="26" t="s">
        <v>468</v>
      </c>
      <c r="X11" s="26">
        <v>0</v>
      </c>
      <c r="Y11" s="26">
        <v>0</v>
      </c>
    </row>
    <row r="12" spans="1:25" s="3" customFormat="1" ht="12" customHeight="1" x14ac:dyDescent="0.2">
      <c r="A12" s="19" t="s">
        <v>538</v>
      </c>
      <c r="B12" s="20" t="s">
        <v>47</v>
      </c>
      <c r="C12" s="21">
        <v>1</v>
      </c>
      <c r="D12" s="22">
        <v>2019</v>
      </c>
      <c r="E12" s="22" t="s">
        <v>91</v>
      </c>
      <c r="F12" s="23" t="s">
        <v>141</v>
      </c>
      <c r="G12" s="101">
        <v>43418</v>
      </c>
      <c r="H12" s="22" t="s">
        <v>157</v>
      </c>
      <c r="I12" s="22" t="s">
        <v>133</v>
      </c>
      <c r="J12" s="24" t="s">
        <v>158</v>
      </c>
      <c r="K12" s="7" t="s">
        <v>159</v>
      </c>
      <c r="L12" s="25" t="s">
        <v>305</v>
      </c>
      <c r="M12" s="26" t="s">
        <v>328</v>
      </c>
      <c r="N12" s="26">
        <v>1</v>
      </c>
      <c r="O12" s="7" t="s">
        <v>317</v>
      </c>
      <c r="P12" s="27" t="s">
        <v>326</v>
      </c>
      <c r="Q12" s="60" t="s">
        <v>410</v>
      </c>
      <c r="R12" s="61">
        <v>43488</v>
      </c>
      <c r="S12" s="61">
        <v>43646</v>
      </c>
      <c r="T12" s="61">
        <v>43857</v>
      </c>
      <c r="U12" s="7" t="s">
        <v>400</v>
      </c>
      <c r="V12" s="7" t="s">
        <v>506</v>
      </c>
      <c r="W12" s="26" t="s">
        <v>468</v>
      </c>
      <c r="X12" s="26">
        <v>0</v>
      </c>
      <c r="Y12" s="26">
        <v>0</v>
      </c>
    </row>
    <row r="13" spans="1:25" s="3" customFormat="1" ht="12" customHeight="1" x14ac:dyDescent="0.2">
      <c r="A13" s="19" t="s">
        <v>538</v>
      </c>
      <c r="B13" s="20" t="s">
        <v>49</v>
      </c>
      <c r="C13" s="21">
        <v>3</v>
      </c>
      <c r="D13" s="22">
        <v>2019</v>
      </c>
      <c r="E13" s="22" t="s">
        <v>91</v>
      </c>
      <c r="F13" s="23" t="s">
        <v>141</v>
      </c>
      <c r="G13" s="101">
        <v>43418</v>
      </c>
      <c r="H13" s="22" t="s">
        <v>163</v>
      </c>
      <c r="I13" s="22" t="s">
        <v>503</v>
      </c>
      <c r="J13" s="24" t="s">
        <v>164</v>
      </c>
      <c r="K13" s="7" t="s">
        <v>166</v>
      </c>
      <c r="L13" s="25" t="s">
        <v>305</v>
      </c>
      <c r="M13" s="26" t="s">
        <v>328</v>
      </c>
      <c r="N13" s="26">
        <v>1</v>
      </c>
      <c r="O13" s="7" t="s">
        <v>317</v>
      </c>
      <c r="P13" s="27" t="s">
        <v>326</v>
      </c>
      <c r="Q13" s="60" t="s">
        <v>410</v>
      </c>
      <c r="R13" s="61">
        <v>43488</v>
      </c>
      <c r="S13" s="61">
        <v>43646</v>
      </c>
      <c r="T13" s="61">
        <v>43857</v>
      </c>
      <c r="U13" s="7" t="s">
        <v>400</v>
      </c>
      <c r="V13" s="7" t="s">
        <v>507</v>
      </c>
      <c r="W13" s="26" t="s">
        <v>468</v>
      </c>
      <c r="X13" s="26">
        <v>0</v>
      </c>
      <c r="Y13" s="26">
        <v>0</v>
      </c>
    </row>
    <row r="14" spans="1:25" s="3" customFormat="1" ht="12" customHeight="1" x14ac:dyDescent="0.2">
      <c r="A14" s="19" t="s">
        <v>538</v>
      </c>
      <c r="B14" s="20" t="s">
        <v>50</v>
      </c>
      <c r="C14" s="21">
        <v>1</v>
      </c>
      <c r="D14" s="22">
        <v>2019</v>
      </c>
      <c r="E14" s="22" t="s">
        <v>91</v>
      </c>
      <c r="F14" s="23" t="s">
        <v>141</v>
      </c>
      <c r="G14" s="101">
        <v>43418</v>
      </c>
      <c r="H14" s="22" t="s">
        <v>168</v>
      </c>
      <c r="I14" s="22" t="s">
        <v>503</v>
      </c>
      <c r="J14" s="24" t="s">
        <v>169</v>
      </c>
      <c r="K14" s="7" t="s">
        <v>170</v>
      </c>
      <c r="L14" s="25" t="s">
        <v>305</v>
      </c>
      <c r="M14" s="26" t="s">
        <v>328</v>
      </c>
      <c r="N14" s="26">
        <v>1</v>
      </c>
      <c r="O14" s="7" t="s">
        <v>317</v>
      </c>
      <c r="P14" s="27" t="s">
        <v>326</v>
      </c>
      <c r="Q14" s="60" t="s">
        <v>410</v>
      </c>
      <c r="R14" s="61">
        <v>43488</v>
      </c>
      <c r="S14" s="61">
        <v>43646</v>
      </c>
      <c r="T14" s="61">
        <v>43857</v>
      </c>
      <c r="U14" s="7" t="s">
        <v>400</v>
      </c>
      <c r="V14" s="7" t="s">
        <v>508</v>
      </c>
      <c r="W14" s="26" t="s">
        <v>468</v>
      </c>
      <c r="X14" s="26">
        <v>0</v>
      </c>
      <c r="Y14" s="26">
        <v>0</v>
      </c>
    </row>
    <row r="15" spans="1:25" s="3" customFormat="1" ht="12" customHeight="1" x14ac:dyDescent="0.2">
      <c r="A15" s="19" t="s">
        <v>538</v>
      </c>
      <c r="B15" s="20" t="s">
        <v>53</v>
      </c>
      <c r="C15" s="21">
        <v>4</v>
      </c>
      <c r="D15" s="22">
        <v>2019</v>
      </c>
      <c r="E15" s="22" t="s">
        <v>176</v>
      </c>
      <c r="F15" s="23" t="s">
        <v>177</v>
      </c>
      <c r="G15" s="101">
        <v>43528</v>
      </c>
      <c r="H15" s="22" t="s">
        <v>182</v>
      </c>
      <c r="I15" s="22" t="s">
        <v>183</v>
      </c>
      <c r="J15" s="24" t="s">
        <v>180</v>
      </c>
      <c r="K15" s="7" t="s">
        <v>184</v>
      </c>
      <c r="L15" s="25" t="s">
        <v>298</v>
      </c>
      <c r="M15" s="26" t="s">
        <v>337</v>
      </c>
      <c r="N15" s="26" t="s">
        <v>338</v>
      </c>
      <c r="O15" s="7" t="s">
        <v>302</v>
      </c>
      <c r="P15" s="27" t="s">
        <v>303</v>
      </c>
      <c r="Q15" s="60" t="s">
        <v>304</v>
      </c>
      <c r="R15" s="61">
        <v>43585</v>
      </c>
      <c r="S15" s="72">
        <v>43861</v>
      </c>
      <c r="T15" s="61">
        <v>43871</v>
      </c>
      <c r="U15" s="7" t="s">
        <v>398</v>
      </c>
      <c r="V15" s="7" t="s">
        <v>472</v>
      </c>
      <c r="W15" s="26" t="s">
        <v>468</v>
      </c>
      <c r="X15" s="26">
        <v>0</v>
      </c>
      <c r="Y15" s="26">
        <v>0</v>
      </c>
    </row>
    <row r="16" spans="1:25" s="3" customFormat="1" ht="12" customHeight="1" x14ac:dyDescent="0.2">
      <c r="A16" s="19" t="s">
        <v>538</v>
      </c>
      <c r="B16" s="20" t="s">
        <v>55</v>
      </c>
      <c r="C16" s="21">
        <v>1</v>
      </c>
      <c r="D16" s="22">
        <v>2019</v>
      </c>
      <c r="E16" s="22" t="s">
        <v>192</v>
      </c>
      <c r="F16" s="23" t="s">
        <v>193</v>
      </c>
      <c r="G16" s="101">
        <v>43525</v>
      </c>
      <c r="H16" s="22" t="s">
        <v>194</v>
      </c>
      <c r="I16" s="22" t="s">
        <v>195</v>
      </c>
      <c r="J16" s="24" t="s">
        <v>196</v>
      </c>
      <c r="K16" s="7" t="s">
        <v>197</v>
      </c>
      <c r="L16" s="25" t="s">
        <v>305</v>
      </c>
      <c r="M16" s="26" t="s">
        <v>345</v>
      </c>
      <c r="N16" s="26">
        <v>1</v>
      </c>
      <c r="O16" s="7" t="s">
        <v>317</v>
      </c>
      <c r="P16" s="27" t="s">
        <v>326</v>
      </c>
      <c r="Q16" s="60" t="s">
        <v>346</v>
      </c>
      <c r="R16" s="61">
        <v>43591</v>
      </c>
      <c r="S16" s="61">
        <v>43799</v>
      </c>
      <c r="T16" s="61">
        <v>43857</v>
      </c>
      <c r="U16" s="7" t="s">
        <v>400</v>
      </c>
      <c r="V16" s="7" t="s">
        <v>509</v>
      </c>
      <c r="W16" s="26" t="s">
        <v>468</v>
      </c>
      <c r="X16" s="26">
        <v>1</v>
      </c>
      <c r="Y16" s="26">
        <v>0</v>
      </c>
    </row>
    <row r="17" spans="1:25" s="3" customFormat="1" ht="12" customHeight="1" x14ac:dyDescent="0.2">
      <c r="A17" s="19" t="s">
        <v>538</v>
      </c>
      <c r="B17" s="20" t="s">
        <v>62</v>
      </c>
      <c r="C17" s="21">
        <v>1</v>
      </c>
      <c r="D17" s="22">
        <v>2019</v>
      </c>
      <c r="E17" s="22" t="s">
        <v>192</v>
      </c>
      <c r="F17" s="23" t="s">
        <v>213</v>
      </c>
      <c r="G17" s="101">
        <v>43641</v>
      </c>
      <c r="H17" s="22" t="s">
        <v>226</v>
      </c>
      <c r="I17" s="22" t="s">
        <v>218</v>
      </c>
      <c r="J17" s="24" t="s">
        <v>227</v>
      </c>
      <c r="K17" s="7" t="s">
        <v>228</v>
      </c>
      <c r="L17" s="25" t="s">
        <v>275</v>
      </c>
      <c r="M17" s="26" t="s">
        <v>363</v>
      </c>
      <c r="N17" s="26">
        <v>1</v>
      </c>
      <c r="O17" s="7" t="s">
        <v>317</v>
      </c>
      <c r="P17" s="27" t="s">
        <v>326</v>
      </c>
      <c r="Q17" s="60" t="s">
        <v>346</v>
      </c>
      <c r="R17" s="61">
        <v>43682</v>
      </c>
      <c r="S17" s="61">
        <v>43799</v>
      </c>
      <c r="T17" s="61">
        <v>43857</v>
      </c>
      <c r="U17" s="7" t="s">
        <v>400</v>
      </c>
      <c r="V17" s="7" t="s">
        <v>511</v>
      </c>
      <c r="W17" s="26" t="s">
        <v>468</v>
      </c>
      <c r="X17" s="26">
        <v>0</v>
      </c>
      <c r="Y17" s="26">
        <v>0</v>
      </c>
    </row>
    <row r="18" spans="1:25" s="3" customFormat="1" ht="12" customHeight="1" x14ac:dyDescent="0.2">
      <c r="A18" s="19" t="s">
        <v>538</v>
      </c>
      <c r="B18" s="20" t="s">
        <v>63</v>
      </c>
      <c r="C18" s="21">
        <v>2</v>
      </c>
      <c r="D18" s="22">
        <v>2019</v>
      </c>
      <c r="E18" s="22" t="s">
        <v>192</v>
      </c>
      <c r="F18" s="23" t="s">
        <v>229</v>
      </c>
      <c r="G18" s="101">
        <v>43580</v>
      </c>
      <c r="H18" s="22" t="s">
        <v>230</v>
      </c>
      <c r="I18" s="22" t="s">
        <v>231</v>
      </c>
      <c r="J18" s="24" t="s">
        <v>232</v>
      </c>
      <c r="K18" s="7" t="s">
        <v>233</v>
      </c>
      <c r="L18" s="25" t="s">
        <v>298</v>
      </c>
      <c r="M18" s="26" t="s">
        <v>364</v>
      </c>
      <c r="N18" s="26">
        <v>1</v>
      </c>
      <c r="O18" s="7" t="s">
        <v>317</v>
      </c>
      <c r="P18" s="27" t="s">
        <v>326</v>
      </c>
      <c r="Q18" s="60" t="s">
        <v>346</v>
      </c>
      <c r="R18" s="61">
        <v>43617</v>
      </c>
      <c r="S18" s="61">
        <v>43707</v>
      </c>
      <c r="T18" s="61">
        <v>43857</v>
      </c>
      <c r="U18" s="7" t="s">
        <v>400</v>
      </c>
      <c r="V18" s="7" t="s">
        <v>512</v>
      </c>
      <c r="W18" s="26" t="s">
        <v>468</v>
      </c>
      <c r="X18" s="26">
        <v>0</v>
      </c>
      <c r="Y18" s="26">
        <v>0</v>
      </c>
    </row>
    <row r="19" spans="1:25" s="3" customFormat="1" ht="12" customHeight="1" x14ac:dyDescent="0.2">
      <c r="A19" s="19" t="s">
        <v>538</v>
      </c>
      <c r="B19" s="20" t="s">
        <v>64</v>
      </c>
      <c r="C19" s="21">
        <v>2</v>
      </c>
      <c r="D19" s="22">
        <v>2019</v>
      </c>
      <c r="E19" s="22" t="s">
        <v>192</v>
      </c>
      <c r="F19" s="23" t="s">
        <v>229</v>
      </c>
      <c r="G19" s="101">
        <v>43580</v>
      </c>
      <c r="H19" s="22" t="s">
        <v>234</v>
      </c>
      <c r="I19" s="22" t="s">
        <v>235</v>
      </c>
      <c r="J19" s="24" t="s">
        <v>236</v>
      </c>
      <c r="K19" s="7" t="s">
        <v>237</v>
      </c>
      <c r="L19" s="25" t="s">
        <v>305</v>
      </c>
      <c r="M19" s="26" t="s">
        <v>365</v>
      </c>
      <c r="N19" s="26">
        <v>1</v>
      </c>
      <c r="O19" s="7" t="s">
        <v>317</v>
      </c>
      <c r="P19" s="27" t="s">
        <v>326</v>
      </c>
      <c r="Q19" s="60" t="s">
        <v>346</v>
      </c>
      <c r="R19" s="61">
        <v>43617</v>
      </c>
      <c r="S19" s="61">
        <v>43707</v>
      </c>
      <c r="T19" s="61">
        <v>43857</v>
      </c>
      <c r="U19" s="7" t="s">
        <v>400</v>
      </c>
      <c r="V19" s="7" t="s">
        <v>513</v>
      </c>
      <c r="W19" s="26" t="s">
        <v>468</v>
      </c>
      <c r="X19" s="26">
        <v>0</v>
      </c>
      <c r="Y19" s="26">
        <v>0</v>
      </c>
    </row>
    <row r="20" spans="1:25" s="3" customFormat="1" ht="12" customHeight="1" x14ac:dyDescent="0.2">
      <c r="A20" s="19" t="s">
        <v>584</v>
      </c>
      <c r="B20" s="20" t="s">
        <v>44</v>
      </c>
      <c r="C20" s="21">
        <v>6</v>
      </c>
      <c r="D20" s="22">
        <v>2019</v>
      </c>
      <c r="E20" s="22" t="s">
        <v>130</v>
      </c>
      <c r="F20" s="23" t="s">
        <v>131</v>
      </c>
      <c r="G20" s="101">
        <v>43434</v>
      </c>
      <c r="H20" s="22" t="s">
        <v>136</v>
      </c>
      <c r="I20" s="22" t="s">
        <v>133</v>
      </c>
      <c r="J20" s="24" t="s">
        <v>137</v>
      </c>
      <c r="K20" s="7" t="s">
        <v>140</v>
      </c>
      <c r="L20" s="25" t="s">
        <v>275</v>
      </c>
      <c r="M20" s="26" t="s">
        <v>324</v>
      </c>
      <c r="N20" s="26">
        <v>1</v>
      </c>
      <c r="O20" s="7" t="s">
        <v>317</v>
      </c>
      <c r="P20" s="27" t="s">
        <v>321</v>
      </c>
      <c r="Q20" s="60" t="s">
        <v>322</v>
      </c>
      <c r="R20" s="61">
        <v>43586</v>
      </c>
      <c r="S20" s="61">
        <v>43829</v>
      </c>
      <c r="T20" s="61">
        <v>43888</v>
      </c>
      <c r="U20" s="7" t="s">
        <v>400</v>
      </c>
      <c r="V20" s="7" t="s">
        <v>566</v>
      </c>
      <c r="W20" s="26" t="s">
        <v>567</v>
      </c>
      <c r="X20" s="26">
        <v>1</v>
      </c>
      <c r="Y20" s="26">
        <v>0</v>
      </c>
    </row>
  </sheetData>
  <dataValidations disablePrompts="1"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D1" workbookViewId="0">
      <selection activeCell="G32" sqref="G32:H32"/>
    </sheetView>
  </sheetViews>
  <sheetFormatPr baseColWidth="10" defaultRowHeight="12.75" x14ac:dyDescent="0.2"/>
  <cols>
    <col min="1" max="1" width="8" customWidth="1"/>
    <col min="4" max="4" width="10" customWidth="1"/>
    <col min="7" max="7" width="11.42578125" style="103"/>
    <col min="19" max="19" width="11.42578125" style="102"/>
    <col min="20" max="20" width="11.42578125" style="103"/>
  </cols>
  <sheetData>
    <row r="1" spans="1:26" ht="15.75" x14ac:dyDescent="0.25">
      <c r="A1" s="70" t="s">
        <v>416</v>
      </c>
      <c r="T1" s="103" t="s">
        <v>11</v>
      </c>
    </row>
    <row r="2" spans="1:26" s="9" customFormat="1" ht="49.5" customHeight="1" x14ac:dyDescent="0.2">
      <c r="A2" s="73" t="s">
        <v>537</v>
      </c>
      <c r="B2" s="73" t="s">
        <v>28</v>
      </c>
      <c r="C2" s="73" t="s">
        <v>27</v>
      </c>
      <c r="D2" s="73" t="s">
        <v>26</v>
      </c>
      <c r="E2" s="73" t="s">
        <v>17</v>
      </c>
      <c r="F2" s="73" t="s">
        <v>0</v>
      </c>
      <c r="G2" s="105" t="s">
        <v>8</v>
      </c>
      <c r="H2" s="16" t="s">
        <v>10</v>
      </c>
      <c r="I2" s="73" t="s">
        <v>20</v>
      </c>
      <c r="J2" s="73" t="s">
        <v>19</v>
      </c>
      <c r="K2" s="73" t="s">
        <v>1</v>
      </c>
      <c r="L2" s="73" t="s">
        <v>15</v>
      </c>
      <c r="M2" s="73" t="s">
        <v>2</v>
      </c>
      <c r="N2" s="73" t="s">
        <v>3</v>
      </c>
      <c r="O2" s="73" t="s">
        <v>25</v>
      </c>
      <c r="P2" s="73" t="s">
        <v>4</v>
      </c>
      <c r="Q2" s="58" t="s">
        <v>5</v>
      </c>
      <c r="R2" s="58" t="s">
        <v>6</v>
      </c>
      <c r="S2" s="104" t="s">
        <v>7</v>
      </c>
      <c r="T2" s="104" t="s">
        <v>12</v>
      </c>
      <c r="U2" s="74" t="s">
        <v>18</v>
      </c>
      <c r="V2" s="74" t="s">
        <v>13</v>
      </c>
      <c r="W2" s="74" t="s">
        <v>14</v>
      </c>
      <c r="X2" s="74" t="s">
        <v>408</v>
      </c>
      <c r="Y2" s="119" t="s">
        <v>409</v>
      </c>
      <c r="Z2" s="119" t="s">
        <v>585</v>
      </c>
    </row>
    <row r="3" spans="1:26" s="3" customFormat="1" ht="12" customHeight="1" x14ac:dyDescent="0.2">
      <c r="A3" s="19" t="s">
        <v>538</v>
      </c>
      <c r="B3" s="20" t="s">
        <v>31</v>
      </c>
      <c r="C3" s="21">
        <v>2</v>
      </c>
      <c r="D3" s="22">
        <v>2016</v>
      </c>
      <c r="E3" s="22" t="s">
        <v>70</v>
      </c>
      <c r="F3" s="23" t="s">
        <v>446</v>
      </c>
      <c r="G3" s="62">
        <v>42594</v>
      </c>
      <c r="H3" s="22" t="s">
        <v>80</v>
      </c>
      <c r="I3" s="22" t="s">
        <v>73</v>
      </c>
      <c r="J3" s="24" t="s">
        <v>81</v>
      </c>
      <c r="K3" s="7" t="s">
        <v>82</v>
      </c>
      <c r="L3" s="25" t="s">
        <v>275</v>
      </c>
      <c r="M3" s="26" t="s">
        <v>282</v>
      </c>
      <c r="N3" s="26">
        <v>2</v>
      </c>
      <c r="O3" s="7" t="s">
        <v>277</v>
      </c>
      <c r="P3" s="27" t="s">
        <v>278</v>
      </c>
      <c r="Q3" s="60" t="s">
        <v>279</v>
      </c>
      <c r="R3" s="61">
        <v>42594</v>
      </c>
      <c r="S3" s="72">
        <v>43861</v>
      </c>
      <c r="T3" s="61">
        <v>43868</v>
      </c>
      <c r="U3" s="7" t="s">
        <v>393</v>
      </c>
      <c r="V3" s="7" t="s">
        <v>467</v>
      </c>
      <c r="W3" s="71" t="s">
        <v>468</v>
      </c>
      <c r="X3" s="26">
        <v>5</v>
      </c>
      <c r="Y3" s="26">
        <v>0</v>
      </c>
      <c r="Z3" s="121">
        <f>1/1</f>
        <v>1</v>
      </c>
    </row>
    <row r="4" spans="1:26" s="3" customFormat="1" ht="12" customHeight="1" x14ac:dyDescent="0.2">
      <c r="A4" s="19" t="s">
        <v>538</v>
      </c>
      <c r="B4" s="20" t="s">
        <v>53</v>
      </c>
      <c r="C4" s="21">
        <v>4</v>
      </c>
      <c r="D4" s="22">
        <v>2019</v>
      </c>
      <c r="E4" s="22" t="s">
        <v>176</v>
      </c>
      <c r="F4" s="23" t="s">
        <v>177</v>
      </c>
      <c r="G4" s="62">
        <v>43528</v>
      </c>
      <c r="H4" s="22" t="s">
        <v>182</v>
      </c>
      <c r="I4" s="22" t="s">
        <v>183</v>
      </c>
      <c r="J4" s="24" t="s">
        <v>180</v>
      </c>
      <c r="K4" s="7" t="s">
        <v>184</v>
      </c>
      <c r="L4" s="25" t="s">
        <v>298</v>
      </c>
      <c r="M4" s="26" t="s">
        <v>337</v>
      </c>
      <c r="N4" s="26" t="s">
        <v>338</v>
      </c>
      <c r="O4" s="7" t="s">
        <v>302</v>
      </c>
      <c r="P4" s="27" t="s">
        <v>303</v>
      </c>
      <c r="Q4" s="60" t="s">
        <v>304</v>
      </c>
      <c r="R4" s="61">
        <v>43585</v>
      </c>
      <c r="S4" s="72">
        <v>43861</v>
      </c>
      <c r="T4" s="61">
        <v>43871</v>
      </c>
      <c r="U4" s="7" t="s">
        <v>398</v>
      </c>
      <c r="V4" s="7" t="s">
        <v>472</v>
      </c>
      <c r="W4" s="71" t="s">
        <v>468</v>
      </c>
      <c r="X4" s="26">
        <v>0</v>
      </c>
      <c r="Y4" s="26">
        <v>0</v>
      </c>
      <c r="Z4" s="122">
        <f>1/3</f>
        <v>0.33333333333333331</v>
      </c>
    </row>
    <row r="5" spans="1:26" s="3" customFormat="1" ht="12" customHeight="1" x14ac:dyDescent="0.2">
      <c r="A5" s="19" t="s">
        <v>538</v>
      </c>
      <c r="B5" s="20" t="s">
        <v>53</v>
      </c>
      <c r="C5" s="21">
        <v>5</v>
      </c>
      <c r="D5" s="22">
        <v>2019</v>
      </c>
      <c r="E5" s="22" t="s">
        <v>176</v>
      </c>
      <c r="F5" s="23" t="s">
        <v>177</v>
      </c>
      <c r="G5" s="62">
        <v>43528</v>
      </c>
      <c r="H5" s="22" t="s">
        <v>182</v>
      </c>
      <c r="I5" s="22" t="s">
        <v>185</v>
      </c>
      <c r="J5" s="24" t="s">
        <v>180</v>
      </c>
      <c r="K5" s="7" t="s">
        <v>186</v>
      </c>
      <c r="L5" s="25" t="s">
        <v>298</v>
      </c>
      <c r="M5" s="26" t="s">
        <v>339</v>
      </c>
      <c r="N5" s="26">
        <v>0.6</v>
      </c>
      <c r="O5" s="7" t="s">
        <v>302</v>
      </c>
      <c r="P5" s="27" t="s">
        <v>303</v>
      </c>
      <c r="Q5" s="60" t="s">
        <v>304</v>
      </c>
      <c r="R5" s="61">
        <v>43585</v>
      </c>
      <c r="S5" s="72">
        <v>43861</v>
      </c>
      <c r="T5" s="61">
        <v>43899</v>
      </c>
      <c r="U5" s="7" t="s">
        <v>398</v>
      </c>
      <c r="V5" s="7" t="s">
        <v>574</v>
      </c>
      <c r="W5" s="71" t="s">
        <v>392</v>
      </c>
      <c r="X5" s="26">
        <v>0</v>
      </c>
      <c r="Y5" s="26">
        <v>0</v>
      </c>
      <c r="Z5" s="122"/>
    </row>
    <row r="6" spans="1:26" s="3" customFormat="1" ht="12" customHeight="1" x14ac:dyDescent="0.2">
      <c r="A6" s="19" t="s">
        <v>538</v>
      </c>
      <c r="B6" s="20" t="s">
        <v>52</v>
      </c>
      <c r="C6" s="21">
        <v>3</v>
      </c>
      <c r="D6" s="22">
        <v>2019</v>
      </c>
      <c r="E6" s="22" t="s">
        <v>176</v>
      </c>
      <c r="F6" s="23" t="s">
        <v>177</v>
      </c>
      <c r="G6" s="62">
        <v>43528</v>
      </c>
      <c r="H6" s="22" t="s">
        <v>178</v>
      </c>
      <c r="I6" s="22" t="s">
        <v>179</v>
      </c>
      <c r="J6" s="24" t="s">
        <v>180</v>
      </c>
      <c r="K6" s="7" t="s">
        <v>181</v>
      </c>
      <c r="L6" s="25" t="s">
        <v>298</v>
      </c>
      <c r="M6" s="26" t="s">
        <v>336</v>
      </c>
      <c r="N6" s="26">
        <v>1</v>
      </c>
      <c r="O6" s="7" t="s">
        <v>302</v>
      </c>
      <c r="P6" s="27" t="s">
        <v>303</v>
      </c>
      <c r="Q6" s="60" t="s">
        <v>304</v>
      </c>
      <c r="R6" s="61">
        <v>43585</v>
      </c>
      <c r="S6" s="72">
        <v>43861</v>
      </c>
      <c r="T6" s="61">
        <v>43899</v>
      </c>
      <c r="U6" s="7" t="s">
        <v>398</v>
      </c>
      <c r="V6" s="7" t="s">
        <v>573</v>
      </c>
      <c r="W6" s="71" t="s">
        <v>392</v>
      </c>
      <c r="X6" s="26">
        <v>0</v>
      </c>
      <c r="Y6" s="26">
        <v>0</v>
      </c>
      <c r="Z6" s="122"/>
    </row>
    <row r="7" spans="1:26" s="3" customFormat="1" ht="12" customHeight="1" x14ac:dyDescent="0.2">
      <c r="A7" s="106" t="s">
        <v>584</v>
      </c>
      <c r="B7" s="107" t="s">
        <v>430</v>
      </c>
      <c r="C7" s="108">
        <v>1</v>
      </c>
      <c r="D7" s="109">
        <v>2020</v>
      </c>
      <c r="E7" s="109" t="s">
        <v>176</v>
      </c>
      <c r="F7" s="110" t="s">
        <v>441</v>
      </c>
      <c r="G7" s="111">
        <v>43741</v>
      </c>
      <c r="H7" s="109" t="s">
        <v>514</v>
      </c>
      <c r="I7" s="109" t="s">
        <v>524</v>
      </c>
      <c r="J7" s="112" t="s">
        <v>528</v>
      </c>
      <c r="K7" s="113" t="s">
        <v>425</v>
      </c>
      <c r="L7" s="114" t="s">
        <v>275</v>
      </c>
      <c r="M7" s="115" t="s">
        <v>431</v>
      </c>
      <c r="N7" s="115">
        <v>1</v>
      </c>
      <c r="O7" s="113" t="s">
        <v>302</v>
      </c>
      <c r="P7" s="116" t="s">
        <v>303</v>
      </c>
      <c r="Q7" s="117" t="s">
        <v>436</v>
      </c>
      <c r="R7" s="118">
        <v>43829</v>
      </c>
      <c r="S7" s="72">
        <v>43890</v>
      </c>
      <c r="T7" s="118">
        <v>43899</v>
      </c>
      <c r="U7" s="113" t="s">
        <v>398</v>
      </c>
      <c r="V7" s="113" t="s">
        <v>575</v>
      </c>
      <c r="W7" s="71" t="s">
        <v>392</v>
      </c>
      <c r="X7" s="115">
        <v>0</v>
      </c>
      <c r="Y7" s="115">
        <v>0</v>
      </c>
      <c r="Z7" s="121">
        <f>0/1%</f>
        <v>0</v>
      </c>
    </row>
    <row r="8" spans="1:26" s="3" customFormat="1" ht="12" customHeight="1" x14ac:dyDescent="0.2">
      <c r="A8" s="106" t="s">
        <v>584</v>
      </c>
      <c r="B8" s="107" t="s">
        <v>69</v>
      </c>
      <c r="C8" s="108">
        <v>3</v>
      </c>
      <c r="D8" s="109">
        <v>2019</v>
      </c>
      <c r="E8" s="109" t="s">
        <v>192</v>
      </c>
      <c r="F8" s="110" t="s">
        <v>443</v>
      </c>
      <c r="G8" s="111">
        <v>43812</v>
      </c>
      <c r="H8" s="109" t="s">
        <v>272</v>
      </c>
      <c r="I8" s="109" t="s">
        <v>269</v>
      </c>
      <c r="J8" s="112" t="s">
        <v>273</v>
      </c>
      <c r="K8" s="113" t="s">
        <v>274</v>
      </c>
      <c r="L8" s="114" t="s">
        <v>275</v>
      </c>
      <c r="M8" s="115" t="s">
        <v>390</v>
      </c>
      <c r="N8" s="115">
        <v>1</v>
      </c>
      <c r="O8" s="113" t="s">
        <v>317</v>
      </c>
      <c r="P8" s="116" t="s">
        <v>326</v>
      </c>
      <c r="Q8" s="117" t="s">
        <v>389</v>
      </c>
      <c r="R8" s="118">
        <v>43831</v>
      </c>
      <c r="S8" s="72">
        <v>43890</v>
      </c>
      <c r="T8" s="118"/>
      <c r="U8" s="113"/>
      <c r="V8" s="113"/>
      <c r="W8" s="71" t="s">
        <v>392</v>
      </c>
      <c r="X8" s="115">
        <v>0</v>
      </c>
      <c r="Y8" s="115">
        <v>0</v>
      </c>
      <c r="Z8" s="123">
        <f>0/2%</f>
        <v>0</v>
      </c>
    </row>
    <row r="9" spans="1:26" s="3" customFormat="1" ht="12" customHeight="1" x14ac:dyDescent="0.2">
      <c r="A9" s="106" t="s">
        <v>584</v>
      </c>
      <c r="B9" s="107" t="s">
        <v>69</v>
      </c>
      <c r="C9" s="108">
        <v>2</v>
      </c>
      <c r="D9" s="109">
        <v>2019</v>
      </c>
      <c r="E9" s="109" t="s">
        <v>192</v>
      </c>
      <c r="F9" s="110" t="s">
        <v>443</v>
      </c>
      <c r="G9" s="111">
        <v>43812</v>
      </c>
      <c r="H9" s="109" t="s">
        <v>268</v>
      </c>
      <c r="I9" s="109" t="s">
        <v>269</v>
      </c>
      <c r="J9" s="112" t="s">
        <v>270</v>
      </c>
      <c r="K9" s="113" t="s">
        <v>271</v>
      </c>
      <c r="L9" s="114" t="s">
        <v>275</v>
      </c>
      <c r="M9" s="115" t="s">
        <v>388</v>
      </c>
      <c r="N9" s="115">
        <v>1</v>
      </c>
      <c r="O9" s="113" t="s">
        <v>317</v>
      </c>
      <c r="P9" s="116" t="s">
        <v>326</v>
      </c>
      <c r="Q9" s="117" t="s">
        <v>389</v>
      </c>
      <c r="R9" s="118">
        <v>43831</v>
      </c>
      <c r="S9" s="72">
        <v>43890</v>
      </c>
      <c r="T9" s="118"/>
      <c r="U9" s="113"/>
      <c r="V9" s="113"/>
      <c r="W9" s="71" t="s">
        <v>392</v>
      </c>
      <c r="X9" s="115">
        <v>0</v>
      </c>
      <c r="Y9" s="120">
        <v>0</v>
      </c>
      <c r="Z9" s="124"/>
    </row>
  </sheetData>
  <mergeCells count="2">
    <mergeCell ref="Z4:Z6"/>
    <mergeCell ref="Z8:Z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K63" sqref="K63"/>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4" customWidth="1"/>
    <col min="9" max="9" width="22.140625" style="68" customWidth="1"/>
    <col min="10" max="10" width="18.28515625" customWidth="1"/>
    <col min="11" max="11" width="16.5703125" customWidth="1"/>
    <col min="12" max="12" width="19.5703125" customWidth="1"/>
    <col min="13" max="13" width="0" style="68" hidden="1" customWidth="1"/>
    <col min="14" max="14" width="29.140625" customWidth="1"/>
    <col min="15" max="15" width="20.7109375" bestFit="1" customWidth="1"/>
  </cols>
  <sheetData>
    <row r="1" spans="1:7" hidden="1" x14ac:dyDescent="0.2">
      <c r="A1" s="46" t="s">
        <v>448</v>
      </c>
      <c r="C1" s="46">
        <v>2016</v>
      </c>
      <c r="D1" s="46">
        <v>2017</v>
      </c>
      <c r="E1" s="46">
        <v>2018</v>
      </c>
      <c r="F1" s="46">
        <v>2019</v>
      </c>
      <c r="G1" s="4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430</v>
      </c>
      <c r="G43">
        <v>1</v>
      </c>
    </row>
    <row r="44" spans="1:8" hidden="1" x14ac:dyDescent="0.2">
      <c r="A44" t="s">
        <v>437</v>
      </c>
      <c r="G44">
        <v>1</v>
      </c>
    </row>
    <row r="45" spans="1:8" hidden="1" x14ac:dyDescent="0.2">
      <c r="A45" t="s">
        <v>438</v>
      </c>
      <c r="G45">
        <v>1</v>
      </c>
    </row>
    <row r="46" spans="1:8" hidden="1" x14ac:dyDescent="0.2">
      <c r="A46" t="s">
        <v>439</v>
      </c>
      <c r="G46">
        <v>1</v>
      </c>
    </row>
    <row r="47" spans="1:8" hidden="1" x14ac:dyDescent="0.2">
      <c r="A47" t="s">
        <v>440</v>
      </c>
      <c r="G47">
        <v>1</v>
      </c>
    </row>
    <row r="48" spans="1:8" hidden="1" x14ac:dyDescent="0.2">
      <c r="A48" s="46" t="s">
        <v>449</v>
      </c>
      <c r="C48" s="46">
        <f>SUM(C2:C47)</f>
        <v>2</v>
      </c>
      <c r="D48" s="46">
        <f>SUM(D2:D47)</f>
        <v>5</v>
      </c>
      <c r="E48" s="46">
        <f>SUM(E2:E47)</f>
        <v>7</v>
      </c>
      <c r="F48" s="46">
        <f>SUM(F2:F47)</f>
        <v>27</v>
      </c>
      <c r="G48" s="46">
        <f>SUM(G2:G47)</f>
        <v>5</v>
      </c>
      <c r="H48" s="55">
        <f>SUM(C48:G48)</f>
        <v>46</v>
      </c>
    </row>
    <row r="49" spans="1:15" hidden="1" x14ac:dyDescent="0.2">
      <c r="A49" s="46" t="s">
        <v>26</v>
      </c>
      <c r="C49" s="46">
        <v>2016</v>
      </c>
      <c r="D49" s="46">
        <v>2017</v>
      </c>
      <c r="E49" s="46">
        <v>2018</v>
      </c>
      <c r="F49" s="46">
        <v>2019</v>
      </c>
      <c r="G49" s="46">
        <v>2020</v>
      </c>
      <c r="H49" s="56" t="s">
        <v>447</v>
      </c>
    </row>
    <row r="50" spans="1:15" x14ac:dyDescent="0.2">
      <c r="H50" s="57" t="s">
        <v>26</v>
      </c>
      <c r="I50" s="96" t="s">
        <v>456</v>
      </c>
      <c r="L50" s="57" t="s">
        <v>450</v>
      </c>
      <c r="M50" s="99" t="s">
        <v>452</v>
      </c>
      <c r="N50" s="48" t="s">
        <v>454</v>
      </c>
      <c r="O50" s="48" t="s">
        <v>453</v>
      </c>
    </row>
    <row r="51" spans="1:15" x14ac:dyDescent="0.2">
      <c r="L51" s="52">
        <v>2016</v>
      </c>
      <c r="M51" s="97">
        <v>3</v>
      </c>
      <c r="N51" s="49">
        <v>2</v>
      </c>
      <c r="O51" s="49">
        <v>2</v>
      </c>
    </row>
    <row r="52" spans="1:15" x14ac:dyDescent="0.2">
      <c r="H52" s="57" t="s">
        <v>450</v>
      </c>
      <c r="I52" s="96" t="s">
        <v>451</v>
      </c>
      <c r="L52" s="52">
        <v>2017</v>
      </c>
      <c r="M52" s="97">
        <v>2</v>
      </c>
      <c r="N52" s="49">
        <v>5</v>
      </c>
      <c r="O52" s="49">
        <v>5</v>
      </c>
    </row>
    <row r="53" spans="1:15" x14ac:dyDescent="0.2">
      <c r="H53" s="91" t="s">
        <v>229</v>
      </c>
      <c r="I53" s="89">
        <v>1</v>
      </c>
      <c r="L53" s="52">
        <v>2018</v>
      </c>
      <c r="M53" s="97">
        <v>9</v>
      </c>
      <c r="N53" s="49">
        <v>12</v>
      </c>
      <c r="O53" s="49">
        <v>7</v>
      </c>
    </row>
    <row r="54" spans="1:15" x14ac:dyDescent="0.2">
      <c r="H54" s="42" t="s">
        <v>238</v>
      </c>
      <c r="I54" s="89">
        <v>1</v>
      </c>
      <c r="L54" s="52">
        <v>2019</v>
      </c>
      <c r="M54" s="97">
        <v>33</v>
      </c>
      <c r="N54" s="49">
        <v>45</v>
      </c>
      <c r="O54" s="49">
        <v>27</v>
      </c>
    </row>
    <row r="55" spans="1:15" x14ac:dyDescent="0.2">
      <c r="H55" s="91" t="s">
        <v>442</v>
      </c>
      <c r="I55" s="89">
        <v>5</v>
      </c>
      <c r="L55" s="53">
        <v>2020</v>
      </c>
      <c r="M55" s="98">
        <v>16</v>
      </c>
      <c r="N55" s="50">
        <v>16</v>
      </c>
      <c r="O55" s="50">
        <v>10</v>
      </c>
    </row>
    <row r="56" spans="1:15" x14ac:dyDescent="0.2">
      <c r="H56" s="42" t="s">
        <v>126</v>
      </c>
      <c r="I56" s="89">
        <v>1</v>
      </c>
      <c r="L56" s="52" t="s">
        <v>414</v>
      </c>
      <c r="M56" s="97">
        <v>63</v>
      </c>
      <c r="N56" s="51">
        <f>SUM(N51:N55)</f>
        <v>80</v>
      </c>
      <c r="O56" s="51">
        <f>SUM(O51:O55)</f>
        <v>51</v>
      </c>
    </row>
    <row r="57" spans="1:15" x14ac:dyDescent="0.2">
      <c r="H57" s="42" t="s">
        <v>118</v>
      </c>
      <c r="I57" s="89">
        <v>4</v>
      </c>
      <c r="L57" s="55" t="s">
        <v>455</v>
      </c>
      <c r="M57" s="69"/>
      <c r="N57" s="47">
        <f>+SUM(N51:N54)</f>
        <v>64</v>
      </c>
      <c r="O57" s="47">
        <f>+SUM(O51:O54)</f>
        <v>41</v>
      </c>
    </row>
    <row r="58" spans="1:15" x14ac:dyDescent="0.2">
      <c r="H58" s="94" t="s">
        <v>441</v>
      </c>
      <c r="I58" s="95">
        <v>6</v>
      </c>
      <c r="N58" s="41"/>
      <c r="O58" s="40"/>
    </row>
    <row r="59" spans="1:15" x14ac:dyDescent="0.2">
      <c r="H59" s="42" t="s">
        <v>514</v>
      </c>
      <c r="I59" s="89">
        <v>1</v>
      </c>
      <c r="N59" s="41"/>
      <c r="O59" s="40"/>
    </row>
    <row r="60" spans="1:15" ht="12.75" customHeight="1" x14ac:dyDescent="0.2">
      <c r="H60" s="42" t="s">
        <v>515</v>
      </c>
      <c r="I60" s="89">
        <v>1</v>
      </c>
      <c r="N60" s="41"/>
      <c r="O60" s="40"/>
    </row>
    <row r="61" spans="1:15" x14ac:dyDescent="0.2">
      <c r="H61" s="42" t="s">
        <v>517</v>
      </c>
      <c r="I61" s="89">
        <v>1</v>
      </c>
      <c r="N61" s="41"/>
      <c r="O61" s="40"/>
    </row>
    <row r="62" spans="1:15" x14ac:dyDescent="0.2">
      <c r="H62" s="42" t="s">
        <v>516</v>
      </c>
      <c r="I62" s="89">
        <v>1</v>
      </c>
      <c r="N62" s="41"/>
      <c r="O62" s="40"/>
    </row>
    <row r="63" spans="1:15" x14ac:dyDescent="0.2">
      <c r="H63" s="42" t="s">
        <v>518</v>
      </c>
      <c r="I63" s="89">
        <v>2</v>
      </c>
      <c r="N63" s="41"/>
      <c r="O63" s="40"/>
    </row>
    <row r="64" spans="1:15" x14ac:dyDescent="0.2">
      <c r="H64" s="91" t="s">
        <v>131</v>
      </c>
      <c r="I64" s="89">
        <v>3</v>
      </c>
      <c r="N64" s="41"/>
      <c r="O64" s="40"/>
    </row>
    <row r="65" spans="8:15" x14ac:dyDescent="0.2">
      <c r="H65" s="42" t="s">
        <v>136</v>
      </c>
      <c r="I65" s="89">
        <v>3</v>
      </c>
      <c r="N65" s="41"/>
      <c r="O65" s="40"/>
    </row>
    <row r="66" spans="8:15" x14ac:dyDescent="0.2">
      <c r="H66" s="92" t="s">
        <v>141</v>
      </c>
      <c r="I66" s="89">
        <v>5</v>
      </c>
      <c r="N66" s="41"/>
      <c r="O66" s="40"/>
    </row>
    <row r="67" spans="8:15" x14ac:dyDescent="0.2">
      <c r="H67" s="42" t="s">
        <v>163</v>
      </c>
      <c r="I67" s="89">
        <v>2</v>
      </c>
      <c r="N67" s="41"/>
      <c r="O67" s="40"/>
    </row>
    <row r="68" spans="8:15" x14ac:dyDescent="0.2">
      <c r="H68" s="42" t="s">
        <v>152</v>
      </c>
      <c r="I68" s="89">
        <v>2</v>
      </c>
      <c r="N68" s="41"/>
      <c r="O68" s="40"/>
    </row>
    <row r="69" spans="8:15" x14ac:dyDescent="0.2">
      <c r="H69" s="42" t="s">
        <v>160</v>
      </c>
      <c r="I69" s="89">
        <v>1</v>
      </c>
      <c r="N69" s="41"/>
      <c r="O69" s="40"/>
    </row>
    <row r="70" spans="8:15" x14ac:dyDescent="0.2">
      <c r="H70" s="91" t="s">
        <v>87</v>
      </c>
      <c r="I70" s="89">
        <v>1</v>
      </c>
      <c r="N70" s="41"/>
      <c r="O70" s="40"/>
    </row>
    <row r="71" spans="8:15" x14ac:dyDescent="0.2">
      <c r="H71" s="42" t="s">
        <v>88</v>
      </c>
      <c r="I71" s="89">
        <v>1</v>
      </c>
      <c r="N71" s="41"/>
      <c r="O71" s="40"/>
    </row>
    <row r="72" spans="8:15" x14ac:dyDescent="0.2">
      <c r="H72" s="91" t="s">
        <v>253</v>
      </c>
      <c r="I72" s="89">
        <v>2</v>
      </c>
      <c r="N72" s="41"/>
      <c r="O72" s="40"/>
    </row>
    <row r="73" spans="8:15" x14ac:dyDescent="0.2">
      <c r="H73" s="42" t="s">
        <v>254</v>
      </c>
      <c r="I73" s="89">
        <v>2</v>
      </c>
      <c r="N73" s="41"/>
      <c r="O73" s="40"/>
    </row>
    <row r="74" spans="8:15" ht="24" x14ac:dyDescent="0.2">
      <c r="H74" s="93" t="s">
        <v>213</v>
      </c>
      <c r="I74" s="89">
        <v>5</v>
      </c>
      <c r="N74" s="41"/>
      <c r="O74" s="40"/>
    </row>
    <row r="75" spans="8:15" x14ac:dyDescent="0.2">
      <c r="H75" s="42" t="s">
        <v>222</v>
      </c>
      <c r="I75" s="89">
        <v>2</v>
      </c>
      <c r="N75" s="41"/>
      <c r="O75" s="40"/>
    </row>
    <row r="76" spans="8:15" x14ac:dyDescent="0.2">
      <c r="H76" s="42" t="s">
        <v>214</v>
      </c>
      <c r="I76" s="89">
        <v>1</v>
      </c>
      <c r="N76" s="41"/>
      <c r="O76" s="40"/>
    </row>
    <row r="77" spans="8:15" x14ac:dyDescent="0.2">
      <c r="H77" s="42" t="s">
        <v>217</v>
      </c>
      <c r="I77" s="89">
        <v>2</v>
      </c>
      <c r="N77" s="41"/>
      <c r="O77" s="40"/>
    </row>
    <row r="78" spans="8:15" x14ac:dyDescent="0.2">
      <c r="H78" s="91" t="s">
        <v>99</v>
      </c>
      <c r="I78" s="89">
        <v>1</v>
      </c>
      <c r="N78" s="41"/>
      <c r="O78" s="40"/>
    </row>
    <row r="79" spans="8:15" x14ac:dyDescent="0.2">
      <c r="H79" s="42" t="s">
        <v>100</v>
      </c>
      <c r="I79" s="89">
        <v>1</v>
      </c>
      <c r="N79" s="41"/>
      <c r="O79" s="40"/>
    </row>
    <row r="80" spans="8:15" x14ac:dyDescent="0.2">
      <c r="H80" s="91" t="s">
        <v>83</v>
      </c>
      <c r="I80" s="89">
        <v>1</v>
      </c>
      <c r="N80" s="41"/>
      <c r="O80" s="40"/>
    </row>
    <row r="81" spans="8:15" x14ac:dyDescent="0.2">
      <c r="H81" s="42" t="s">
        <v>84</v>
      </c>
      <c r="I81" s="89">
        <v>1</v>
      </c>
      <c r="N81" s="41"/>
      <c r="O81" s="40"/>
    </row>
    <row r="82" spans="8:15" x14ac:dyDescent="0.2">
      <c r="H82" s="92" t="s">
        <v>443</v>
      </c>
      <c r="I82" s="89">
        <v>5</v>
      </c>
      <c r="N82" s="41"/>
      <c r="O82" s="40"/>
    </row>
    <row r="83" spans="8:15" x14ac:dyDescent="0.2">
      <c r="H83" s="42" t="s">
        <v>268</v>
      </c>
      <c r="I83" s="89">
        <v>1</v>
      </c>
      <c r="N83" s="41"/>
      <c r="O83" s="40"/>
    </row>
    <row r="84" spans="8:15" x14ac:dyDescent="0.2">
      <c r="H84" s="42" t="s">
        <v>259</v>
      </c>
      <c r="I84" s="89">
        <v>2</v>
      </c>
      <c r="N84" s="41"/>
      <c r="O84" s="40"/>
    </row>
    <row r="85" spans="8:15" x14ac:dyDescent="0.2">
      <c r="H85" s="42" t="s">
        <v>265</v>
      </c>
      <c r="I85" s="89">
        <v>1</v>
      </c>
      <c r="N85" s="41"/>
      <c r="O85" s="40"/>
    </row>
    <row r="86" spans="8:15" x14ac:dyDescent="0.2">
      <c r="H86" s="42" t="s">
        <v>272</v>
      </c>
      <c r="I86" s="89">
        <v>1</v>
      </c>
      <c r="N86" s="41"/>
      <c r="O86" s="40"/>
    </row>
    <row r="87" spans="8:15" x14ac:dyDescent="0.2">
      <c r="H87" s="91" t="s">
        <v>177</v>
      </c>
      <c r="I87" s="89">
        <v>3</v>
      </c>
      <c r="N87" s="41"/>
      <c r="O87" s="40"/>
    </row>
    <row r="88" spans="8:15" x14ac:dyDescent="0.2">
      <c r="H88" s="42" t="s">
        <v>178</v>
      </c>
      <c r="I88" s="89">
        <v>1</v>
      </c>
      <c r="N88" s="41"/>
      <c r="O88" s="40"/>
    </row>
    <row r="89" spans="8:15" x14ac:dyDescent="0.2">
      <c r="H89" s="42" t="s">
        <v>182</v>
      </c>
      <c r="I89" s="89">
        <v>1</v>
      </c>
      <c r="N89" s="41"/>
      <c r="O89" s="40"/>
    </row>
    <row r="90" spans="8:15" x14ac:dyDescent="0.2">
      <c r="H90" s="42" t="s">
        <v>188</v>
      </c>
      <c r="I90" s="89">
        <v>1</v>
      </c>
      <c r="N90" s="41"/>
      <c r="O90" s="40"/>
    </row>
    <row r="91" spans="8:15" x14ac:dyDescent="0.2">
      <c r="H91" s="91" t="s">
        <v>444</v>
      </c>
      <c r="I91" s="89">
        <v>1</v>
      </c>
      <c r="N91" s="41"/>
      <c r="O91" s="40"/>
    </row>
    <row r="92" spans="8:15" x14ac:dyDescent="0.2">
      <c r="H92" s="42" t="s">
        <v>210</v>
      </c>
      <c r="I92" s="89">
        <v>1</v>
      </c>
      <c r="N92" s="41"/>
      <c r="O92" s="40"/>
    </row>
    <row r="93" spans="8:15" x14ac:dyDescent="0.2">
      <c r="H93" s="91" t="s">
        <v>445</v>
      </c>
      <c r="I93" s="89">
        <v>1</v>
      </c>
      <c r="N93" s="41"/>
      <c r="O93" s="40"/>
    </row>
    <row r="94" spans="8:15" x14ac:dyDescent="0.2">
      <c r="H94" s="42" t="s">
        <v>96</v>
      </c>
      <c r="I94" s="89">
        <v>1</v>
      </c>
      <c r="N94" s="41"/>
      <c r="O94" s="40"/>
    </row>
    <row r="95" spans="8:15" x14ac:dyDescent="0.2">
      <c r="H95" s="91" t="s">
        <v>199</v>
      </c>
      <c r="I95" s="89">
        <v>4</v>
      </c>
      <c r="N95" s="41"/>
      <c r="O95" s="40"/>
    </row>
    <row r="96" spans="8:15" x14ac:dyDescent="0.2">
      <c r="H96" s="42" t="s">
        <v>200</v>
      </c>
      <c r="I96" s="89">
        <v>2</v>
      </c>
      <c r="N96" s="41"/>
      <c r="O96" s="40"/>
    </row>
    <row r="97" spans="8:15" x14ac:dyDescent="0.2">
      <c r="H97" s="42" t="s">
        <v>206</v>
      </c>
      <c r="I97" s="89">
        <v>2</v>
      </c>
      <c r="N97" s="41"/>
      <c r="O97" s="40"/>
    </row>
    <row r="98" spans="8:15" x14ac:dyDescent="0.2">
      <c r="H98" s="91" t="s">
        <v>71</v>
      </c>
      <c r="I98" s="89">
        <v>2</v>
      </c>
      <c r="N98" s="41"/>
      <c r="O98" s="40"/>
    </row>
    <row r="99" spans="8:15" x14ac:dyDescent="0.2">
      <c r="H99" s="42" t="s">
        <v>76</v>
      </c>
      <c r="I99" s="89">
        <v>1</v>
      </c>
      <c r="N99" s="41"/>
      <c r="O99" s="40"/>
    </row>
    <row r="100" spans="8:15" x14ac:dyDescent="0.2">
      <c r="H100" s="42" t="s">
        <v>72</v>
      </c>
      <c r="I100" s="89">
        <v>1</v>
      </c>
      <c r="N100" s="41"/>
      <c r="O100" s="40"/>
    </row>
    <row r="101" spans="8:15" x14ac:dyDescent="0.2">
      <c r="H101" s="91" t="s">
        <v>109</v>
      </c>
      <c r="I101" s="89">
        <v>2</v>
      </c>
      <c r="N101" s="41"/>
      <c r="O101" s="40"/>
    </row>
    <row r="102" spans="8:15" x14ac:dyDescent="0.2">
      <c r="H102" s="42" t="s">
        <v>114</v>
      </c>
      <c r="I102" s="89">
        <v>1</v>
      </c>
      <c r="N102" s="41"/>
      <c r="O102" s="40"/>
    </row>
    <row r="103" spans="8:15" x14ac:dyDescent="0.2">
      <c r="H103" s="42" t="s">
        <v>110</v>
      </c>
      <c r="I103" s="89">
        <v>1</v>
      </c>
      <c r="N103" s="41"/>
      <c r="O103" s="40"/>
    </row>
    <row r="104" spans="8:15" x14ac:dyDescent="0.2">
      <c r="H104" s="91" t="s">
        <v>105</v>
      </c>
      <c r="I104" s="89">
        <v>1</v>
      </c>
      <c r="N104" s="41"/>
      <c r="O104" s="40"/>
    </row>
    <row r="105" spans="8:15" x14ac:dyDescent="0.2">
      <c r="H105" s="42" t="s">
        <v>106</v>
      </c>
      <c r="I105" s="89">
        <v>1</v>
      </c>
      <c r="N105" s="41"/>
      <c r="O105" s="40"/>
    </row>
    <row r="106" spans="8:15" x14ac:dyDescent="0.2">
      <c r="H106" s="91" t="s">
        <v>243</v>
      </c>
      <c r="I106" s="89">
        <v>3</v>
      </c>
      <c r="N106" s="41"/>
      <c r="O106" s="40"/>
    </row>
    <row r="107" spans="8:15" x14ac:dyDescent="0.2">
      <c r="H107" s="42" t="s">
        <v>244</v>
      </c>
      <c r="I107" s="89">
        <v>3</v>
      </c>
      <c r="N107" s="41"/>
      <c r="O107" s="40"/>
    </row>
    <row r="108" spans="8:15" x14ac:dyDescent="0.2">
      <c r="H108" s="91" t="s">
        <v>171</v>
      </c>
      <c r="I108" s="89">
        <v>1</v>
      </c>
      <c r="N108" s="41"/>
      <c r="O108" s="40"/>
    </row>
    <row r="109" spans="8:15" x14ac:dyDescent="0.2">
      <c r="H109" s="42" t="s">
        <v>172</v>
      </c>
      <c r="I109" s="89">
        <v>1</v>
      </c>
      <c r="N109" s="41"/>
      <c r="O109" s="40"/>
    </row>
    <row r="110" spans="8:15" x14ac:dyDescent="0.2">
      <c r="H110" s="91" t="s">
        <v>500</v>
      </c>
      <c r="I110" s="89">
        <v>10</v>
      </c>
      <c r="N110" s="41"/>
      <c r="O110" s="40"/>
    </row>
    <row r="111" spans="8:15" x14ac:dyDescent="0.2">
      <c r="H111" s="42" t="s">
        <v>519</v>
      </c>
      <c r="I111" s="89">
        <v>3</v>
      </c>
      <c r="N111" s="41"/>
      <c r="O111" s="40"/>
    </row>
    <row r="112" spans="8:15" x14ac:dyDescent="0.2">
      <c r="H112" s="42" t="s">
        <v>520</v>
      </c>
      <c r="I112" s="89">
        <v>2</v>
      </c>
      <c r="N112" s="41"/>
      <c r="O112" s="40"/>
    </row>
    <row r="113" spans="8:15" x14ac:dyDescent="0.2">
      <c r="H113" s="42" t="s">
        <v>521</v>
      </c>
      <c r="I113" s="89">
        <v>2</v>
      </c>
      <c r="N113" s="41"/>
      <c r="O113" s="40"/>
    </row>
    <row r="114" spans="8:15" x14ac:dyDescent="0.2">
      <c r="H114" s="42" t="s">
        <v>522</v>
      </c>
      <c r="I114" s="89">
        <v>1</v>
      </c>
      <c r="N114" s="41"/>
      <c r="O114" s="40"/>
    </row>
    <row r="115" spans="8:15" x14ac:dyDescent="0.2">
      <c r="H115" s="42" t="s">
        <v>523</v>
      </c>
      <c r="I115" s="89">
        <v>2</v>
      </c>
      <c r="N115" s="41"/>
      <c r="O115" s="40"/>
    </row>
    <row r="116" spans="8:15" x14ac:dyDescent="0.2">
      <c r="H116" s="52" t="s">
        <v>414</v>
      </c>
      <c r="I116" s="89">
        <v>63</v>
      </c>
      <c r="N116" s="41"/>
      <c r="O116" s="40"/>
    </row>
    <row r="117" spans="8:15" x14ac:dyDescent="0.2">
      <c r="H117"/>
      <c r="I117"/>
      <c r="N117" s="41"/>
      <c r="O117" s="40"/>
    </row>
    <row r="118" spans="8:15" x14ac:dyDescent="0.2">
      <c r="H118"/>
      <c r="I118"/>
      <c r="N118" s="41"/>
      <c r="O118" s="40"/>
    </row>
    <row r="119" spans="8:15" x14ac:dyDescent="0.2">
      <c r="H119"/>
      <c r="I119"/>
      <c r="N119" s="41"/>
      <c r="O119" s="40"/>
    </row>
    <row r="120" spans="8:15" x14ac:dyDescent="0.2">
      <c r="H120"/>
      <c r="I120"/>
      <c r="N120" s="41"/>
      <c r="O120" s="40"/>
    </row>
    <row r="121" spans="8:15" x14ac:dyDescent="0.2">
      <c r="H121"/>
      <c r="I121"/>
      <c r="N121" s="41"/>
      <c r="O121" s="40"/>
    </row>
    <row r="122" spans="8:15" x14ac:dyDescent="0.2">
      <c r="H122"/>
      <c r="I122"/>
      <c r="N122" s="41"/>
      <c r="O122" s="40"/>
    </row>
    <row r="123" spans="8:15" x14ac:dyDescent="0.2">
      <c r="H123"/>
      <c r="I123"/>
      <c r="N123" s="41"/>
      <c r="O123" s="40"/>
    </row>
    <row r="124" spans="8:15" x14ac:dyDescent="0.2">
      <c r="H124"/>
      <c r="I124"/>
      <c r="N124" s="41"/>
      <c r="O124" s="40"/>
    </row>
    <row r="125" spans="8:15" x14ac:dyDescent="0.2">
      <c r="H125"/>
      <c r="I125"/>
      <c r="N125" s="41"/>
      <c r="O125" s="40"/>
    </row>
    <row r="126" spans="8:15" x14ac:dyDescent="0.2">
      <c r="H126"/>
      <c r="I126"/>
      <c r="N126" s="41"/>
      <c r="O126" s="40"/>
    </row>
    <row r="127" spans="8:15" x14ac:dyDescent="0.2">
      <c r="H127"/>
      <c r="I127"/>
      <c r="N127" s="41"/>
      <c r="O127" s="40"/>
    </row>
    <row r="128" spans="8:15" x14ac:dyDescent="0.2">
      <c r="H128"/>
      <c r="I128"/>
      <c r="N128" s="41"/>
      <c r="O128" s="40"/>
    </row>
    <row r="129" spans="8:15" x14ac:dyDescent="0.2">
      <c r="H129"/>
      <c r="I129"/>
      <c r="N129" s="41"/>
      <c r="O129" s="40"/>
    </row>
    <row r="130" spans="8:15" x14ac:dyDescent="0.2">
      <c r="H130"/>
      <c r="I130"/>
      <c r="N130" s="41"/>
      <c r="O130" s="40"/>
    </row>
    <row r="131" spans="8:15" x14ac:dyDescent="0.2">
      <c r="H131"/>
      <c r="I131"/>
      <c r="N131" s="41"/>
      <c r="O131" s="40"/>
    </row>
    <row r="132" spans="8:15" x14ac:dyDescent="0.2">
      <c r="H132"/>
      <c r="I132"/>
      <c r="N132" s="41"/>
      <c r="O132" s="40"/>
    </row>
    <row r="133" spans="8:15" x14ac:dyDescent="0.2">
      <c r="H133"/>
      <c r="N133" s="41"/>
      <c r="O133" s="40"/>
    </row>
    <row r="134" spans="8:15" x14ac:dyDescent="0.2">
      <c r="H134"/>
      <c r="N134" s="41"/>
      <c r="O134" s="40"/>
    </row>
    <row r="135" spans="8:15" x14ac:dyDescent="0.2">
      <c r="H135"/>
      <c r="N135" s="41"/>
      <c r="O135" s="40"/>
    </row>
    <row r="136" spans="8:15" x14ac:dyDescent="0.2">
      <c r="N136" s="41"/>
      <c r="O136" s="40"/>
    </row>
    <row r="137" spans="8:15" x14ac:dyDescent="0.2">
      <c r="N137" s="41"/>
      <c r="O137" s="40"/>
    </row>
    <row r="138" spans="8:15" x14ac:dyDescent="0.2">
      <c r="N138" s="41"/>
      <c r="O138" s="40"/>
    </row>
    <row r="139" spans="8:15" x14ac:dyDescent="0.2">
      <c r="N139" s="41"/>
      <c r="O139" s="40"/>
    </row>
    <row r="140" spans="8:15" x14ac:dyDescent="0.2">
      <c r="N140" s="41"/>
      <c r="O140" s="40"/>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Febrero 2020</vt:lpstr>
      <vt:lpstr>Acciones Cerradas</vt:lpstr>
      <vt:lpstr>Estadistica Cumpl mensual PMP</vt:lpstr>
      <vt:lpstr>Inicio Vigencia</vt:lpstr>
      <vt:lpstr>'Consolidado Febrero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2020-03-10T13:37:02Z</dcterms:modified>
</cp:coreProperties>
</file>