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hidePivotFieldList="1"/>
  <mc:AlternateContent xmlns:mc="http://schemas.openxmlformats.org/markup-compatibility/2006">
    <mc:Choice Requires="x15">
      <x15ac:absPath xmlns:x15ac="http://schemas.microsoft.com/office/spreadsheetml/2010/11/ac" url="\\192.168.100.105\Control Interno1\23. Auditorias\03. PM\2022\PMI\"/>
    </mc:Choice>
  </mc:AlternateContent>
  <xr:revisionPtr revIDLastSave="0" documentId="13_ncr:1_{F0F6CDB2-0C1A-4A8F-A4CE-977BF194DB00}" xr6:coauthVersionLast="47" xr6:coauthVersionMax="47" xr10:uidLastSave="{00000000-0000-0000-0000-000000000000}"/>
  <bookViews>
    <workbookView xWindow="-120" yWindow="-120" windowWidth="29040" windowHeight="15840" firstSheet="1" activeTab="1" xr2:uid="{00000000-000D-0000-FFFF-FFFF00000000}"/>
  </bookViews>
  <sheets>
    <sheet name="Base General" sheetId="1" state="hidden" r:id="rId1"/>
    <sheet name="ESTADO ACCIONES JULIO" sheetId="30" r:id="rId2"/>
    <sheet name="DINAMICA" sheetId="23" r:id="rId3"/>
    <sheet name="RESULTADO FENECIMIENTO" sheetId="28" state="hidden" r:id="rId4"/>
    <sheet name="COMPONENTES Y FACTORES" sheetId="29" state="hidden" r:id="rId5"/>
    <sheet name="Inicio de vigencia" sheetId="25" state="hidden" r:id="rId6"/>
  </sheets>
  <externalReferences>
    <externalReference r:id="rId7"/>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JULIO'!$A$2:$AJ$121</definedName>
    <definedName name="_xlnm.Print_Area" localSheetId="5">'Inicio de vigencia'!$A$1:$E$88</definedName>
  </definedNames>
  <calcPr calcId="191029"/>
  <pivotCaches>
    <pivotCache cacheId="0" r:id="rId8"/>
    <pivotCache cacheId="1" r:id="rId9"/>
    <pivotCache cacheId="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B57" i="25"/>
  <c r="B68" i="25" s="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<sst xmlns="http://schemas.openxmlformats.org/spreadsheetml/2006/main" count="18698" uniqueCount="3635">
  <si>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</si>
  <si>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</si>
  <si>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</si>
  <si>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</si>
  <si>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</si>
  <si>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</si>
  <si>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</si>
  <si>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</si>
  <si>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</si>
  <si>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</si>
  <si>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</si>
  <si>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</si>
  <si>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</si>
  <si>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</si>
  <si>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</si>
  <si>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</si>
  <si>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</si>
  <si>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</si>
  <si>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</si>
  <si>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</si>
  <si>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</si>
  <si>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</si>
  <si>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</si>
  <si>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</si>
  <si>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</si>
  <si>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</si>
  <si>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</si>
  <si>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</si>
  <si>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</si>
  <si>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</si>
  <si>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</si>
  <si>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</si>
  <si>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</si>
  <si>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</si>
  <si>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</si>
  <si>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</si>
  <si>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</si>
  <si>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</si>
  <si>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</si>
  <si>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</si>
  <si>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</si>
  <si>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</si>
  <si>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</si>
  <si>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</si>
  <si>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</si>
  <si>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</si>
  <si>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</si>
  <si>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</si>
  <si>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</si>
  <si>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</si>
  <si>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</si>
  <si>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</si>
  <si>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</si>
  <si>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</si>
  <si>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</si>
  <si>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</si>
  <si>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</si>
  <si>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</si>
  <si>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</si>
  <si>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</si>
  <si>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</si>
  <si>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</si>
  <si>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</si>
  <si>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</si>
  <si>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</si>
  <si>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</si>
  <si>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</si>
  <si>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</si>
  <si>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</si>
  <si>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</si>
  <si>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</si>
  <si>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</si>
  <si>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</si>
  <si>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</si>
  <si>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</si>
  <si>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</si>
  <si>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</si>
  <si>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</si>
  <si>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</si>
  <si>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</si>
  <si>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</si>
  <si>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</si>
  <si>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</si>
  <si>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</si>
  <si>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</si>
  <si>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</si>
  <si>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</si>
  <si>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</si>
  <si>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</si>
  <si>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</si>
  <si>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</si>
  <si>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</si>
  <si>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</si>
  <si>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</si>
  <si>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</si>
  <si>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</si>
  <si>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</si>
  <si>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</si>
  <si>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</si>
  <si>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</si>
  <si>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</si>
  <si>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</si>
  <si>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</si>
  <si>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</si>
  <si>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</si>
  <si>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</si>
  <si>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</si>
  <si>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</si>
  <si>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</si>
  <si>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</si>
  <si>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</si>
  <si>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</si>
  <si>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</si>
  <si>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</si>
  <si>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</si>
  <si>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</si>
  <si>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</si>
  <si>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</si>
  <si>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</si>
  <si>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</si>
  <si>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</si>
  <si>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</si>
  <si>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</si>
  <si>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</si>
  <si>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</si>
  <si>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</si>
  <si>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</si>
  <si>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</si>
  <si>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</si>
  <si>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</si>
  <si>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</si>
  <si>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</si>
  <si>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</si>
  <si>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</si>
  <si>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</si>
  <si>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</si>
  <si>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</si>
  <si>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</si>
  <si>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</si>
  <si>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</si>
  <si>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</si>
  <si>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</si>
  <si>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</si>
  <si>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</si>
  <si>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</si>
  <si>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</si>
  <si>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</si>
  <si>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</si>
  <si>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</si>
  <si>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</si>
  <si>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</si>
  <si>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</si>
  <si>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</si>
  <si>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</si>
  <si>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</si>
  <si>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</si>
  <si>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</si>
  <si>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</si>
  <si>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</si>
  <si>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</si>
  <si>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</si>
  <si>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</si>
  <si>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</si>
  <si>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</si>
  <si>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</si>
  <si>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</si>
  <si>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</si>
  <si>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</si>
  <si>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</si>
  <si>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</si>
  <si>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</si>
  <si>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</si>
  <si>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</si>
  <si>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</si>
  <si>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</si>
  <si>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</si>
  <si>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</si>
  <si>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</si>
  <si>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</si>
  <si>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</si>
  <si>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</si>
  <si>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</si>
  <si>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</si>
  <si>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</si>
  <si>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</si>
  <si>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</si>
  <si>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</si>
  <si>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</si>
  <si>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</si>
  <si>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</si>
  <si>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</si>
  <si>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</si>
  <si>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</si>
  <si>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</si>
  <si>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</si>
  <si>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</si>
  <si>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</si>
  <si>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</si>
  <si>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</si>
  <si>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</si>
  <si>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</si>
  <si>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</si>
  <si>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</si>
  <si>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</si>
  <si>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</si>
  <si>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</si>
  <si>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</si>
  <si>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</si>
  <si>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</si>
  <si>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</si>
  <si>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</si>
  <si>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</si>
  <si>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</si>
  <si>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</si>
  <si>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</si>
  <si>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</si>
  <si>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</si>
  <si>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</si>
  <si>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</si>
  <si>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</si>
  <si>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</si>
  <si>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</si>
  <si>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</si>
  <si>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</si>
  <si>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</si>
  <si>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</si>
  <si>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</si>
  <si>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</si>
  <si>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</si>
  <si>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</si>
  <si>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</si>
  <si>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</si>
  <si>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</si>
  <si>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</si>
  <si>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</si>
  <si>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</si>
  <si>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</si>
  <si>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</si>
  <si>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</si>
  <si>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</si>
  <si>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</si>
  <si>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</si>
  <si>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</si>
  <si>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</si>
  <si>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</si>
  <si>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</si>
  <si>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</si>
  <si>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</si>
  <si>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</si>
  <si>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</si>
  <si>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</si>
  <si>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</si>
  <si>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</si>
  <si>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</si>
  <si>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</si>
  <si>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</si>
  <si>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</si>
  <si>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</si>
  <si>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</si>
  <si>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</si>
  <si>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</si>
  <si>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</si>
  <si>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</si>
  <si>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</si>
  <si>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</si>
  <si>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</si>
  <si>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</si>
  <si>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</si>
  <si>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</si>
  <si>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</si>
  <si>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</si>
  <si>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</si>
  <si>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</si>
  <si>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</si>
  <si>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</si>
  <si>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</si>
  <si>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</si>
  <si>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</si>
  <si>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</si>
  <si>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</si>
  <si>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</si>
  <si>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</si>
  <si>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</si>
  <si>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</si>
  <si>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</si>
  <si>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</si>
  <si>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</si>
  <si>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</si>
  <si>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</si>
  <si>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</si>
  <si>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</si>
  <si>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</si>
  <si>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</si>
  <si>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</si>
  <si>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</si>
  <si>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</si>
  <si>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</si>
  <si>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</si>
  <si>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</si>
  <si>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</si>
  <si>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</si>
  <si>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</si>
  <si>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</si>
  <si>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</si>
  <si>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</si>
  <si>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</si>
  <si>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</si>
  <si>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</si>
  <si>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</si>
  <si>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</si>
  <si>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</si>
  <si>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</si>
  <si>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</si>
  <si>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</si>
  <si>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</si>
  <si>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</si>
  <si>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</si>
  <si>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</si>
  <si>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</si>
  <si>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</si>
  <si>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</si>
  <si>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</si>
  <si>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</si>
  <si>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</si>
  <si>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</si>
  <si>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</si>
  <si>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</si>
  <si>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</si>
  <si>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</si>
  <si>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</si>
  <si>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</si>
  <si>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</si>
  <si>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</si>
  <si>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</si>
  <si>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</si>
  <si>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</si>
  <si>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</si>
  <si>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</si>
  <si>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</si>
  <si>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</si>
  <si>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</si>
  <si>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</si>
  <si>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</si>
  <si>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</si>
  <si>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</si>
  <si>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</si>
  <si>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</si>
  <si>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</si>
  <si>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</si>
  <si>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</si>
  <si>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</si>
  <si>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</si>
  <si>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</si>
  <si>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</si>
  <si>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</si>
  <si>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</si>
  <si>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</si>
  <si>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</si>
  <si>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</si>
  <si>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</si>
  <si>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</si>
  <si>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</si>
  <si>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</si>
  <si>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</si>
  <si>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</si>
  <si>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</si>
  <si>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</si>
  <si>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</si>
  <si>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</si>
  <si>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</si>
  <si>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</si>
  <si>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</si>
  <si>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</si>
  <si>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</si>
  <si>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</si>
  <si>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</si>
  <si>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</si>
  <si>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</si>
  <si>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</si>
  <si>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</si>
  <si>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</si>
  <si>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</si>
  <si>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</si>
  <si>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</si>
  <si>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</si>
  <si>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</si>
  <si>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</si>
  <si>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</si>
  <si>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</si>
  <si>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</si>
  <si>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</si>
  <si>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</si>
  <si>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</si>
  <si>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</si>
  <si>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</si>
  <si>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</si>
  <si>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</si>
  <si>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</si>
  <si>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</si>
  <si>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</si>
  <si>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</si>
  <si>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</si>
  <si>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</si>
  <si>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</si>
  <si>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</si>
  <si>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</si>
  <si>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</si>
  <si>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</si>
  <si>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</si>
  <si>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</si>
  <si>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</si>
  <si>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</si>
  <si>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</si>
  <si>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</si>
  <si>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</si>
  <si>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</si>
  <si>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</si>
  <si>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</si>
  <si>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</si>
  <si>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</si>
  <si>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</si>
  <si>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</si>
  <si>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</si>
  <si>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</si>
  <si>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</si>
  <si>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</si>
  <si>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</si>
  <si>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</si>
  <si>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</si>
  <si>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</si>
  <si>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</si>
  <si>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</si>
  <si>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</si>
  <si>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</si>
  <si>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</si>
  <si>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</si>
  <si>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</si>
  <si>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</si>
  <si>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</si>
  <si>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</si>
  <si>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</si>
  <si>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</si>
  <si>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</si>
  <si>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</si>
  <si>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</si>
  <si>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</si>
  <si>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</si>
  <si>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</si>
  <si>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</si>
  <si>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</si>
  <si>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</si>
  <si>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</si>
  <si>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</si>
  <si>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</si>
  <si>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</si>
  <si>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</si>
  <si>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</si>
  <si>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</si>
  <si>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</si>
  <si>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</si>
  <si>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</si>
  <si>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</si>
  <si>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</si>
  <si>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</si>
  <si>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</si>
  <si>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</si>
  <si>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</si>
  <si>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</si>
  <si>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</si>
  <si>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</si>
  <si>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</si>
  <si>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</si>
  <si>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</si>
  <si>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</si>
  <si>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</si>
  <si>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</si>
  <si>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</si>
  <si>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</si>
  <si>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</si>
  <si>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</si>
  <si>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</si>
  <si>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</si>
  <si>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</si>
  <si>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</si>
  <si>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</si>
  <si>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</si>
  <si>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</si>
  <si>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</si>
  <si>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</si>
  <si>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</si>
  <si>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</si>
  <si>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</si>
  <si>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</si>
  <si>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</si>
  <si>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</si>
  <si>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</si>
  <si>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</si>
  <si>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</si>
  <si>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</si>
  <si>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</si>
  <si>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</si>
  <si>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</si>
  <si>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</si>
  <si>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</si>
  <si>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</si>
  <si>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</si>
  <si>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</si>
  <si>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</si>
  <si>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</si>
  <si>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</si>
  <si>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</si>
  <si>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</si>
  <si>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</si>
  <si>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</si>
  <si>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</si>
  <si>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</si>
  <si>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</si>
  <si>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</si>
  <si>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</si>
  <si>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</si>
  <si>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</si>
  <si>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</si>
  <si>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</si>
  <si>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</si>
  <si>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</si>
  <si>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</si>
  <si>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</si>
  <si>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</si>
  <si>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</si>
  <si>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</si>
  <si>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</si>
  <si>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</si>
  <si>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</si>
  <si>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</si>
  <si>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</si>
  <si>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</si>
  <si>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</si>
  <si>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</si>
  <si>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</si>
  <si>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</si>
  <si>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</si>
  <si>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</si>
  <si>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</si>
  <si>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</si>
  <si>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</si>
  <si>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</si>
  <si>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</si>
  <si>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</si>
  <si>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</si>
  <si>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</si>
  <si>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</si>
  <si>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</si>
  <si>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</si>
  <si>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</si>
  <si>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</si>
  <si>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</si>
  <si>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</si>
  <si>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</si>
  <si>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</si>
  <si>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</si>
  <si>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</si>
  <si>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</si>
  <si>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</si>
  <si>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</si>
  <si>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</si>
  <si>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</si>
  <si>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</si>
  <si>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</si>
  <si>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</si>
  <si>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</si>
  <si>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</si>
  <si>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</si>
  <si>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</si>
  <si>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</si>
  <si>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</si>
  <si>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</si>
  <si>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</si>
  <si>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</si>
  <si>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</si>
  <si>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</si>
  <si>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</si>
  <si>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</si>
  <si>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</si>
  <si>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</si>
  <si>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</si>
  <si>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</si>
  <si>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</si>
  <si>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</si>
  <si>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</si>
  <si>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</si>
  <si>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</si>
  <si>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</si>
  <si>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</si>
  <si>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</si>
  <si>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</si>
  <si>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</si>
  <si>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</si>
  <si>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</si>
  <si>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</si>
  <si>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</si>
  <si>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</si>
  <si>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</si>
  <si>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</si>
  <si>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</si>
  <si>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</si>
  <si>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</si>
  <si>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</si>
  <si>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</si>
  <si>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</si>
  <si>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</si>
  <si>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</si>
  <si>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</si>
  <si>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</si>
  <si>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</si>
  <si>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</si>
  <si>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</si>
  <si>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</si>
  <si>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</si>
  <si>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</si>
  <si>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</si>
  <si>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</si>
  <si>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</si>
  <si>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</si>
  <si>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</si>
  <si>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</si>
  <si>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</si>
  <si>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</si>
  <si>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</si>
  <si>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</si>
  <si>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</si>
  <si>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</si>
  <si>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</si>
  <si>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</si>
  <si>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</si>
  <si>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</si>
  <si>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</si>
  <si>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</si>
  <si>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</si>
  <si>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</si>
  <si>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</si>
  <si>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</si>
  <si>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</si>
  <si>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</si>
  <si>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</si>
  <si>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</si>
  <si>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</si>
  <si>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</si>
  <si>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</si>
  <si>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</si>
  <si>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</si>
  <si>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</si>
  <si>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</si>
  <si>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</si>
  <si>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</si>
  <si>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</si>
  <si>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</si>
  <si>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</si>
  <si>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</si>
  <si>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</si>
  <si>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</si>
  <si>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</si>
  <si>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</si>
  <si>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</si>
  <si>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</si>
  <si>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</si>
  <si>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</si>
  <si>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</si>
  <si>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</si>
  <si>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</si>
  <si>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</si>
  <si>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</si>
  <si>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</si>
  <si>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</si>
  <si>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</si>
  <si>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</si>
  <si>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</si>
  <si>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</si>
  <si>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</si>
  <si>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</si>
  <si>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</si>
  <si>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</si>
  <si>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</si>
  <si>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</si>
  <si>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</si>
  <si>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</si>
  <si>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</si>
  <si>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</si>
  <si>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</si>
  <si>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</si>
  <si>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</si>
  <si>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</si>
  <si>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</si>
  <si>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</si>
  <si>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</si>
  <si>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</si>
  <si>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</si>
  <si>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</si>
  <si>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</si>
  <si>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</si>
  <si>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</si>
  <si>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</si>
  <si>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</si>
  <si>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</si>
  <si>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</si>
  <si>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</si>
  <si>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</si>
  <si>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</si>
  <si>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</si>
  <si>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</si>
  <si>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</si>
  <si>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</si>
  <si>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</si>
  <si>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</si>
  <si>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</si>
  <si>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</si>
  <si>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</si>
  <si>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</si>
  <si>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</si>
  <si>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</si>
  <si>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</si>
  <si>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</si>
  <si>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</si>
  <si>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</si>
  <si>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</si>
  <si>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</si>
  <si>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</si>
  <si>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</si>
  <si>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</si>
  <si>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</si>
  <si>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</si>
  <si>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</si>
  <si>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</si>
  <si>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</si>
  <si>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</si>
  <si>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</si>
  <si>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</si>
  <si>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</si>
  <si>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</si>
  <si>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</si>
  <si>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</si>
  <si>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</si>
  <si>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</si>
  <si>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</si>
  <si>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</si>
  <si>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</si>
  <si>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</si>
  <si>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</si>
  <si>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</si>
  <si>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</si>
  <si>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</si>
  <si>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</si>
  <si>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</si>
  <si>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</si>
  <si>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</si>
  <si>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</si>
  <si>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</si>
  <si>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</si>
  <si>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</si>
  <si>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</si>
  <si>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</si>
  <si>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</si>
  <si>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</si>
  <si>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</si>
  <si>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</si>
  <si>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</si>
  <si>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</si>
  <si>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</si>
  <si>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</si>
  <si>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</si>
  <si>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</si>
  <si>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</si>
  <si>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</si>
  <si>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</si>
  <si>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</si>
  <si>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</si>
  <si>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</si>
  <si>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</si>
  <si>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</si>
  <si>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</si>
  <si>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</si>
  <si>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</si>
  <si>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</si>
  <si>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</si>
  <si>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</si>
  <si>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</si>
  <si>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</si>
  <si>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</si>
  <si>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</si>
  <si>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</si>
  <si>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</si>
  <si>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</si>
  <si>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</si>
  <si>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</si>
  <si>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</si>
  <si>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</si>
  <si>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</si>
  <si>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</si>
  <si>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</si>
  <si>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</si>
  <si>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</si>
  <si>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</si>
  <si>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</si>
  <si>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</si>
  <si>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</si>
  <si>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</si>
  <si>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</si>
  <si>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</si>
  <si>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</si>
  <si>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</si>
  <si>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</si>
  <si>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</si>
  <si>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</si>
  <si>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</si>
  <si>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</si>
  <si>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</si>
  <si>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</si>
  <si>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</si>
  <si>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</si>
  <si>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</si>
  <si>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</si>
  <si>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</si>
  <si>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</si>
  <si>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</si>
  <si>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</si>
  <si>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</si>
  <si>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</si>
  <si>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</si>
  <si>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</si>
  <si>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</si>
  <si>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</si>
  <si>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</si>
  <si>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</si>
  <si>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</si>
  <si>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</si>
  <si>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</si>
  <si>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</si>
  <si>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</si>
  <si>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</si>
  <si>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</si>
  <si>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</si>
  <si>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</si>
  <si>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</si>
  <si>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</si>
  <si>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</si>
  <si>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</si>
  <si>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</si>
  <si>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</si>
  <si>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</si>
  <si>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</si>
  <si>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</si>
  <si>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</si>
  <si>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</si>
  <si>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</si>
  <si>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</si>
  <si>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</si>
  <si>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</si>
  <si>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</si>
  <si>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</si>
  <si>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</si>
  <si>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</si>
  <si>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</si>
  <si>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</si>
  <si>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</si>
  <si>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</si>
  <si>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</si>
  <si>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</si>
  <si>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</si>
  <si>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</si>
  <si>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</si>
  <si>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</si>
  <si>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</si>
  <si>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</si>
  <si>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</si>
  <si>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</si>
  <si>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</si>
  <si>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</si>
  <si>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</si>
  <si>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</si>
  <si>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</si>
  <si>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</si>
  <si>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</si>
  <si>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</si>
  <si>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</si>
  <si>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</si>
  <si>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</si>
  <si>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</si>
  <si>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</si>
  <si>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</si>
  <si>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</si>
  <si>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</si>
  <si>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</si>
  <si>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</si>
  <si>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</si>
  <si>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</si>
  <si>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</si>
  <si>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</si>
  <si>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</si>
  <si>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</si>
  <si>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</si>
  <si>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</si>
  <si>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</si>
  <si>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</si>
  <si>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</si>
  <si>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</si>
  <si>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</si>
  <si>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</si>
  <si>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</si>
  <si>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</si>
  <si>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</si>
  <si>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</si>
  <si>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</si>
  <si>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</si>
  <si>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</si>
  <si>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</si>
  <si>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</si>
  <si>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</si>
  <si>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</si>
  <si>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</si>
  <si>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</si>
  <si>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</si>
  <si>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</si>
  <si>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</si>
  <si>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</si>
  <si>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</si>
  <si>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</si>
  <si>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</si>
  <si>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</si>
  <si>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</si>
  <si>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</si>
  <si>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</si>
  <si>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</si>
  <si>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</si>
  <si>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</si>
  <si>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</si>
  <si>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</si>
  <si>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</si>
  <si>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</si>
  <si>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</si>
  <si>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</si>
  <si>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</si>
  <si>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</si>
  <si>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</si>
  <si>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</si>
  <si>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</si>
  <si>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</si>
  <si>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</si>
  <si>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</si>
  <si>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</si>
  <si>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</si>
  <si>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</si>
  <si>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</si>
  <si>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</si>
  <si>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</si>
  <si>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</si>
  <si>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</si>
  <si>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</si>
  <si>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</si>
  <si>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</si>
  <si>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</si>
  <si>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</si>
  <si>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</si>
  <si>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</si>
  <si>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</si>
  <si>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</si>
  <si>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</si>
  <si>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</si>
  <si>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</si>
  <si>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</si>
  <si>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</si>
  <si>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</si>
  <si>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</si>
  <si>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</si>
  <si>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</si>
  <si>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</si>
  <si>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</si>
  <si>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</si>
  <si>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</si>
  <si>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</si>
  <si>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</si>
  <si>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</si>
  <si>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</si>
  <si>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</si>
  <si>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</si>
  <si>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</si>
  <si>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</si>
  <si>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</si>
  <si>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</si>
  <si>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</si>
  <si>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</si>
  <si>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</si>
  <si>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</si>
  <si>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</si>
  <si>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</si>
  <si>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</si>
  <si>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</si>
  <si>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</si>
  <si>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</si>
  <si>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</si>
  <si>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</si>
  <si>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</si>
  <si>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</si>
  <si>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</si>
  <si>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</si>
  <si>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</si>
  <si>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</si>
  <si>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</si>
  <si>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</si>
  <si>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</si>
  <si>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</si>
  <si>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</si>
  <si>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</si>
  <si>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</si>
  <si>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</si>
  <si>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</si>
  <si>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</si>
  <si>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</si>
  <si>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</si>
  <si>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</si>
  <si>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</si>
  <si>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</si>
  <si>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</si>
  <si>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</si>
  <si>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</si>
  <si>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</si>
  <si>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</si>
  <si>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</si>
  <si>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</si>
  <si>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</si>
  <si>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</si>
  <si>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</si>
  <si>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</si>
  <si>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</si>
  <si>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</si>
  <si>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</si>
  <si>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</si>
  <si>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</si>
  <si>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</si>
  <si>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</si>
  <si>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</si>
  <si>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</si>
  <si>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</si>
  <si>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</si>
  <si>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</si>
  <si>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</si>
  <si>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</si>
  <si>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</si>
  <si>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</si>
  <si>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</si>
  <si>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</si>
  <si>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</si>
  <si>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</si>
  <si>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</si>
  <si>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</si>
  <si>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</si>
  <si>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</si>
  <si>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</si>
  <si>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</si>
  <si>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</si>
  <si>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</si>
  <si>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</si>
  <si>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</si>
  <si>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</si>
  <si>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</si>
  <si>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</si>
  <si>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</si>
  <si>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</si>
  <si>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</si>
  <si>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</si>
  <si>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</si>
  <si>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</si>
  <si>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</si>
  <si>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</si>
  <si>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</si>
  <si>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</si>
  <si>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</si>
  <si>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</si>
  <si>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</si>
  <si>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</si>
  <si>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</si>
  <si>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</si>
  <si>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</si>
  <si>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</si>
  <si>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</si>
  <si>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</si>
  <si>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</si>
  <si>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</si>
  <si>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</si>
  <si>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</si>
  <si>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</si>
  <si>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</si>
  <si>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</si>
  <si>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</si>
  <si>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</si>
  <si>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</si>
  <si>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</si>
  <si>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</si>
  <si>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</si>
  <si>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</si>
  <si>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</si>
  <si>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</si>
  <si>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</si>
  <si>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</si>
  <si>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</si>
  <si>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</si>
  <si>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</si>
  <si>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</si>
  <si>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</si>
  <si>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</si>
  <si>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</si>
  <si>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</si>
  <si>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</si>
  <si>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</si>
  <si>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</si>
  <si>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</si>
  <si>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</si>
  <si>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</si>
  <si>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</si>
  <si>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</si>
  <si>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</si>
  <si>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</si>
  <si>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</si>
  <si>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</si>
  <si>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</si>
  <si>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</si>
  <si>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</si>
  <si>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</si>
  <si>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</si>
  <si>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</si>
  <si>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</si>
  <si>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</si>
  <si>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</si>
  <si>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</si>
  <si>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</si>
  <si>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</si>
  <si>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</si>
  <si>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</si>
  <si>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</si>
  <si>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</si>
  <si>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</si>
  <si>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</si>
  <si>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</si>
  <si>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</si>
  <si>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</si>
  <si>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</si>
  <si>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</si>
  <si>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</si>
  <si>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</si>
  <si>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</si>
  <si>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</si>
  <si>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</si>
  <si>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</si>
  <si>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</si>
  <si>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</si>
  <si>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</si>
  <si>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</si>
  <si>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</si>
  <si>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</si>
  <si>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</si>
  <si>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</si>
  <si>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</si>
  <si>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</si>
  <si>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</si>
  <si>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</si>
  <si>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</si>
  <si>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</si>
  <si>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</si>
  <si>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</si>
  <si>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</si>
  <si>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</si>
  <si>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</si>
  <si>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</si>
  <si>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</si>
  <si>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</si>
  <si>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</si>
  <si>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</si>
  <si>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</si>
  <si>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</si>
  <si>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</si>
  <si>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</si>
  <si>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</si>
  <si>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</si>
  <si>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</si>
  <si>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</si>
  <si>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</si>
  <si>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</si>
  <si>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</si>
  <si>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</si>
  <si>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</si>
  <si>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</si>
  <si>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</si>
  <si>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</si>
  <si>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</si>
  <si>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</si>
  <si>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</si>
  <si>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</si>
  <si>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</si>
  <si>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</si>
  <si>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</si>
  <si>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</si>
  <si>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</si>
  <si>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</si>
  <si>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</si>
  <si>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</si>
  <si>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</si>
  <si>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</si>
  <si>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</si>
  <si>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</si>
  <si>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</si>
  <si>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</si>
  <si>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</si>
  <si>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</si>
  <si>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</si>
  <si>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</si>
  <si>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</si>
  <si>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</si>
  <si>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</si>
  <si>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</si>
  <si>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</si>
  <si>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</si>
  <si>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</si>
  <si>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</si>
  <si>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</si>
  <si>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</si>
  <si>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</si>
  <si>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</si>
  <si>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</si>
  <si>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</si>
  <si>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</si>
  <si>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</si>
  <si>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</si>
  <si>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</si>
  <si>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</si>
  <si>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</si>
  <si>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</si>
  <si>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</si>
  <si>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</si>
  <si>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</si>
  <si>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</si>
  <si>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</si>
  <si>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</si>
  <si>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</si>
  <si>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</si>
  <si>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</si>
  <si>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</si>
  <si>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</si>
  <si>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</si>
  <si>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</si>
  <si>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</si>
  <si>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</si>
  <si>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</si>
  <si>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</si>
  <si>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</si>
  <si>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</si>
  <si>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</si>
  <si>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</si>
  <si>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</si>
  <si>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</si>
  <si>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</si>
  <si>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</si>
  <si>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</si>
  <si>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</si>
  <si>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</si>
  <si>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</si>
  <si>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</si>
  <si>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</si>
  <si>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</si>
  <si>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</si>
  <si>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</si>
  <si>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</si>
  <si>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</si>
  <si>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</si>
  <si>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</si>
  <si>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</si>
  <si>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</si>
  <si>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</si>
  <si>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</si>
  <si>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</si>
  <si>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</si>
  <si>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</si>
  <si>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</si>
  <si>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</si>
  <si>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</si>
  <si>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</si>
  <si>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</si>
  <si>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</si>
  <si>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</si>
  <si>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</si>
  <si>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</si>
  <si>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</si>
  <si>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</si>
  <si>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</si>
  <si>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</si>
  <si>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</si>
  <si>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</si>
  <si>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</si>
  <si>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</si>
  <si>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</si>
  <si>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</si>
  <si>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</si>
  <si>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</si>
  <si>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</si>
  <si>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</si>
  <si>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</si>
  <si>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</si>
  <si>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</si>
  <si>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</si>
  <si>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</si>
  <si>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</si>
  <si>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</si>
  <si>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</si>
  <si>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</si>
  <si>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</si>
  <si>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</si>
  <si>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</si>
  <si>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</si>
  <si>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</si>
  <si>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</si>
  <si>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</si>
  <si>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</si>
  <si>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</si>
  <si>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</si>
  <si>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</si>
  <si>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</si>
  <si>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</si>
  <si>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</si>
  <si>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</si>
  <si>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</si>
  <si>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</si>
  <si>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</si>
  <si>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</si>
  <si>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</si>
  <si>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</si>
  <si>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</si>
  <si>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</si>
  <si>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</si>
  <si>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</si>
  <si>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</si>
  <si>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</si>
  <si>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</si>
  <si>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</si>
  <si>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</si>
  <si>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</si>
  <si>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</si>
  <si>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</si>
  <si>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</si>
  <si>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</si>
  <si>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</si>
  <si>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</si>
  <si>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</si>
  <si>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</si>
  <si>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</si>
  <si>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</si>
  <si>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</si>
  <si>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</si>
  <si>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</si>
  <si>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</si>
  <si>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</si>
  <si>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</si>
  <si>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</si>
  <si>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</si>
  <si>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</si>
  <si>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</si>
  <si>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</si>
  <si>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</si>
  <si>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</si>
  <si>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</si>
  <si>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</si>
  <si>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</si>
  <si>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</si>
  <si>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</si>
  <si>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</si>
  <si>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</si>
  <si>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</si>
  <si>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</si>
  <si>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</si>
  <si>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</si>
  <si>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</si>
  <si>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</si>
  <si>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</si>
  <si>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</si>
  <si>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</si>
  <si>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</si>
  <si>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</si>
  <si>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</si>
  <si>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</si>
  <si>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</si>
  <si>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</si>
  <si>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</si>
  <si>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</si>
  <si>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</si>
  <si>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</si>
  <si>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</si>
  <si>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</si>
  <si>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</si>
  <si>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</si>
  <si>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</si>
  <si>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</si>
  <si>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</si>
  <si>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</si>
  <si>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</si>
  <si>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</si>
  <si>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</si>
  <si>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</si>
  <si>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</si>
  <si>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</si>
  <si>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</si>
  <si>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</si>
  <si>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</si>
  <si>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</si>
  <si>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</si>
  <si>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</si>
  <si>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</si>
  <si>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</si>
  <si>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</si>
  <si>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</si>
  <si>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</si>
  <si>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</si>
  <si>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</si>
  <si>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</si>
  <si>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</si>
  <si>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</si>
  <si>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</si>
  <si>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</si>
  <si>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</si>
  <si>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</si>
  <si>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</si>
  <si>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</si>
  <si>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</si>
  <si>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</si>
  <si>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</si>
  <si>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</si>
  <si>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</si>
  <si>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</si>
  <si>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</si>
  <si>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</si>
  <si>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</si>
  <si>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</si>
  <si>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</si>
  <si>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</si>
  <si>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</si>
  <si>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</si>
  <si>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</si>
  <si>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</si>
  <si>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</si>
  <si>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</si>
  <si>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</si>
  <si>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</si>
  <si>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</si>
  <si>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</si>
  <si>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</si>
  <si>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</si>
  <si>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</si>
  <si>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</si>
  <si>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</si>
  <si>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</si>
  <si>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</si>
  <si>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</si>
  <si>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</si>
  <si>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</si>
  <si>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</si>
  <si>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</si>
  <si>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</si>
  <si>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</si>
  <si>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</si>
  <si>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</si>
  <si>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</si>
  <si>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</si>
  <si>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</si>
  <si>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</si>
  <si>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</si>
  <si>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</si>
  <si>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</si>
  <si>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</si>
  <si>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</si>
  <si>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</si>
  <si>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</si>
  <si>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</si>
  <si>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</si>
  <si>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</si>
  <si>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</si>
  <si>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</si>
  <si>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</si>
  <si>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</si>
  <si>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</si>
  <si>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</si>
  <si>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</si>
  <si>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</si>
  <si>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</si>
  <si>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</si>
  <si>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</si>
  <si>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</si>
  <si>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</si>
  <si>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</si>
  <si>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</si>
  <si>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</si>
  <si>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</si>
  <si>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</si>
  <si>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</si>
  <si>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</si>
  <si>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</si>
  <si>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</si>
  <si>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</si>
  <si>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</si>
  <si>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</si>
  <si>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</si>
  <si>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</si>
  <si>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</si>
  <si>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</si>
  <si>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</si>
  <si>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</si>
  <si>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</si>
  <si>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</si>
  <si>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</si>
  <si>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</si>
  <si>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</si>
  <si>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</si>
  <si>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</si>
  <si>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</si>
  <si>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</si>
  <si>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</si>
  <si>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</si>
  <si>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</si>
  <si>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</si>
  <si>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</si>
  <si>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</si>
  <si>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</si>
  <si>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</si>
  <si>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</si>
  <si>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</si>
  <si>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</si>
  <si>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</si>
  <si>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</si>
  <si>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</si>
  <si>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</si>
  <si>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</si>
  <si>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</si>
  <si>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</si>
  <si>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</si>
  <si>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</si>
  <si>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</si>
  <si>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</si>
  <si>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</si>
  <si>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</si>
  <si>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</si>
  <si>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</si>
  <si>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</si>
  <si>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</si>
  <si>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</si>
  <si>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</si>
  <si>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</si>
  <si>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</si>
  <si>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</si>
  <si>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</si>
  <si>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</si>
  <si>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</si>
  <si>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</si>
  <si>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</si>
  <si>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</si>
  <si>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</si>
  <si>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</si>
  <si>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</si>
  <si>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</si>
  <si>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</si>
  <si>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</si>
  <si>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</si>
  <si>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</si>
  <si>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</si>
  <si>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</si>
  <si>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</si>
  <si>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</si>
  <si>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</si>
  <si>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</si>
  <si>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</si>
  <si>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</si>
  <si>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</si>
  <si>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</si>
  <si>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</si>
  <si>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</si>
  <si>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</si>
  <si>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</si>
  <si>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</si>
  <si>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</si>
  <si>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</si>
  <si>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</si>
  <si>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</si>
  <si>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</si>
  <si>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</si>
  <si>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</si>
  <si>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</si>
  <si>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</si>
  <si>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</si>
  <si>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</si>
  <si>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</si>
  <si>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</si>
  <si>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</si>
  <si>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</si>
  <si>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</si>
  <si>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</si>
  <si>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</si>
  <si>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</si>
  <si>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</si>
  <si>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</si>
  <si>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</si>
  <si>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</si>
  <si>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</si>
  <si>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</si>
  <si>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</si>
  <si>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</si>
  <si>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</si>
  <si>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</si>
  <si>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</si>
  <si>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</si>
  <si>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</si>
  <si>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</si>
  <si>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</si>
  <si>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</si>
  <si>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</si>
  <si>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</si>
  <si>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</si>
  <si>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</si>
  <si>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</si>
  <si>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</si>
  <si>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</si>
  <si>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</si>
  <si>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</si>
  <si>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</si>
  <si>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</si>
  <si>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</si>
  <si>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</si>
  <si>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</si>
  <si>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</si>
  <si>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</si>
  <si>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</si>
  <si>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</si>
  <si>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</si>
  <si>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</si>
  <si>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</si>
  <si>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</si>
  <si>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</si>
  <si>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</si>
  <si>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</si>
  <si>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</si>
  <si>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</si>
  <si>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</si>
  <si>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</si>
  <si>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</si>
  <si>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</si>
  <si>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</si>
  <si>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</si>
  <si>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</si>
  <si>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</si>
  <si>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</si>
  <si>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</si>
  <si>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</si>
  <si>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</si>
  <si>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</si>
  <si>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</si>
  <si>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</si>
  <si>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</si>
  <si>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</si>
  <si>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</si>
  <si>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</si>
  <si>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</si>
  <si>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</si>
  <si>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</si>
  <si>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</si>
  <si>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</si>
  <si>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</si>
  <si>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</si>
  <si>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</si>
  <si>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</si>
  <si>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</si>
  <si>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</si>
  <si>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</si>
  <si>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</si>
  <si>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</si>
  <si>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</si>
  <si>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</si>
  <si>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</si>
  <si>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</si>
  <si>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</si>
  <si>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</si>
  <si>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</si>
  <si>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</si>
  <si>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</si>
  <si>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</si>
  <si>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</si>
  <si>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</si>
  <si>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</si>
  <si>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</si>
  <si>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</si>
  <si>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</si>
  <si>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</si>
  <si>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</si>
  <si>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</si>
  <si>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</si>
  <si>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</si>
  <si>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</si>
  <si>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</si>
  <si>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</si>
  <si>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</si>
  <si>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</si>
  <si>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</si>
  <si>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</si>
  <si>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</si>
  <si>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</si>
  <si>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</si>
  <si>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</si>
  <si>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</si>
  <si>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</si>
  <si>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</si>
  <si>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</si>
  <si>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</si>
  <si>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</si>
  <si>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</si>
  <si>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</si>
  <si>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</si>
  <si>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</si>
  <si>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</si>
  <si>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</si>
  <si>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</si>
  <si>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</si>
  <si>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</si>
  <si>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</si>
  <si>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</si>
  <si>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</si>
  <si>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</si>
  <si>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</si>
  <si>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</si>
  <si>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</si>
  <si>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</si>
  <si>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</si>
  <si>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</si>
  <si>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</si>
  <si>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</si>
  <si>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</si>
  <si>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</si>
  <si>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</si>
  <si>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</si>
  <si>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</si>
  <si>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</si>
  <si>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</si>
  <si>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</si>
  <si>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</si>
  <si>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</si>
  <si>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</si>
  <si>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</si>
  <si>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</si>
  <si>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</si>
  <si>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</si>
  <si>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</si>
  <si>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</si>
  <si>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</si>
  <si>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</si>
  <si>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</si>
  <si>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</si>
  <si>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</si>
  <si>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</si>
  <si>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</si>
  <si>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</si>
  <si>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</si>
  <si>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</si>
  <si>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</si>
  <si>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</si>
  <si>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</si>
  <si>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</si>
  <si>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</si>
  <si>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</si>
  <si>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</si>
  <si>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</si>
  <si>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</si>
  <si>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</si>
  <si>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</si>
  <si>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</si>
  <si>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</si>
  <si>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</si>
  <si>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</si>
  <si>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</si>
  <si>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</si>
  <si>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</si>
  <si>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</si>
  <si>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</si>
  <si>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</si>
  <si>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</si>
  <si>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</si>
  <si>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</si>
  <si>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</si>
  <si>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</si>
  <si>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</si>
  <si>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</si>
  <si>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</si>
  <si>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</si>
  <si>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</si>
  <si>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</si>
  <si>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</si>
  <si>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</si>
  <si>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</si>
  <si>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</si>
  <si>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</si>
  <si>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</si>
  <si>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</si>
  <si>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</si>
  <si>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</si>
  <si>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</si>
  <si>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</si>
  <si>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</si>
  <si>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</si>
  <si>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</si>
  <si>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</si>
  <si>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</si>
  <si>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</si>
  <si>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</si>
  <si>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</si>
  <si>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</si>
  <si>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</si>
  <si>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</si>
  <si>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</si>
  <si>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</si>
  <si>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</si>
  <si>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</si>
  <si>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</si>
  <si>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</si>
  <si>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</si>
  <si>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</si>
  <si>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</si>
  <si>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</si>
  <si>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</si>
  <si>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</si>
  <si>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</si>
  <si>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</si>
  <si>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</si>
  <si>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</si>
  <si>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</si>
  <si>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</si>
  <si>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</si>
  <si>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</si>
  <si>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</si>
  <si>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</si>
  <si>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</si>
  <si>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</si>
  <si>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</si>
  <si>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</si>
  <si>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</si>
  <si>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</si>
  <si>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</si>
  <si>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</si>
  <si>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</si>
  <si>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</si>
  <si>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</si>
  <si>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</si>
  <si>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</si>
  <si>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</si>
  <si>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</si>
  <si>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</si>
  <si>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</si>
  <si>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</si>
  <si>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</si>
  <si>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</si>
  <si>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</si>
  <si>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</si>
  <si>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</si>
  <si>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</si>
  <si>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</si>
  <si>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</si>
  <si>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</si>
  <si>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</si>
  <si>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</si>
  <si>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</si>
  <si>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</si>
  <si>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</si>
  <si>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</si>
  <si>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</si>
  <si>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</si>
  <si>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</si>
  <si>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</si>
  <si>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</si>
  <si>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</si>
  <si>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</si>
  <si>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</si>
  <si>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</si>
  <si>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</si>
  <si>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</si>
  <si>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</si>
  <si>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</si>
  <si>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</si>
  <si>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</si>
  <si>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</si>
  <si>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</si>
  <si>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</si>
  <si>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</si>
  <si>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</si>
  <si>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</si>
  <si>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</si>
  <si>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</si>
  <si>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</si>
  <si>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</si>
  <si>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</si>
  <si>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</si>
  <si>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</si>
  <si>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</si>
  <si>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</si>
  <si>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</si>
  <si>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</si>
  <si>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</si>
  <si>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</si>
  <si>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</si>
  <si>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</si>
  <si>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</si>
  <si>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</si>
  <si>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</si>
  <si>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</si>
  <si>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</si>
  <si>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</si>
  <si>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</si>
  <si>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</si>
  <si>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</si>
  <si>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</si>
  <si>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</si>
  <si>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</si>
  <si>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</si>
  <si>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</si>
  <si>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</si>
  <si>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</si>
  <si>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</si>
  <si>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</si>
  <si>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</si>
  <si>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</si>
  <si>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</si>
  <si>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</si>
  <si>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</si>
  <si>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</si>
  <si>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</si>
  <si>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</si>
  <si>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</si>
  <si>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</si>
  <si>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</si>
  <si>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</si>
  <si>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</si>
  <si>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</si>
  <si>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</si>
  <si>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</si>
  <si>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</si>
  <si>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</si>
  <si>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</si>
  <si>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</si>
  <si>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</si>
  <si>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</si>
  <si>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</si>
  <si>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</si>
  <si>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</si>
  <si>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</si>
  <si>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</si>
  <si>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</si>
  <si>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</si>
  <si>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</si>
  <si>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</si>
  <si>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</si>
  <si>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</si>
  <si>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</si>
  <si>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</si>
  <si>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</si>
  <si>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</si>
  <si>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</si>
  <si>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</si>
  <si>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</si>
  <si>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</si>
  <si>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</si>
  <si>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</si>
  <si>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</si>
  <si>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</si>
  <si>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</si>
  <si>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</si>
  <si>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</si>
  <si>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</si>
  <si>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</si>
  <si>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</si>
  <si>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</si>
  <si>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</si>
  <si>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</si>
  <si>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</si>
  <si>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</si>
  <si>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</si>
  <si>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</si>
  <si>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</si>
  <si>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</si>
  <si>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</si>
  <si>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</si>
  <si>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</si>
  <si>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</si>
  <si>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</si>
  <si>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</si>
  <si>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</si>
  <si>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</si>
  <si>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</si>
  <si>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</si>
  <si>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</si>
  <si>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</si>
  <si>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</si>
  <si>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</si>
  <si>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</si>
  <si>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</si>
  <si>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</si>
  <si>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</si>
  <si>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</si>
  <si>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</si>
  <si>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</si>
  <si>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</si>
  <si>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</si>
  <si>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</si>
  <si>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</si>
  <si>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</si>
  <si>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</si>
  <si>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</si>
  <si>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</si>
  <si>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</si>
  <si>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</si>
  <si>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</si>
  <si>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</si>
  <si>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</si>
  <si>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</si>
  <si>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</si>
  <si>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</si>
  <si>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</si>
  <si>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</si>
  <si>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</si>
  <si>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</si>
  <si>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</si>
  <si>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</si>
  <si>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</si>
  <si>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</si>
  <si>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</si>
  <si>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</si>
  <si>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</si>
  <si>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</si>
  <si>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</si>
  <si>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</si>
  <si>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</si>
  <si>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</si>
  <si>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</si>
  <si>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</si>
  <si>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</si>
  <si>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</si>
  <si>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</si>
  <si>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</si>
  <si>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</si>
  <si>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</si>
  <si>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</si>
  <si>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</si>
  <si>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</si>
  <si>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</si>
  <si>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</si>
  <si>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</si>
  <si>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</si>
  <si>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</si>
  <si>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</si>
  <si>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</si>
  <si>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</si>
  <si>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</si>
  <si>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</si>
  <si>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</si>
  <si>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</si>
  <si>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</si>
  <si>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</si>
  <si>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</si>
  <si>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</si>
  <si>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</si>
  <si>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</si>
  <si>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</si>
  <si>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</si>
  <si>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</si>
  <si>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</si>
  <si>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</si>
  <si>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</si>
  <si>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</si>
  <si>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</si>
  <si>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</si>
  <si>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</si>
  <si>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</si>
  <si>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</si>
  <si>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</si>
  <si>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</si>
  <si>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</si>
  <si>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</si>
  <si>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</si>
  <si>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</si>
  <si>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</si>
  <si>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</si>
  <si>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</si>
  <si>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</si>
  <si>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</si>
  <si>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</si>
  <si>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</si>
  <si>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</si>
  <si>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</si>
  <si>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</si>
  <si>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</si>
  <si>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</si>
  <si>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</si>
  <si>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</si>
  <si>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</si>
  <si>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</si>
  <si>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</si>
  <si>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</si>
  <si>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</si>
  <si>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</si>
  <si>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</si>
  <si>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</si>
  <si>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</si>
  <si>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</si>
  <si>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</si>
  <si>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</si>
  <si>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</si>
  <si>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</si>
  <si>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</si>
  <si>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</si>
  <si>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</si>
  <si>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</si>
  <si>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</si>
  <si>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</si>
  <si>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</si>
  <si>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</si>
  <si>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</si>
  <si>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</si>
  <si>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</si>
  <si>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</si>
  <si>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</si>
  <si>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</si>
  <si>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</si>
  <si>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</si>
  <si>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</si>
  <si>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</si>
  <si>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</si>
  <si>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</si>
  <si>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</si>
  <si>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</si>
  <si>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</si>
  <si>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</si>
  <si>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</si>
  <si>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</si>
  <si>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</si>
  <si>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</si>
  <si>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</si>
  <si>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</si>
  <si>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</si>
  <si>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</si>
  <si>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</si>
  <si>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</si>
  <si>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</si>
  <si>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</si>
  <si>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</si>
  <si>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</si>
  <si>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</si>
  <si>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</si>
  <si>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</si>
  <si>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</si>
  <si>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</si>
  <si>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</si>
  <si>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</si>
  <si>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</si>
  <si>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</si>
  <si>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</si>
  <si>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</si>
  <si>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</si>
  <si>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</si>
  <si>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</si>
  <si>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</si>
  <si>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</si>
  <si>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</si>
  <si>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</si>
  <si>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</si>
  <si>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</si>
  <si>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</si>
  <si>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</si>
  <si>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</si>
  <si>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</si>
  <si>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</si>
  <si>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</si>
  <si>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</si>
  <si>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</si>
  <si>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</si>
  <si>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</si>
  <si>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</si>
  <si>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</si>
  <si>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</si>
  <si>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</si>
  <si>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</si>
  <si>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</si>
  <si>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</si>
  <si>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</si>
  <si>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</si>
  <si>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</si>
  <si>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</si>
  <si>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</si>
  <si>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</si>
  <si>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</si>
  <si>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</si>
  <si>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</si>
  <si>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</si>
  <si>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</si>
  <si>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</si>
  <si>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</si>
  <si>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</si>
  <si>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</si>
  <si>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</si>
  <si>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</si>
  <si>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</si>
  <si>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</si>
  <si>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</si>
  <si>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</si>
  <si>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</si>
  <si>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</si>
  <si>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</si>
  <si>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</si>
  <si>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</si>
  <si>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</si>
  <si>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</si>
  <si>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</si>
  <si>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</si>
  <si>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</si>
  <si>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</si>
  <si>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</si>
  <si>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</si>
  <si>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</si>
  <si>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</si>
  <si>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</si>
  <si>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</si>
  <si>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</si>
  <si>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</si>
  <si>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</si>
  <si>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</si>
  <si>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</si>
  <si>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</si>
  <si>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</si>
  <si>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</si>
  <si>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</si>
  <si>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</si>
  <si>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</si>
  <si>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</si>
  <si>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</si>
  <si>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</si>
  <si>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</si>
  <si>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</si>
  <si>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</si>
  <si>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</si>
  <si>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</si>
  <si>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</si>
  <si>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</si>
  <si>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</si>
  <si>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</si>
  <si>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</si>
  <si>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</si>
  <si>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</si>
  <si>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</si>
  <si>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</si>
  <si>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</si>
  <si>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</si>
  <si>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</si>
  <si>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</si>
  <si>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</si>
  <si>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</si>
  <si>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</si>
  <si>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</si>
  <si>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</si>
  <si>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</si>
  <si>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</si>
  <si>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</si>
  <si>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</si>
  <si>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</si>
  <si>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</si>
  <si>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</si>
  <si>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</si>
  <si>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</si>
  <si>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</si>
  <si>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</si>
  <si>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</si>
  <si>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</si>
  <si>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</si>
  <si>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</si>
  <si>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</si>
  <si>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</si>
  <si>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</si>
  <si>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</si>
  <si>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</si>
  <si>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</si>
  <si>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</si>
  <si>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</si>
  <si>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</si>
  <si>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</si>
  <si>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</si>
  <si>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</si>
  <si>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</si>
  <si>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</si>
  <si>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</si>
  <si>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</si>
  <si>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</si>
  <si>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</si>
  <si>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</si>
  <si>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</si>
  <si>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</si>
  <si>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</si>
  <si>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</si>
  <si>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</si>
  <si>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</si>
  <si>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</si>
  <si>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</si>
  <si>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</si>
  <si>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</si>
  <si>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</si>
  <si>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</si>
  <si>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</si>
  <si>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</si>
  <si>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</si>
  <si>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</si>
  <si>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</si>
  <si>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</si>
  <si>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</si>
  <si>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</si>
  <si>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</si>
  <si>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</si>
  <si>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</si>
  <si>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</si>
  <si>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</si>
  <si>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</si>
  <si>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</si>
  <si>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</si>
  <si>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</si>
  <si>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</si>
  <si>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</si>
  <si>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</si>
  <si>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</si>
  <si>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</si>
  <si>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</si>
  <si>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</si>
  <si>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</si>
  <si>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</si>
  <si>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</si>
  <si>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</si>
  <si>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</si>
  <si>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</si>
  <si>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</si>
  <si>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</si>
  <si>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</si>
  <si>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</si>
  <si>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</si>
  <si>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</si>
  <si>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</si>
  <si>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</si>
  <si>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</si>
  <si>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</si>
  <si>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</si>
  <si>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</si>
  <si>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</si>
  <si>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</si>
  <si>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</si>
  <si>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</si>
  <si>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</si>
  <si>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</si>
  <si>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</si>
  <si>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</si>
  <si>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</si>
  <si>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</si>
  <si>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</si>
  <si>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</si>
  <si>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</si>
  <si>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</si>
  <si>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</si>
  <si>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</si>
  <si>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</si>
  <si>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</si>
  <si>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</si>
  <si>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</si>
  <si>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</si>
  <si>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</si>
  <si>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</si>
  <si>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</si>
  <si>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</si>
  <si>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</si>
  <si>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</si>
  <si>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</si>
  <si>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</si>
  <si>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</si>
  <si>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</si>
  <si>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</si>
  <si>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</si>
  <si>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</si>
  <si>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</si>
  <si>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</si>
  <si>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</si>
  <si>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</si>
  <si>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</si>
  <si>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</si>
  <si>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</si>
  <si>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</si>
  <si>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</si>
  <si>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</si>
  <si>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</si>
  <si>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</si>
  <si>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</si>
  <si>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</si>
  <si>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</si>
  <si>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</si>
  <si>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</si>
  <si>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</si>
  <si>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</si>
  <si>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</si>
  <si>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</si>
  <si>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</si>
  <si>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</si>
  <si>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</si>
  <si>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</si>
  <si>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</si>
  <si>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</si>
  <si>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</si>
  <si>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</si>
  <si>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</si>
  <si>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</si>
  <si>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</si>
  <si>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</si>
  <si>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</si>
  <si>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</si>
  <si>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</si>
  <si>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</si>
  <si>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</si>
  <si>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</si>
  <si>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</si>
  <si>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</si>
  <si>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</si>
  <si>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</si>
  <si>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</si>
  <si>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</si>
  <si>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</si>
  <si>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</si>
  <si>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</si>
  <si>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</si>
  <si>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</si>
  <si>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</si>
  <si>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</si>
  <si>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</si>
  <si>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</si>
  <si>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</si>
  <si>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</si>
  <si>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</si>
  <si>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</si>
  <si>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</si>
  <si>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</si>
  <si>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</si>
  <si>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</si>
  <si>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</si>
  <si>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</si>
  <si>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</si>
  <si>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</si>
  <si>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</si>
  <si>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</si>
  <si>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</si>
  <si>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</si>
  <si>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</si>
  <si>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</si>
  <si>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</si>
  <si>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</si>
  <si>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</si>
  <si>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</si>
  <si>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</si>
  <si>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</si>
  <si>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</si>
  <si>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</si>
  <si>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</si>
  <si>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</si>
  <si>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</si>
  <si>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</si>
  <si>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</si>
  <si>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</si>
  <si>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</si>
  <si>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</si>
  <si>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</si>
  <si>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</si>
  <si>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</si>
  <si>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</si>
  <si>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</si>
  <si>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</si>
  <si>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</si>
  <si>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</si>
  <si>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</si>
  <si>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</si>
  <si>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</si>
  <si>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</si>
  <si>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</si>
  <si>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</si>
  <si>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</si>
  <si>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</si>
  <si>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</si>
  <si>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</si>
  <si>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</si>
  <si>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</si>
  <si>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</si>
  <si>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</si>
  <si>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</si>
  <si>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</si>
  <si>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</si>
  <si>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</si>
  <si>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</si>
  <si>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</si>
  <si>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</si>
  <si>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</si>
  <si>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</si>
  <si>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</si>
  <si>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</si>
  <si>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</si>
  <si>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</si>
  <si>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</si>
  <si>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</si>
  <si>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</si>
  <si>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</si>
  <si>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</si>
  <si>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</si>
  <si>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</si>
  <si>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</si>
  <si>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</si>
  <si>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</si>
  <si>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</si>
  <si>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</si>
  <si>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</si>
  <si>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</si>
  <si>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</si>
  <si>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</si>
  <si>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</si>
  <si>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</si>
  <si>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</si>
  <si>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</si>
  <si>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</si>
  <si>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</si>
  <si>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</si>
  <si>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</si>
  <si>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</si>
  <si>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</si>
  <si>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</si>
  <si>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</si>
  <si>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</si>
  <si>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</si>
  <si>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</si>
  <si>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</si>
  <si>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</si>
  <si>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</si>
  <si>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</si>
  <si>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</si>
  <si>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</si>
  <si>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</si>
  <si>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</si>
  <si>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</si>
  <si>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</si>
  <si>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</si>
  <si>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</si>
  <si>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</si>
  <si>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</si>
  <si>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</si>
  <si>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</si>
  <si>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</si>
  <si>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</si>
  <si>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</si>
  <si>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</si>
  <si>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</si>
  <si>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</si>
  <si>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</si>
  <si>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</si>
  <si>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</si>
  <si>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</si>
  <si>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</si>
  <si>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</si>
  <si>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</si>
  <si>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</si>
  <si>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</si>
  <si>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</si>
  <si>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</si>
  <si>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</si>
  <si>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</si>
  <si>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</si>
  <si>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</si>
  <si>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</si>
  <si>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</si>
  <si>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</si>
  <si>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</si>
  <si>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</si>
  <si>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</si>
  <si>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</si>
  <si>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</si>
  <si>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</si>
  <si>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</si>
  <si>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</si>
  <si>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</si>
  <si>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</si>
  <si>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</si>
  <si>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</si>
  <si>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</si>
  <si>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</si>
  <si>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</si>
  <si>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</si>
  <si>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</si>
  <si>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</si>
  <si>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</si>
  <si>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</si>
  <si>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</si>
  <si>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</si>
  <si>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</si>
  <si>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</si>
  <si>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</si>
  <si>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</si>
  <si>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</si>
  <si>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</si>
  <si>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</si>
  <si>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</si>
  <si>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</si>
  <si>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</si>
  <si>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</si>
  <si>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</si>
  <si>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</si>
  <si>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</si>
  <si>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</si>
  <si>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</si>
  <si>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</si>
  <si>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</si>
  <si>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</si>
  <si>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</si>
  <si>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</si>
  <si>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</si>
  <si>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</si>
  <si>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</si>
  <si>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</si>
  <si>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</si>
  <si>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</si>
  <si>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</si>
  <si>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</si>
  <si>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</si>
  <si>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</si>
  <si>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</si>
  <si>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</si>
  <si>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</si>
  <si>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</si>
  <si>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</si>
  <si>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</si>
  <si>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</si>
  <si>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</si>
  <si>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</si>
  <si>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</si>
  <si>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</si>
  <si>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</si>
  <si>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</si>
  <si>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</si>
  <si>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</si>
  <si>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</si>
  <si>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</si>
  <si>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</si>
  <si>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</si>
  <si>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</si>
  <si>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</si>
  <si>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</si>
  <si>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</si>
  <si>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</si>
  <si>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</si>
  <si>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</si>
  <si>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</si>
  <si>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</si>
  <si>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</si>
  <si>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</si>
  <si>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</si>
  <si>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</si>
  <si>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</si>
  <si>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</si>
  <si>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</si>
  <si>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</si>
  <si>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</si>
  <si>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</si>
  <si>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</si>
  <si>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</si>
  <si>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</si>
  <si>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</si>
  <si>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</si>
  <si>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</si>
  <si>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</si>
  <si>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</si>
  <si>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</si>
  <si>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</si>
  <si>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</si>
  <si>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</si>
  <si>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</si>
  <si>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</si>
  <si>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</si>
  <si>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</si>
  <si>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</si>
  <si>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</si>
  <si>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</si>
  <si>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</si>
  <si>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</si>
  <si>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</si>
  <si>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</si>
  <si>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</si>
  <si>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</si>
  <si>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</si>
  <si>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</si>
  <si>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</si>
  <si>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</si>
  <si>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</si>
  <si>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</si>
  <si>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</si>
  <si>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</si>
  <si>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</si>
  <si>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</si>
  <si>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</si>
  <si>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</si>
  <si>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</si>
  <si>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</si>
  <si>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</si>
  <si>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</si>
  <si>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</si>
  <si>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</si>
  <si>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</si>
  <si>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</si>
  <si>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</si>
  <si>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</si>
  <si>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</si>
  <si>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</si>
  <si>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</si>
  <si>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</si>
  <si>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</si>
  <si>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</si>
  <si>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</si>
  <si>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</si>
  <si>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</si>
  <si>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</si>
  <si>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</si>
  <si>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</si>
  <si>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</si>
  <si>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</si>
  <si>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</si>
  <si>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</si>
  <si>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</si>
  <si>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</si>
  <si>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</si>
  <si>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</si>
  <si>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</si>
  <si>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</si>
  <si>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</si>
  <si>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</si>
  <si>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</si>
  <si>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</si>
  <si>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</si>
  <si>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</si>
  <si>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</si>
  <si>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</si>
  <si>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</si>
  <si>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</si>
  <si>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</si>
  <si>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</si>
  <si>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</si>
  <si>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</si>
  <si>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</si>
  <si>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</si>
  <si>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</si>
  <si>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</si>
  <si>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</si>
  <si>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</si>
  <si>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</si>
  <si>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</si>
  <si>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</si>
  <si>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</si>
  <si>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</si>
  <si>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</si>
  <si>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</si>
  <si>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</si>
  <si>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</si>
  <si>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</si>
  <si>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</si>
  <si>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</si>
  <si>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</si>
  <si>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</si>
  <si>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</si>
  <si>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</si>
  <si>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</si>
  <si>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</si>
  <si>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</si>
  <si>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</si>
  <si>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</si>
  <si>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</si>
  <si>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</si>
  <si>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</si>
  <si>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</si>
  <si>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</si>
  <si>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</si>
  <si>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</si>
  <si>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</si>
  <si>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</si>
  <si>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</si>
  <si>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</si>
  <si>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</si>
  <si>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</si>
  <si>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</si>
  <si>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</si>
  <si>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</si>
  <si>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</si>
  <si>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</si>
  <si>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</si>
  <si>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</si>
  <si>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</si>
  <si>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</si>
  <si>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</si>
  <si>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</si>
  <si>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</si>
  <si>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</si>
  <si>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</si>
  <si>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</si>
  <si>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</si>
  <si>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</si>
  <si>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</si>
  <si>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</si>
  <si>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</si>
  <si>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</si>
  <si>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</si>
  <si>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</si>
  <si>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</si>
  <si>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</si>
  <si>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</si>
  <si>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</si>
  <si>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</si>
  <si>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</si>
  <si>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</si>
  <si>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</si>
  <si>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</si>
  <si>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</si>
  <si>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</si>
  <si>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</si>
  <si>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</si>
  <si>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</si>
  <si>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</si>
  <si>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</si>
  <si>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</si>
  <si>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</si>
  <si>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</si>
  <si>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</si>
  <si>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</si>
  <si>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</si>
  <si>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</si>
  <si>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</si>
  <si>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</si>
  <si>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</si>
  <si>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</si>
  <si>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</si>
  <si>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</si>
  <si>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</si>
  <si>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</si>
  <si>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</si>
  <si>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</si>
  <si>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</si>
  <si>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</si>
  <si>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</si>
  <si>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</si>
  <si>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</si>
  <si>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</si>
  <si>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</si>
  <si>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</si>
  <si>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</si>
  <si>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</si>
  <si>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</si>
  <si>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</si>
  <si>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</si>
  <si>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</si>
  <si>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</si>
  <si>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</si>
  <si>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</si>
  <si>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</si>
  <si>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</si>
  <si>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</si>
  <si>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</si>
  <si>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</si>
  <si>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</si>
  <si>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</si>
  <si>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</si>
  <si>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</si>
  <si>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</si>
  <si>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</si>
  <si>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</si>
  <si>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</si>
  <si>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</si>
  <si>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</si>
  <si>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</si>
  <si>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</si>
  <si>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</si>
  <si>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</si>
  <si>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</si>
  <si>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</si>
  <si>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</si>
  <si>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</si>
  <si>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</si>
  <si>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</si>
  <si>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</si>
  <si>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</si>
  <si>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</si>
  <si>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</si>
  <si>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</si>
  <si>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</si>
  <si>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</si>
  <si>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</si>
  <si>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</si>
  <si>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</si>
  <si>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</si>
  <si>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</si>
  <si>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</si>
  <si>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</si>
  <si>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</si>
  <si>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</si>
  <si>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</si>
  <si>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</si>
  <si>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</si>
  <si>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</si>
  <si>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</si>
  <si>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</si>
  <si>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</si>
  <si>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</si>
  <si>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</si>
  <si>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</si>
  <si>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</si>
  <si>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</si>
  <si>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</si>
  <si>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</si>
  <si>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</si>
  <si>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</si>
  <si>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</si>
  <si>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</si>
  <si>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</si>
  <si>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</si>
  <si>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</si>
  <si>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</si>
  <si>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</si>
  <si>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</si>
  <si>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</si>
  <si>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</si>
  <si>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</si>
  <si>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</si>
  <si>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</si>
  <si>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</si>
  <si>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</si>
  <si>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</si>
  <si>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</si>
  <si>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</si>
  <si>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</si>
  <si>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</si>
  <si>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</si>
  <si>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</si>
  <si>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</si>
  <si>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</si>
  <si>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</si>
  <si>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</si>
  <si>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</si>
  <si>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</si>
  <si>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</si>
  <si>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</si>
  <si>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</si>
  <si>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</si>
  <si>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</si>
  <si>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</si>
  <si>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</si>
  <si>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</si>
  <si>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</si>
  <si>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</si>
  <si>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</si>
  <si>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</si>
  <si>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</si>
  <si>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</si>
  <si>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</si>
  <si>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</si>
  <si>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</si>
  <si>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</si>
  <si>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</si>
  <si>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</si>
  <si>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</si>
  <si>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</si>
  <si>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</si>
  <si>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</si>
  <si>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</si>
  <si>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</si>
  <si>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</si>
  <si>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</si>
  <si>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</si>
  <si>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</si>
  <si>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</si>
  <si>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</si>
  <si>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</si>
  <si>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</si>
  <si>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</si>
  <si>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</si>
  <si>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</si>
  <si>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</si>
  <si>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</si>
  <si>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</si>
  <si>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</si>
  <si>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</si>
  <si>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</si>
  <si>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</si>
  <si>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</si>
  <si>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</si>
  <si>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</si>
  <si>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</si>
  <si>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</si>
  <si>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</si>
  <si>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</si>
  <si>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</si>
  <si>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</si>
  <si>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</si>
  <si>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</si>
  <si>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</si>
  <si>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</si>
  <si>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</si>
  <si>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</si>
  <si>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</si>
  <si>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</si>
  <si>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</si>
  <si>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</si>
  <si>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</si>
  <si>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</si>
  <si>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</si>
  <si>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</si>
  <si>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</si>
  <si>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</si>
  <si>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</si>
  <si>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</si>
  <si>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</si>
  <si>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</si>
  <si>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</si>
  <si>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</si>
  <si>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</si>
  <si>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</si>
  <si>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</si>
  <si>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</si>
  <si>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</si>
  <si>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</si>
  <si>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</si>
  <si>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</si>
  <si>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</si>
  <si>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</si>
  <si>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</si>
  <si>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</si>
  <si>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</si>
  <si>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</si>
  <si>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</si>
  <si>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</si>
  <si>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</si>
  <si>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</si>
  <si>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</si>
  <si>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</si>
  <si>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</si>
  <si>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</si>
  <si>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</si>
  <si>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</si>
  <si>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</si>
  <si>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</si>
  <si>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</si>
  <si>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</si>
  <si>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</si>
  <si>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</si>
  <si>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</si>
  <si>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</si>
  <si>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</si>
  <si>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</si>
  <si>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</si>
  <si>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</si>
  <si>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</si>
  <si>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</si>
  <si>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</si>
  <si>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</si>
  <si>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</si>
  <si>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</si>
  <si>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</si>
  <si>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</si>
  <si>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</si>
  <si>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</si>
  <si>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</si>
  <si>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</si>
  <si>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</si>
  <si>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</si>
  <si>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</si>
  <si>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</si>
  <si>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</si>
  <si>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</si>
  <si>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</si>
  <si>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</si>
  <si>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</si>
  <si>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</si>
  <si>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</si>
  <si>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</si>
  <si>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</si>
  <si>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</si>
  <si>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</si>
  <si>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</si>
  <si>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</si>
  <si>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</si>
  <si>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</si>
  <si>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</si>
  <si>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</si>
  <si>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</si>
  <si>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</si>
  <si>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</si>
  <si>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</si>
  <si>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</si>
  <si>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</si>
  <si>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</si>
  <si>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</si>
  <si>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</si>
  <si>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</si>
  <si>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</si>
  <si>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</si>
  <si>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</si>
  <si>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</si>
  <si>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</si>
  <si>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</si>
  <si>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</si>
  <si>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</si>
  <si>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</si>
  <si>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</si>
  <si>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</si>
  <si>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</si>
  <si>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</si>
  <si>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</si>
  <si>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</si>
  <si>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</si>
  <si>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</si>
  <si>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</si>
  <si>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</si>
  <si>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</si>
  <si>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</si>
  <si>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</si>
  <si>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</si>
  <si>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</si>
  <si>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</si>
  <si>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</si>
  <si>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</si>
  <si>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</si>
  <si>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</si>
  <si>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</si>
  <si>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</si>
  <si>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</si>
  <si>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</si>
  <si>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</si>
  <si>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</si>
  <si>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</si>
  <si>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</si>
  <si>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</si>
  <si>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</si>
  <si>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</si>
  <si>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</si>
  <si>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</si>
  <si>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</si>
  <si>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</si>
  <si>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</si>
  <si>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</si>
  <si>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</si>
  <si>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</si>
  <si>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</si>
  <si>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</si>
  <si>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</si>
  <si>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</si>
  <si>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</si>
  <si>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</si>
  <si>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</si>
  <si>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</si>
  <si>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</si>
  <si>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</si>
  <si>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</si>
  <si>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</si>
  <si>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</si>
  <si>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</si>
  <si>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</si>
  <si>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</si>
  <si>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</si>
  <si>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</si>
  <si>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</si>
  <si>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</si>
  <si>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</si>
  <si>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</si>
  <si>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</si>
  <si>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</si>
  <si>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</si>
  <si>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</si>
  <si>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</si>
  <si>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</si>
  <si>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</si>
  <si>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</si>
  <si>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</si>
  <si>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</si>
  <si>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</si>
  <si>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</si>
  <si>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</si>
  <si>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</si>
  <si>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</si>
  <si>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</si>
  <si>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</si>
  <si>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</si>
  <si>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</si>
  <si>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</si>
  <si>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</si>
  <si>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</si>
  <si>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</si>
  <si>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</si>
  <si>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</si>
  <si>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</si>
  <si>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</si>
  <si>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</si>
  <si>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</si>
  <si>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</si>
  <si>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</si>
  <si>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</si>
  <si>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</si>
  <si>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</si>
  <si>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</si>
  <si>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</si>
  <si>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</si>
  <si>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</si>
  <si>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</si>
  <si>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</si>
  <si>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</si>
  <si>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</si>
  <si>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</si>
  <si>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</si>
  <si>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</si>
  <si>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</si>
  <si>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</si>
  <si>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</si>
  <si>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</si>
  <si>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</si>
  <si>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</si>
  <si>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</si>
  <si>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</si>
  <si>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</si>
  <si>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</si>
  <si>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</si>
  <si>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</si>
  <si>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</si>
  <si>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</si>
  <si>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</si>
  <si>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</si>
  <si>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</si>
  <si>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</si>
  <si>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</si>
  <si>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</si>
  <si>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</si>
  <si>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</si>
  <si>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</si>
  <si>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</si>
  <si>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</si>
  <si>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</si>
  <si>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</si>
  <si>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</si>
  <si>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</si>
  <si>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</si>
  <si>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</si>
  <si>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</si>
  <si>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</si>
  <si>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</si>
  <si>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</si>
  <si>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</si>
  <si>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</si>
  <si>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</si>
  <si>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</si>
  <si>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</si>
  <si>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</si>
  <si>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</si>
  <si>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</si>
  <si>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</si>
  <si>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</si>
  <si>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</si>
  <si>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</si>
  <si>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</si>
  <si>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</si>
  <si>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</si>
  <si>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</si>
  <si>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</si>
  <si>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</si>
  <si>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</si>
  <si>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</si>
  <si>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</si>
  <si>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</si>
  <si>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</si>
  <si>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</si>
  <si>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</si>
  <si>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</si>
  <si>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</si>
  <si>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</si>
  <si>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</si>
  <si>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</si>
  <si>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</si>
  <si>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</si>
  <si>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</si>
  <si>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</si>
  <si>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</si>
  <si>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</si>
  <si>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</si>
  <si>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</si>
  <si>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</si>
  <si>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</si>
  <si>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</si>
  <si>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</si>
  <si>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</si>
  <si>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</si>
  <si>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</si>
  <si>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</si>
  <si>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</si>
  <si>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</si>
  <si>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</si>
  <si>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</si>
  <si>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</si>
  <si>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</si>
  <si>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</si>
  <si>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</si>
  <si>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</si>
  <si>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</si>
  <si>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</si>
  <si>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</si>
  <si>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</si>
  <si>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</si>
  <si>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</si>
  <si>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</si>
  <si>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</si>
  <si>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</si>
  <si>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</si>
  <si>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</si>
  <si>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</si>
  <si>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</si>
  <si>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</si>
  <si>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</si>
  <si>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</si>
  <si>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</si>
  <si>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</si>
  <si>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</si>
  <si>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</si>
  <si>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</si>
  <si>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</si>
  <si>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</si>
  <si>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</si>
  <si>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</si>
  <si>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</si>
  <si>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</si>
  <si>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</si>
  <si>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</si>
  <si>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</si>
  <si>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</si>
  <si>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</si>
  <si>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</si>
  <si>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</si>
  <si>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</si>
  <si>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</si>
  <si>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</si>
  <si>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</si>
  <si>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</si>
  <si>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</si>
  <si>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</si>
  <si>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</si>
  <si>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</si>
  <si>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</si>
  <si>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</si>
  <si>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</si>
  <si>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</si>
  <si>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</si>
  <si>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</si>
  <si>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</si>
  <si>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</si>
  <si>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</si>
  <si>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</si>
  <si>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</si>
  <si>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</si>
  <si>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</si>
  <si>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</si>
  <si>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</si>
  <si>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</si>
  <si>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</si>
  <si>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</si>
  <si>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</si>
  <si>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</si>
  <si>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</si>
  <si>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</si>
  <si>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</si>
  <si>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</si>
  <si>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</si>
  <si>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</si>
  <si>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</si>
  <si>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</si>
  <si>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</si>
  <si>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</si>
  <si>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</si>
  <si>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</si>
  <si>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</si>
  <si>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</si>
  <si>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</si>
  <si>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</si>
  <si>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</si>
  <si>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</si>
  <si>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</si>
  <si>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</si>
  <si>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</si>
  <si>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</si>
  <si>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</si>
  <si>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</si>
  <si>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</si>
  <si>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3.2.2.1.4</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</si>
  <si>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</si>
  <si>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</si>
  <si>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</si>
  <si>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</si>
  <si>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</si>
  <si>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</si>
  <si>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</si>
  <si>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</si>
  <si>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</si>
  <si>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</si>
  <si>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</si>
  <si>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</si>
  <si>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</si>
  <si>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</si>
  <si>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</si>
  <si>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</si>
  <si>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Debilidad en lo establecido en el Decreto 1082 de 2015, relacionado con la suficiencia de la garantía de cumplimiento.</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</si>
  <si>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</si>
  <si>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</si>
  <si>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</si>
  <si>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</si>
  <si>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</si>
  <si>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</si>
  <si>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</si>
  <si>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</si>
  <si>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</si>
  <si>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</si>
  <si>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</si>
  <si>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</si>
  <si>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</si>
  <si>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</si>
  <si>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</si>
  <si>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</si>
  <si>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</si>
  <si>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</si>
  <si>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</si>
  <si>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</si>
  <si>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</si>
  <si>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</si>
  <si>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</si>
  <si>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</si>
  <si>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</si>
  <si>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</si>
  <si>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</si>
  <si>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</si>
  <si>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</si>
  <si>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</si>
  <si>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</si>
  <si>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</si>
  <si>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</si>
  <si>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</si>
  <si>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</si>
  <si>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</si>
  <si>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</si>
  <si>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</si>
  <si>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</si>
  <si>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</si>
  <si>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</si>
  <si>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</si>
  <si>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</si>
  <si>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</si>
  <si>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</si>
  <si>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</si>
  <si>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</si>
  <si>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</si>
  <si>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</si>
  <si>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</si>
  <si>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</si>
  <si>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</si>
  <si>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</si>
  <si>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</si>
  <si>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</si>
  <si>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</si>
  <si>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</si>
  <si>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</si>
  <si>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</si>
  <si>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</si>
  <si>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</si>
  <si>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</si>
  <si>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</si>
  <si>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</si>
  <si>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</si>
  <si>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</si>
  <si>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</si>
  <si>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</si>
  <si>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</si>
  <si>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</si>
  <si>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</si>
  <si>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Anexos complementarios cargados en SECOP II con la nota o parágrafo incluida.</t>
  </si>
  <si>
    <t>((Número de anexos complementarios cargados en SECOP II con la inclusión de la nota o parágrafo)/(Número de anexos complementarios cargados en SECOP II))*100</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</si>
  <si>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</si>
  <si>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</si>
  <si>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</si>
  <si>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</si>
  <si>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</si>
  <si>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</si>
  <si>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</si>
  <si>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</si>
  <si>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</si>
  <si>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</si>
  <si>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</si>
  <si>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</si>
  <si>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</si>
  <si>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</si>
  <si>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</si>
  <si>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</si>
  <si>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</si>
  <si>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</si>
  <si>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</si>
  <si>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</si>
  <si>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</si>
  <si>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</si>
  <si>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</si>
  <si>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</si>
  <si>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</si>
  <si>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</si>
  <si>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</si>
  <si>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</si>
  <si>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</si>
  <si>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</si>
  <si>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</si>
  <si>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</si>
  <si>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</si>
  <si>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</si>
  <si>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</si>
  <si>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</si>
  <si>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</si>
  <si>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</si>
  <si>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</si>
  <si>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</si>
  <si>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</si>
  <si>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</si>
  <si>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</si>
  <si>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</si>
  <si>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</si>
  <si>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</si>
  <si>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</si>
  <si>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</si>
  <si>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</si>
  <si>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</si>
  <si>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</si>
  <si>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</si>
  <si>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</si>
  <si>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</si>
  <si>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</si>
  <si>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</si>
  <si>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</si>
  <si>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</si>
  <si>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</si>
  <si>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</si>
  <si>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</si>
  <si>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</si>
  <si>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</si>
  <si>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</si>
  <si>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</si>
  <si>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</si>
  <si>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</si>
  <si>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</si>
  <si>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</si>
  <si>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</si>
  <si>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</si>
  <si>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</si>
  <si>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</si>
  <si>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</si>
  <si>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</si>
  <si>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</si>
  <si>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</si>
  <si>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</si>
  <si>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</si>
  <si>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</si>
  <si>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</si>
  <si>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</si>
  <si>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HALLAZGO ADMMINISTRATIVO</t>
  </si>
  <si>
    <t>SUBSECRETARÍA DE GESTIÓN JURÍDICA</t>
  </si>
  <si>
    <t>SUBSECRETARIA DE POLÍTICA DE MOVILIDAD
SUBSECRETARIA DE GESTIÓN JURÍDICA</t>
  </si>
  <si>
    <t>SUBSECRETARIA DE POLÍTICA DE MOVILIDAD</t>
  </si>
  <si>
    <t xml:space="preserve">SUBSECRETARÍA DE GESTIÓN DE LA MOVILIDAD
SUBSECRETARÍA DE GESTIÓN CORPORATIVA </t>
  </si>
  <si>
    <t>SUBSECRETARÍA DE GESTIÓN JURÍDICA
SUBSECRETARÍA DE GESTIÓN CORPORATIVA</t>
  </si>
  <si>
    <t xml:space="preserve">SUBSECRETARÍA DE SERVICIO A LA CIUDADANÍA
SUBSECRETARÍA DE GESTIÓN CORPORATIVA
OTIC
</t>
  </si>
  <si>
    <t>OTCI
SUBSECRETARÍA DE SERVICIO A LA CIUDADANÍA
SUBSECRETARÍA DE GESTIÓN CORPORATIVA</t>
  </si>
  <si>
    <t>Calificaciòn Eficacia</t>
  </si>
  <si>
    <t>Calificaciòn Efectividad</t>
  </si>
  <si>
    <t>Cumplida Efectiva</t>
  </si>
  <si>
    <t>Cumplida Inefectiva</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</si>
  <si>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</si>
  <si>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</si>
  <si>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</si>
  <si>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</si>
  <si>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</si>
  <si>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</si>
  <si>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</si>
  <si>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</si>
  <si>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</si>
  <si>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</si>
  <si>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</si>
  <si>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</si>
  <si>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</si>
  <si>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</si>
  <si>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</si>
  <si>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</si>
  <si>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</si>
  <si>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</si>
  <si>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08/08/2022: En el mes de julio no se presentaron avances frente a esta acción.</t>
  </si>
  <si>
    <t>08/08/2022: Sin avances para el mes de julio de acuerdo a la reunión programada.</t>
  </si>
  <si>
    <t xml:space="preserve">08/08/2022: La DGC viene diseñando el tablero y alimentando con la información requerida, de acuerdo a los requerimientos exigidos, se aportan las respectivas evidencias (excel) </t>
  </si>
  <si>
    <t xml:space="preserve">08/08/2022: El informe de deterioro de cuentas por cobrar se realiza una unica vez, es decir en el mes de enero de 2023. </t>
  </si>
  <si>
    <t>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</si>
  <si>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5/08/2022: La dependencia no reportó evidencias en este corte.</t>
  </si>
  <si>
    <t>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</si>
  <si>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</si>
  <si>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5/08/2022: durante el mes de julio de 2022, no se generaron resoluciones de depuración que afecten las cuentas por cobrar.</t>
  </si>
  <si>
    <t>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</si>
  <si>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</si>
  <si>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</si>
  <si>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</si>
  <si>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</si>
  <si>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t>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</si>
  <si>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 xml:space="preserve">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</si>
  <si>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Liliana Montes 
Nataly Tenjo Vargas</t>
  </si>
  <si>
    <t>Julie Martinez y Daniel García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</si>
  <si>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</si>
  <si>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 xml:space="preserve">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</si>
  <si>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Nataly Tenjo Vargas
Julie MartÍnez y Daniel GarcÍa</t>
  </si>
  <si>
    <t xml:space="preserve">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</si>
  <si>
    <t>Liliana Montes 
Guillermo Delgadillo Molano</t>
  </si>
  <si>
    <t>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</si>
  <si>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Nataly Tenjo Vargas
Julie MartÍnez y Daniel GarcÍa
Guillermo Delgadillo Molano</t>
  </si>
  <si>
    <t>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</si>
  <si>
    <t>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</si>
  <si>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</si>
  <si>
    <t>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</si>
  <si>
    <t>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</si>
  <si>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</si>
  <si>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9/08/2022: La dependencia no reportó evidencias en este corte.</t>
  </si>
  <si>
    <t>PLAN DE MEJORAMIENTO INSTITUCIONAL CORTE JULIO 2022</t>
  </si>
  <si>
    <r>
      <rPr>
        <b/>
        <sz val="7"/>
        <color theme="1"/>
        <rFont val="Arial"/>
        <family val="2"/>
      </rPr>
      <t xml:space="preserve">08/08/2022 Seguimiento Julie Martinez y Daniel García </t>
    </r>
    <r>
      <rPr>
        <sz val="7"/>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family val="2"/>
      </rPr>
      <t>05/08/2022: Seguimiento Guillermo Delgadillo Molano;</t>
    </r>
    <r>
      <rPr>
        <sz val="7"/>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family val="2"/>
      </rPr>
      <t>5/8/2022: Seguimiento Nataly Tenjo</t>
    </r>
    <r>
      <rPr>
        <sz val="7"/>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</si>
</sst>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5"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sz val="7"/>
      <color theme="4"/>
      <name val="Arial"/>
      <family val="2"/>
    </font>
    <font>
      <sz val="7"/>
      <color rgb="FFFF0000"/>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18">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3" fillId="2"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11" fillId="0" borderId="20" xfId="0" applyFont="1" applyBorder="1"/>
    <xf numFmtId="0" fontId="11" fillId="0" borderId="0" xfId="0" applyFont="1"/>
    <xf numFmtId="0" fontId="13" fillId="6" borderId="21" xfId="0" applyFont="1" applyFill="1" applyBorder="1"/>
    <xf numFmtId="0" fontId="12" fillId="0" borderId="0" xfId="0" applyFont="1"/>
    <xf numFmtId="0" fontId="13" fillId="0" borderId="22" xfId="0" applyFont="1" applyBorder="1"/>
    <xf numFmtId="0" fontId="12" fillId="0" borderId="20" xfId="0" applyFont="1" applyBorder="1"/>
    <xf numFmtId="0" fontId="13" fillId="6" borderId="23" xfId="0" applyFont="1" applyFill="1" applyBorder="1"/>
    <xf numFmtId="0" fontId="12" fillId="0" borderId="20" xfId="0" applyFont="1" applyBorder="1" applyAlignment="1">
      <alignment horizontal="left"/>
    </xf>
    <xf numFmtId="0" fontId="12" fillId="0" borderId="17" xfId="0" applyFont="1" applyBorder="1"/>
    <xf numFmtId="0" fontId="12" fillId="0" borderId="18" xfId="0" applyFont="1" applyBorder="1"/>
    <xf numFmtId="0" fontId="13" fillId="6" borderId="19" xfId="0" applyFont="1" applyFill="1" applyBorder="1"/>
    <xf numFmtId="0" fontId="12" fillId="0" borderId="0" xfId="0" applyFont="1" applyAlignment="1">
      <alignment horizontal="left"/>
    </xf>
    <xf numFmtId="0" fontId="11" fillId="8" borderId="7" xfId="0" applyFont="1" applyFill="1" applyBorder="1"/>
    <xf numFmtId="0" fontId="12" fillId="8" borderId="11" xfId="0" applyFont="1" applyFill="1" applyBorder="1" applyAlignment="1">
      <alignment horizontal="center"/>
    </xf>
    <xf numFmtId="0" fontId="12" fillId="8" borderId="10" xfId="0" applyFont="1" applyFill="1" applyBorder="1" applyAlignment="1">
      <alignment horizontal="center"/>
    </xf>
    <xf numFmtId="0" fontId="12" fillId="8" borderId="0" xfId="0" applyFont="1" applyFill="1"/>
    <xf numFmtId="0" fontId="13" fillId="6" borderId="28" xfId="0" applyFont="1" applyFill="1" applyBorder="1"/>
    <xf numFmtId="0" fontId="13" fillId="6" borderId="24" xfId="0" applyFont="1" applyFill="1" applyBorder="1"/>
    <xf numFmtId="0" fontId="13" fillId="6" borderId="16" xfId="0" applyFont="1" applyFill="1" applyBorder="1"/>
    <xf numFmtId="0" fontId="13" fillId="9" borderId="25" xfId="0" applyFont="1" applyFill="1" applyBorder="1" applyAlignment="1">
      <alignment horizontal="left"/>
    </xf>
    <xf numFmtId="0" fontId="13" fillId="9" borderId="29" xfId="0" applyFont="1" applyFill="1" applyBorder="1"/>
    <xf numFmtId="0" fontId="13" fillId="9" borderId="22" xfId="0" applyFont="1" applyFill="1" applyBorder="1"/>
    <xf numFmtId="0" fontId="13" fillId="8" borderId="26" xfId="0" applyFont="1" applyFill="1" applyBorder="1" applyAlignment="1">
      <alignment horizontal="left" indent="1"/>
    </xf>
    <xf numFmtId="0" fontId="13" fillId="8" borderId="30" xfId="0" applyFont="1" applyFill="1" applyBorder="1"/>
    <xf numFmtId="0" fontId="13" fillId="8" borderId="27" xfId="0" applyFont="1" applyFill="1" applyBorder="1"/>
    <xf numFmtId="0" fontId="14" fillId="8" borderId="26" xfId="0" applyFont="1" applyFill="1" applyBorder="1" applyAlignment="1">
      <alignment horizontal="right"/>
    </xf>
    <xf numFmtId="0" fontId="14" fillId="8" borderId="30" xfId="0" applyFont="1" applyFill="1" applyBorder="1"/>
    <xf numFmtId="0" fontId="14" fillId="8" borderId="27" xfId="0" applyFont="1" applyFill="1" applyBorder="1"/>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2" fillId="8" borderId="34" xfId="0" applyFont="1" applyFill="1" applyBorder="1"/>
    <xf numFmtId="0" fontId="12" fillId="8" borderId="26" xfId="0" applyFont="1" applyFill="1" applyBorder="1"/>
    <xf numFmtId="0" fontId="12" fillId="8" borderId="36" xfId="0" applyFont="1" applyFill="1" applyBorder="1"/>
    <xf numFmtId="41" fontId="12" fillId="8" borderId="38" xfId="2" applyFont="1" applyFill="1" applyBorder="1" applyAlignment="1">
      <alignment horizontal="center"/>
    </xf>
    <xf numFmtId="0" fontId="12" fillId="8" borderId="30" xfId="0" applyFont="1" applyFill="1" applyBorder="1" applyAlignment="1">
      <alignment horizontal="center"/>
    </xf>
    <xf numFmtId="0" fontId="12" fillId="8" borderId="39" xfId="0" applyFont="1" applyFill="1" applyBorder="1" applyAlignment="1">
      <alignment horizontal="center"/>
    </xf>
    <xf numFmtId="0" fontId="12" fillId="8" borderId="38" xfId="0" applyFont="1" applyFill="1" applyBorder="1" applyAlignment="1">
      <alignment horizontal="center"/>
    </xf>
    <xf numFmtId="0" fontId="12" fillId="5" borderId="31" xfId="0" applyFont="1" applyFill="1" applyBorder="1"/>
    <xf numFmtId="0" fontId="11" fillId="5" borderId="32" xfId="0" applyFont="1" applyFill="1" applyBorder="1" applyAlignment="1">
      <alignment horizontal="center"/>
    </xf>
    <xf numFmtId="0" fontId="11" fillId="5" borderId="33" xfId="0" applyFont="1" applyFill="1" applyBorder="1" applyAlignment="1">
      <alignment horizontal="center"/>
    </xf>
    <xf numFmtId="0" fontId="11" fillId="8" borderId="34" xfId="0" applyFont="1" applyFill="1" applyBorder="1"/>
    <xf numFmtId="41" fontId="12" fillId="8" borderId="35" xfId="2" applyFont="1" applyFill="1" applyBorder="1" applyAlignment="1">
      <alignment horizontal="center" vertical="center"/>
    </xf>
    <xf numFmtId="0" fontId="11" fillId="8" borderId="36" xfId="0" applyFont="1" applyFill="1" applyBorder="1"/>
    <xf numFmtId="0" fontId="12" fillId="8" borderId="37" xfId="0" applyFont="1" applyFill="1" applyBorder="1" applyAlignment="1">
      <alignment horizontal="center"/>
    </xf>
    <xf numFmtId="9" fontId="12" fillId="0" borderId="2" xfId="1" applyFont="1" applyBorder="1" applyAlignment="1">
      <alignment horizontal="center" vertical="center"/>
    </xf>
    <xf numFmtId="9" fontId="12" fillId="5" borderId="2" xfId="1" applyFont="1" applyFill="1" applyBorder="1" applyAlignment="1">
      <alignment horizontal="center"/>
    </xf>
    <xf numFmtId="14" fontId="12" fillId="8" borderId="35" xfId="0" applyNumberFormat="1" applyFont="1" applyFill="1" applyBorder="1" applyAlignment="1">
      <alignment horizontal="left"/>
    </xf>
    <xf numFmtId="14" fontId="12" fillId="8" borderId="27" xfId="0" applyNumberFormat="1" applyFont="1" applyFill="1" applyBorder="1" applyAlignment="1">
      <alignment horizontal="left"/>
    </xf>
    <xf numFmtId="14" fontId="12" fillId="8" borderId="37" xfId="0" applyNumberFormat="1" applyFont="1" applyFill="1" applyBorder="1" applyAlignment="1">
      <alignment horizontal="left"/>
    </xf>
    <xf numFmtId="0" fontId="14" fillId="8" borderId="26" xfId="0" applyFont="1" applyFill="1" applyBorder="1" applyAlignment="1">
      <alignment horizontal="right" vertical="center"/>
    </xf>
    <xf numFmtId="0" fontId="14" fillId="8" borderId="30" xfId="0" applyFont="1" applyFill="1" applyBorder="1" applyAlignment="1">
      <alignment vertical="center"/>
    </xf>
    <xf numFmtId="0" fontId="14" fillId="8" borderId="27" xfId="0" applyFont="1" applyFill="1" applyBorder="1" applyAlignment="1">
      <alignment vertical="center"/>
    </xf>
    <xf numFmtId="0" fontId="12" fillId="8" borderId="11" xfId="0" applyFont="1" applyFill="1" applyBorder="1"/>
    <xf numFmtId="0" fontId="12" fillId="8" borderId="27" xfId="0" applyFont="1" applyFill="1" applyBorder="1"/>
    <xf numFmtId="0" fontId="12" fillId="8" borderId="26" xfId="0" applyFont="1" applyFill="1" applyBorder="1" applyAlignment="1">
      <alignment horizontal="center"/>
    </xf>
    <xf numFmtId="41" fontId="12" fillId="8" borderId="30" xfId="2" applyFont="1" applyFill="1" applyBorder="1" applyAlignment="1">
      <alignment horizontal="center"/>
    </xf>
    <xf numFmtId="0" fontId="12" fillId="8" borderId="24" xfId="0" applyFont="1" applyFill="1" applyBorder="1"/>
    <xf numFmtId="0" fontId="12" fillId="8" borderId="24" xfId="0" applyFont="1" applyFill="1" applyBorder="1" applyAlignment="1">
      <alignment horizontal="center"/>
    </xf>
    <xf numFmtId="41" fontId="12" fillId="8" borderId="24" xfId="2" applyFont="1" applyFill="1" applyBorder="1" applyAlignment="1">
      <alignment horizontal="center"/>
    </xf>
    <xf numFmtId="14" fontId="12" fillId="8" borderId="24" xfId="0" applyNumberFormat="1" applyFont="1" applyFill="1" applyBorder="1"/>
    <xf numFmtId="0" fontId="13" fillId="6" borderId="44" xfId="0" applyFont="1" applyFill="1" applyBorder="1" applyAlignment="1">
      <alignment horizontal="left"/>
    </xf>
    <xf numFmtId="0" fontId="13" fillId="6" borderId="45" xfId="0" applyFont="1" applyFill="1" applyBorder="1"/>
    <xf numFmtId="0" fontId="13" fillId="6" borderId="46" xfId="0" applyFont="1" applyFill="1" applyBorder="1"/>
    <xf numFmtId="0" fontId="17" fillId="0" borderId="24" xfId="0" applyFont="1" applyBorder="1"/>
    <xf numFmtId="0" fontId="12" fillId="0" borderId="24" xfId="0" applyFont="1" applyBorder="1"/>
    <xf numFmtId="0" fontId="12" fillId="0" borderId="24" xfId="0" applyFont="1" applyBorder="1" applyAlignment="1">
      <alignment horizontal="justify" wrapText="1"/>
    </xf>
    <xf numFmtId="0" fontId="12" fillId="0" borderId="24" xfId="0" applyFont="1" applyBorder="1" applyAlignment="1">
      <alignment horizontal="justify"/>
    </xf>
    <xf numFmtId="0" fontId="12" fillId="0" borderId="24" xfId="0" applyFont="1" applyBorder="1" applyAlignment="1">
      <alignment wrapText="1"/>
    </xf>
    <xf numFmtId="0" fontId="11" fillId="0" borderId="24" xfId="0" applyFont="1" applyBorder="1" applyAlignment="1">
      <alignment horizontal="center"/>
    </xf>
    <xf numFmtId="0" fontId="12" fillId="0" borderId="2" xfId="0" applyFont="1" applyBorder="1" applyAlignment="1">
      <alignment horizontal="center" vertical="center"/>
    </xf>
    <xf numFmtId="9" fontId="12" fillId="10" borderId="2" xfId="1" applyFont="1" applyFill="1" applyBorder="1" applyAlignment="1">
      <alignment horizontal="center" vertical="center"/>
    </xf>
    <xf numFmtId="0" fontId="12" fillId="0" borderId="2" xfId="0" applyFont="1" applyBorder="1" applyAlignment="1">
      <alignment horizontal="justify" vertical="center" wrapText="1"/>
    </xf>
    <xf numFmtId="0" fontId="11" fillId="5" borderId="2" xfId="0" applyFont="1" applyFill="1" applyBorder="1" applyAlignment="1">
      <alignment horizontal="center"/>
    </xf>
    <xf numFmtId="0" fontId="12" fillId="5" borderId="2" xfId="0" applyFont="1" applyFill="1" applyBorder="1" applyAlignment="1">
      <alignment horizontal="center"/>
    </xf>
    <xf numFmtId="0" fontId="11" fillId="5" borderId="0" xfId="0" applyFont="1" applyFill="1" applyAlignment="1">
      <alignment horizontal="center"/>
    </xf>
    <xf numFmtId="41" fontId="12" fillId="8" borderId="0" xfId="2" applyFont="1" applyFill="1" applyBorder="1" applyAlignment="1">
      <alignment horizontal="center" vertical="center"/>
    </xf>
    <xf numFmtId="0" fontId="12" fillId="8" borderId="0" xfId="0" applyFont="1" applyFill="1" applyAlignment="1">
      <alignment horizontal="center"/>
    </xf>
    <xf numFmtId="0" fontId="11" fillId="5" borderId="0" xfId="0" applyFont="1" applyFill="1" applyAlignment="1">
      <alignment horizontal="center" vertical="center"/>
    </xf>
    <xf numFmtId="14" fontId="12" fillId="8" borderId="0" xfId="0" applyNumberFormat="1" applyFont="1" applyFill="1" applyAlignment="1">
      <alignment horizontal="left"/>
    </xf>
    <xf numFmtId="14" fontId="12" fillId="8" borderId="0" xfId="0" applyNumberFormat="1" applyFont="1" applyFill="1"/>
    <xf numFmtId="0" fontId="11"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horizontal="justify"/>
    </xf>
    <xf numFmtId="0" fontId="12" fillId="0" borderId="0" xfId="0" applyFont="1" applyAlignment="1">
      <alignment horizontal="left" vertical="center"/>
    </xf>
    <xf numFmtId="0" fontId="12" fillId="0" borderId="0" xfId="0" applyFont="1" applyAlignment="1">
      <alignment horizontal="justify" wrapText="1"/>
    </xf>
    <xf numFmtId="0" fontId="12" fillId="0" borderId="0" xfId="0" applyFont="1" applyAlignment="1">
      <alignment wrapText="1"/>
    </xf>
    <xf numFmtId="0" fontId="12" fillId="0" borderId="0" xfId="0" applyFont="1" applyAlignment="1">
      <alignment horizontal="justify" vertical="top" wrapText="1"/>
    </xf>
    <xf numFmtId="0" fontId="12"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0" fillId="12" borderId="0" xfId="0" applyFill="1"/>
    <xf numFmtId="0" fontId="18" fillId="0" borderId="0" xfId="0" applyFont="1"/>
    <xf numFmtId="0" fontId="12" fillId="0" borderId="2" xfId="0" applyFont="1" applyBorder="1" applyAlignment="1">
      <alignment horizontal="center" vertical="center" wrapText="1"/>
    </xf>
    <xf numFmtId="10" fontId="12" fillId="0" borderId="2" xfId="1" applyNumberFormat="1" applyFont="1" applyBorder="1" applyAlignment="1">
      <alignment horizontal="center" vertical="center"/>
    </xf>
    <xf numFmtId="10" fontId="15" fillId="10" borderId="2" xfId="1" applyNumberFormat="1" applyFont="1" applyFill="1" applyBorder="1" applyAlignment="1">
      <alignment horizontal="center" vertical="center"/>
    </xf>
    <xf numFmtId="0" fontId="9" fillId="0" borderId="0" xfId="0" applyFont="1"/>
    <xf numFmtId="0" fontId="21" fillId="12" borderId="0" xfId="0" applyFont="1" applyFill="1"/>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wrapText="1"/>
    </xf>
    <xf numFmtId="0" fontId="22" fillId="4" borderId="0" xfId="0" applyFont="1" applyFill="1" applyAlignment="1">
      <alignment horizontal="left"/>
    </xf>
    <xf numFmtId="0" fontId="22" fillId="11" borderId="0" xfId="0" applyFont="1" applyFill="1" applyAlignment="1">
      <alignment horizontal="left"/>
    </xf>
    <xf numFmtId="0" fontId="22" fillId="12" borderId="0" xfId="0" applyFont="1" applyFill="1" applyAlignment="1">
      <alignment horizontal="left"/>
    </xf>
    <xf numFmtId="0" fontId="22" fillId="0" borderId="0" xfId="0" applyFont="1" applyAlignment="1">
      <alignment horizontal="left"/>
    </xf>
    <xf numFmtId="0" fontId="23" fillId="0" borderId="0" xfId="0" applyFont="1" applyAlignment="1">
      <alignment vertical="center" wrapText="1"/>
    </xf>
    <xf numFmtId="0" fontId="0" fillId="0" borderId="0" xfId="0" applyAlignment="1">
      <alignment horizontal="left" wrapText="1" indent="1"/>
    </xf>
    <xf numFmtId="0" fontId="27" fillId="6" borderId="55" xfId="0" applyFont="1" applyFill="1" applyBorder="1" applyAlignment="1">
      <alignment horizontal="left"/>
    </xf>
    <xf numFmtId="0" fontId="27" fillId="0" borderId="0" xfId="0" applyFont="1" applyAlignment="1">
      <alignment horizontal="left" indent="1"/>
    </xf>
    <xf numFmtId="10" fontId="12" fillId="0" borderId="64" xfId="1" applyNumberFormat="1" applyFont="1" applyBorder="1" applyAlignment="1">
      <alignment horizontal="center" vertical="center"/>
    </xf>
    <xf numFmtId="10" fontId="12" fillId="0" borderId="64" xfId="0" applyNumberFormat="1" applyFont="1" applyBorder="1" applyAlignment="1">
      <alignment horizontal="center" vertical="center"/>
    </xf>
    <xf numFmtId="0" fontId="12" fillId="0" borderId="61" xfId="0" applyFont="1" applyBorder="1" applyAlignment="1">
      <alignment horizontal="justify" vertical="center" wrapText="1"/>
    </xf>
    <xf numFmtId="0" fontId="12" fillId="0" borderId="66" xfId="0" applyFont="1" applyBorder="1" applyAlignment="1">
      <alignment horizontal="center" vertical="center"/>
    </xf>
    <xf numFmtId="9" fontId="12" fillId="0" borderId="66" xfId="1" applyFont="1" applyBorder="1" applyAlignment="1">
      <alignment horizontal="center" vertical="center"/>
    </xf>
    <xf numFmtId="10" fontId="12" fillId="0" borderId="66" xfId="1" applyNumberFormat="1" applyFont="1" applyBorder="1" applyAlignment="1">
      <alignment horizontal="center" vertical="center"/>
    </xf>
    <xf numFmtId="10" fontId="12" fillId="0" borderId="67" xfId="0" applyNumberFormat="1" applyFont="1" applyBorder="1" applyAlignment="1">
      <alignment horizontal="center" vertical="center"/>
    </xf>
    <xf numFmtId="0" fontId="0" fillId="0" borderId="56" xfId="0" applyBorder="1"/>
    <xf numFmtId="0" fontId="0" fillId="0" borderId="68" xfId="0" applyBorder="1"/>
    <xf numFmtId="0" fontId="9" fillId="0" borderId="68" xfId="0" applyFont="1" applyBorder="1"/>
    <xf numFmtId="0" fontId="21" fillId="12" borderId="57" xfId="0" applyFont="1" applyFill="1" applyBorder="1"/>
    <xf numFmtId="0" fontId="28" fillId="0" borderId="0" xfId="0" applyFont="1" applyAlignment="1">
      <alignment horizontal="center" vertical="center" wrapText="1"/>
    </xf>
    <xf numFmtId="0" fontId="27" fillId="5" borderId="54" xfId="0" applyFont="1" applyFill="1" applyBorder="1" applyAlignment="1">
      <alignment horizontal="left"/>
    </xf>
    <xf numFmtId="0" fontId="28" fillId="5" borderId="0" xfId="0" applyFont="1" applyFill="1"/>
    <xf numFmtId="9" fontId="0" fillId="0" borderId="0" xfId="1" applyFont="1"/>
    <xf numFmtId="9" fontId="28" fillId="5" borderId="0" xfId="1" applyFont="1" applyFill="1"/>
    <xf numFmtId="9" fontId="26" fillId="0" borderId="0" xfId="1" applyFont="1"/>
    <xf numFmtId="9" fontId="1" fillId="0" borderId="0" xfId="1" applyFont="1"/>
    <xf numFmtId="0" fontId="12" fillId="0" borderId="49" xfId="0" pivotButton="1" applyFont="1" applyBorder="1"/>
    <xf numFmtId="0" fontId="12" fillId="0" borderId="49" xfId="0" applyFont="1" applyBorder="1"/>
    <xf numFmtId="0" fontId="12" fillId="0" borderId="49" xfId="0" applyFont="1" applyBorder="1" applyAlignment="1">
      <alignment horizontal="left"/>
    </xf>
    <xf numFmtId="0" fontId="12" fillId="0" borderId="50" xfId="0" applyFont="1" applyBorder="1"/>
    <xf numFmtId="0" fontId="12" fillId="0" borderId="52" xfId="0" applyFont="1" applyBorder="1" applyAlignment="1">
      <alignment horizontal="left"/>
    </xf>
    <xf numFmtId="0" fontId="12" fillId="0" borderId="51" xfId="0" applyFont="1" applyBorder="1"/>
    <xf numFmtId="0" fontId="0" fillId="0" borderId="0" xfId="0" applyAlignment="1">
      <alignment horizontal="left" indent="2"/>
    </xf>
    <xf numFmtId="0" fontId="0" fillId="0" borderId="0" xfId="0" applyAlignment="1">
      <alignment vertical="center"/>
    </xf>
    <xf numFmtId="0" fontId="3" fillId="2" borderId="0" xfId="0" applyFont="1" applyFill="1" applyAlignment="1">
      <alignment horizontal="center" vertical="center"/>
    </xf>
    <xf numFmtId="0" fontId="7" fillId="3" borderId="2" xfId="0"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21" fillId="0" borderId="0" xfId="0" applyFont="1" applyAlignment="1">
      <alignment horizontal="left" wrapText="1"/>
    </xf>
    <xf numFmtId="0" fontId="23" fillId="0" borderId="0" xfId="0" applyFont="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2" fillId="0" borderId="61" xfId="0" applyFont="1" applyBorder="1" applyAlignment="1">
      <alignment horizontal="justify" vertical="center" wrapText="1"/>
    </xf>
    <xf numFmtId="0" fontId="12" fillId="0" borderId="2" xfId="0" applyFont="1" applyBorder="1" applyAlignment="1">
      <alignment horizontal="justify" vertical="center" wrapText="1"/>
    </xf>
    <xf numFmtId="0" fontId="11" fillId="5" borderId="40" xfId="0" applyFont="1" applyFill="1" applyBorder="1" applyAlignment="1">
      <alignment horizont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xf>
    <xf numFmtId="0" fontId="11" fillId="5" borderId="47" xfId="0" applyFont="1" applyFill="1" applyBorder="1" applyAlignment="1">
      <alignment horizontal="center"/>
    </xf>
    <xf numFmtId="0" fontId="11" fillId="5" borderId="48" xfId="0" applyFont="1" applyFill="1" applyBorder="1" applyAlignment="1">
      <alignment horizontal="center"/>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1" fillId="5" borderId="61"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applyAlignment="1">
      <alignment horizontal="center" vertical="center"/>
    </xf>
    <xf numFmtId="0" fontId="21" fillId="7" borderId="0" xfId="0" applyFont="1" applyFill="1" applyAlignment="1">
      <alignment horizontal="center" wrapText="1"/>
    </xf>
    <xf numFmtId="0" fontId="12" fillId="0" borderId="24" xfId="0" applyFont="1" applyBorder="1" applyAlignment="1">
      <alignment horizontal="justify" vertical="top"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41" fontId="12" fillId="8" borderId="24" xfId="2" applyFont="1" applyFill="1" applyBorder="1" applyAlignment="1">
      <alignment horizontal="center" vertical="center"/>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8" xfId="0" applyFont="1" applyBorder="1" applyAlignment="1">
      <alignment horizontal="left"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9" fontId="12" fillId="10" borderId="40" xfId="1" applyFont="1" applyFill="1" applyBorder="1" applyAlignment="1">
      <alignment horizontal="center" vertical="center"/>
    </xf>
    <xf numFmtId="9" fontId="12" fillId="10" borderId="3" xfId="1" applyFont="1" applyFill="1" applyBorder="1" applyAlignment="1">
      <alignment horizontal="center" vertical="center"/>
    </xf>
    <xf numFmtId="0" fontId="11" fillId="5" borderId="40"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xf>
    <xf numFmtId="0" fontId="11" fillId="5" borderId="6" xfId="0" applyFont="1" applyFill="1" applyBorder="1" applyAlignment="1">
      <alignment horizontal="center"/>
    </xf>
    <xf numFmtId="0" fontId="12" fillId="0" borderId="15" xfId="0" applyFont="1" applyBorder="1" applyAlignment="1">
      <alignment horizontal="justify" wrapText="1"/>
    </xf>
    <xf numFmtId="0" fontId="12" fillId="0" borderId="9" xfId="0" applyFont="1" applyBorder="1" applyAlignment="1">
      <alignment horizontal="justify" wrapText="1"/>
    </xf>
    <xf numFmtId="0" fontId="12" fillId="0" borderId="12" xfId="0" applyFont="1" applyBorder="1" applyAlignment="1">
      <alignment horizontal="justify" wrapText="1"/>
    </xf>
    <xf numFmtId="0" fontId="12" fillId="0" borderId="8" xfId="0" applyFont="1" applyBorder="1" applyAlignment="1">
      <alignment horizontal="justify" wrapText="1"/>
    </xf>
    <xf numFmtId="0" fontId="13" fillId="6" borderId="14" xfId="0" applyFont="1" applyFill="1" applyBorder="1" applyAlignment="1">
      <alignment horizontal="center"/>
    </xf>
    <xf numFmtId="0" fontId="13" fillId="6" borderId="13" xfId="0" applyFont="1" applyFill="1" applyBorder="1" applyAlignment="1">
      <alignment horizont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164" fontId="4" fillId="8" borderId="1" xfId="0" applyNumberFormat="1" applyFont="1" applyFill="1" applyBorder="1" applyAlignment="1">
      <alignment horizontal="left" vertical="center"/>
    </xf>
    <xf numFmtId="0" fontId="4" fillId="8" borderId="69" xfId="0" applyFont="1" applyFill="1" applyBorder="1" applyAlignment="1">
      <alignment horizontal="left" vertical="center"/>
    </xf>
    <xf numFmtId="9" fontId="4" fillId="8" borderId="2" xfId="0" applyNumberFormat="1" applyFont="1" applyFill="1" applyBorder="1" applyAlignment="1">
      <alignment horizontal="center" vertical="center"/>
    </xf>
    <xf numFmtId="0" fontId="4" fillId="8" borderId="2" xfId="0" applyFont="1" applyFill="1" applyBorder="1" applyAlignment="1">
      <alignment horizontal="left" vertical="center" wrapText="1"/>
    </xf>
    <xf numFmtId="1" fontId="8" fillId="8" borderId="2" xfId="2" applyNumberFormat="1" applyFont="1" applyFill="1" applyBorder="1" applyAlignment="1">
      <alignment horizontal="center" vertical="center"/>
    </xf>
    <xf numFmtId="0" fontId="4" fillId="8" borderId="2" xfId="0" applyFont="1" applyFill="1" applyBorder="1" applyAlignment="1">
      <alignment horizontal="center" vertical="center"/>
    </xf>
    <xf numFmtId="14" fontId="4" fillId="8" borderId="1" xfId="0" applyNumberFormat="1" applyFont="1" applyFill="1" applyBorder="1" applyAlignment="1">
      <alignment horizontal="center" vertical="center"/>
    </xf>
    <xf numFmtId="14" fontId="4" fillId="8" borderId="1" xfId="0" applyNumberFormat="1" applyFont="1" applyFill="1" applyBorder="1" applyAlignment="1">
      <alignment horizontal="justify" vertical="top" wrapText="1"/>
    </xf>
    <xf numFmtId="0" fontId="0" fillId="8" borderId="0" xfId="0" applyFill="1"/>
    <xf numFmtId="14" fontId="4" fillId="8" borderId="1" xfId="0" applyNumberFormat="1" applyFont="1" applyFill="1" applyBorder="1" applyAlignment="1">
      <alignment horizontal="left" vertical="center"/>
    </xf>
    <xf numFmtId="14" fontId="31" fillId="8" borderId="1" xfId="0" applyNumberFormat="1" applyFont="1" applyFill="1" applyBorder="1" applyAlignment="1">
      <alignment horizontal="center" vertical="center"/>
    </xf>
    <xf numFmtId="0" fontId="31" fillId="8" borderId="1" xfId="0" applyFont="1" applyFill="1" applyBorder="1" applyAlignment="1">
      <alignment horizontal="left" vertical="center"/>
    </xf>
    <xf numFmtId="14" fontId="31" fillId="8" borderId="1" xfId="0" applyNumberFormat="1" applyFont="1" applyFill="1" applyBorder="1" applyAlignment="1">
      <alignment horizontal="justify" vertical="top" wrapText="1"/>
    </xf>
    <xf numFmtId="0" fontId="31" fillId="8" borderId="1" xfId="0" applyFont="1" applyFill="1" applyBorder="1" applyAlignment="1">
      <alignment horizontal="left" vertical="center" wrapText="1"/>
    </xf>
    <xf numFmtId="10" fontId="0" fillId="8" borderId="0" xfId="1" applyNumberFormat="1" applyFont="1" applyFill="1"/>
    <xf numFmtId="14" fontId="34" fillId="8" borderId="1" xfId="0" applyNumberFormat="1" applyFont="1" applyFill="1" applyBorder="1" applyAlignment="1">
      <alignment horizontal="left" vertical="center"/>
    </xf>
    <xf numFmtId="0" fontId="33" fillId="8" borderId="2" xfId="0" applyFont="1" applyFill="1" applyBorder="1" applyAlignment="1">
      <alignment horizontal="left" vertical="center" wrapText="1"/>
    </xf>
    <xf numFmtId="0" fontId="33" fillId="8" borderId="1" xfId="0" applyFont="1" applyFill="1" applyBorder="1" applyAlignment="1">
      <alignment horizontal="left" vertical="center"/>
    </xf>
  </cellXfs>
  <cellStyles count="3">
    <cellStyle name="Millares [0]" xfId="2" builtinId="6"/>
    <cellStyle name="Normal" xfId="0" builtinId="0"/>
    <cellStyle name="Porcentaje" xfId="1" builtinId="5"/>
  </cellStyles>
  <dxfs count="216">
    <dxf>
      <alignment wrapText="1" readingOrder="0"/>
    </dxf>
    <dxf>
      <alignment wrapText="0" readingOrder="0"/>
    </dxf>
    <dxf>
      <alignment wrapText="1" readingOrder="0"/>
    </dxf>
    <dxf>
      <alignment vertical="center"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[07. Consolidado PMI Julio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54.568007870374" createdVersion="7" refreshedVersion="6" minRefreshableVersion="3" recordCount="78" xr:uid="{00000000-000A-0000-FFFF-FFFF02000000}">
  <cacheSource type="worksheet">
    <worksheetSource ref="A2:AH80" sheet="ESTADO ACCIONES JULIO"/>
  </cacheSource>
  <cacheFields count="34">
    <cacheField name="FECHA REPORTE DE LA INFORMACIÓN" numFmtId="0">
      <sharedItems containsMixedTypes="1" containsNumber="1" containsInteger="1" minValue="44365" maxValue="44365"/>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7-12T00:00:00"/>
    </cacheField>
    <cacheField name="NOMBRE AUDITOR" numFmtId="0">
      <sharedItems/>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100"/>
    <n v="100"/>
    <x v="0"/>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100"/>
    <n v="100"/>
    <x v="0"/>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100"/>
    <n v="100"/>
    <x v="0"/>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100"/>
    <n v="100"/>
    <x v="0"/>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100"/>
    <n v="100"/>
    <x v="0"/>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100"/>
    <n v="100"/>
    <x v="0"/>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100"/>
    <n v="100"/>
    <x v="0"/>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100"/>
    <n v="100"/>
    <x v="0"/>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n v="44365"/>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100"/>
    <n v="100"/>
    <x v="0"/>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100"/>
    <n v="100"/>
    <x v="0"/>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100"/>
    <n v="100"/>
    <x v="0"/>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100"/>
    <n v="100"/>
    <x v="0"/>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7-08T00:00:00"/>
    <s v="Nataly Tenjo Vargas"/>
    <s v="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0">
      <pivotArea dataOnly="0" labelOnly="1" grandRow="1" outline="0" fieldPosition="0"/>
    </format>
    <format dxfId="1">
      <pivotArea dataOnly="0" labelOnly="1" grandCol="1" outline="0" fieldPosition="0"/>
    </format>
    <format dxfId="2">
      <pivotArea dataOnly="0" labelOnly="1" grandCol="1" outline="0" fieldPosition="0"/>
    </format>
    <format dxfId="3">
      <pivotArea dataOnly="0" labelOnly="1" grandCol="1" outline="0" fieldPosition="0"/>
    </format>
    <format dxfId="4">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36">
      <pivotArea dataOnly="0" labelOnly="1" outline="0" fieldPosition="0">
        <references count="1">
          <reference field="4294967294" count="3">
            <x v="0"/>
            <x v="1"/>
            <x v="2"/>
          </reference>
        </references>
      </pivotArea>
    </format>
    <format dxfId="3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TablaDinámica1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41">
      <pivotArea dataOnly="0" labelOnly="1" outline="0" fieldPosition="0">
        <references count="1">
          <reference field="4294967294" count="3">
            <x v="0"/>
            <x v="1"/>
            <x v="2"/>
          </reference>
        </references>
      </pivotArea>
    </format>
    <format dxfId="40">
      <pivotArea outline="0" collapsedLevelsAreSubtotals="1" fieldPosition="0"/>
    </format>
    <format dxfId="39">
      <pivotArea dataOnly="0" labelOnly="1" fieldPosition="0">
        <references count="1">
          <reference field="26" count="0"/>
        </references>
      </pivotArea>
    </format>
    <format dxfId="38">
      <pivotArea dataOnly="0" labelOnly="1" fieldPosition="0">
        <references count="1">
          <reference field="26" count="0"/>
        </references>
      </pivotArea>
    </format>
    <format dxfId="37">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2"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8:C8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3">
    <i>
      <x v="6"/>
    </i>
    <i r="1">
      <x v="1"/>
    </i>
    <i t="grand">
      <x/>
    </i>
  </rowItems>
  <colFields count="1">
    <field x="23"/>
  </colFields>
  <colItems count="2">
    <i>
      <x v="16"/>
    </i>
    <i t="grand">
      <x/>
    </i>
  </colItems>
  <pageFields count="2">
    <pageField fld="30" hier="-1"/>
    <pageField fld="25" hier="-1"/>
  </pageFields>
  <dataFields count="1">
    <dataField name="Cuenta de CODIGO ACCION" fld="7" subtotal="count" baseField="24" baseItem="0"/>
  </dataFields>
  <formats count="157">
    <format dxfId="198">
      <pivotArea field="30" type="button" dataOnly="0" labelOnly="1" outline="0" axis="axisPage" fieldPosition="0"/>
    </format>
    <format dxfId="197">
      <pivotArea type="origin" dataOnly="0" labelOnly="1" outline="0" fieldPosition="0"/>
    </format>
    <format dxfId="196">
      <pivotArea dataOnly="0" labelOnly="1" grandRow="1" outline="0" fieldPosition="0"/>
    </format>
    <format dxfId="195">
      <pivotArea dataOnly="0" labelOnly="1" fieldPosition="0">
        <references count="1">
          <reference field="26" count="4">
            <x v="2"/>
            <x v="4"/>
            <x v="6"/>
            <x v="7"/>
          </reference>
        </references>
      </pivotArea>
    </format>
    <format dxfId="194">
      <pivotArea dataOnly="0" labelOnly="1" fieldPosition="0">
        <references count="2">
          <reference field="26" count="1" selected="0">
            <x v="2"/>
          </reference>
          <reference field="27" count="2">
            <x v="5"/>
            <x v="6"/>
          </reference>
        </references>
      </pivotArea>
    </format>
    <format dxfId="193">
      <pivotArea dataOnly="0" labelOnly="1" fieldPosition="0">
        <references count="2">
          <reference field="26" count="1" selected="0">
            <x v="4"/>
          </reference>
          <reference field="27" count="1">
            <x v="3"/>
          </reference>
        </references>
      </pivotArea>
    </format>
    <format dxfId="192">
      <pivotArea dataOnly="0" labelOnly="1" fieldPosition="0">
        <references count="2">
          <reference field="26" count="1" selected="0">
            <x v="6"/>
          </reference>
          <reference field="27" count="3">
            <x v="0"/>
            <x v="1"/>
            <x v="9"/>
          </reference>
        </references>
      </pivotArea>
    </format>
    <format dxfId="191">
      <pivotArea dataOnly="0" labelOnly="1" fieldPosition="0">
        <references count="2">
          <reference field="26" count="1" selected="0">
            <x v="7"/>
          </reference>
          <reference field="27" count="1">
            <x v="2"/>
          </reference>
        </references>
      </pivotArea>
    </format>
    <format dxfId="190">
      <pivotArea field="26" grandCol="1" collapsedLevelsAreSubtotals="1" axis="axisRow" fieldPosition="0">
        <references count="1">
          <reference field="26" count="1">
            <x v="2"/>
          </reference>
        </references>
      </pivotArea>
    </format>
    <format dxfId="189">
      <pivotArea collapsedLevelsAreSubtotals="1" fieldPosition="0">
        <references count="3">
          <reference field="23" count="4" selected="0">
            <x v="0"/>
            <x v="1"/>
            <x v="3"/>
            <x v="6"/>
          </reference>
          <reference field="26" count="1" selected="0">
            <x v="2"/>
          </reference>
          <reference field="27" count="2">
            <x v="5"/>
            <x v="6"/>
          </reference>
        </references>
      </pivotArea>
    </format>
    <format dxfId="188">
      <pivotArea field="27" grandCol="1" collapsedLevelsAreSubtotals="1" axis="axisRow" fieldPosition="1">
        <references count="2">
          <reference field="26" count="1" selected="0">
            <x v="2"/>
          </reference>
          <reference field="27" count="2">
            <x v="5"/>
            <x v="6"/>
          </reference>
        </references>
      </pivotArea>
    </format>
    <format dxfId="187">
      <pivotArea collapsedLevelsAreSubtotals="1" fieldPosition="0">
        <references count="2">
          <reference field="23" count="4" selected="0">
            <x v="0"/>
            <x v="1"/>
            <x v="3"/>
            <x v="6"/>
          </reference>
          <reference field="26" count="1">
            <x v="4"/>
          </reference>
        </references>
      </pivotArea>
    </format>
    <format dxfId="186">
      <pivotArea field="26" grandCol="1" collapsedLevelsAreSubtotals="1" axis="axisRow" fieldPosition="0">
        <references count="1">
          <reference field="26" count="1">
            <x v="4"/>
          </reference>
        </references>
      </pivotArea>
    </format>
    <format dxfId="185">
      <pivotArea collapsedLevelsAreSubtotals="1" fieldPosition="0">
        <references count="3">
          <reference field="23" count="4" selected="0">
            <x v="0"/>
            <x v="1"/>
            <x v="3"/>
            <x v="6"/>
          </reference>
          <reference field="26" count="1" selected="0">
            <x v="4"/>
          </reference>
          <reference field="27" count="1">
            <x v="3"/>
          </reference>
        </references>
      </pivotArea>
    </format>
    <format dxfId="184">
      <pivotArea field="27" grandCol="1" collapsedLevelsAreSubtotals="1" axis="axisRow" fieldPosition="1">
        <references count="2">
          <reference field="26" count="1" selected="0">
            <x v="4"/>
          </reference>
          <reference field="27" count="1">
            <x v="3"/>
          </reference>
        </references>
      </pivotArea>
    </format>
    <format dxfId="183">
      <pivotArea field="26" grandCol="1" collapsedLevelsAreSubtotals="1" axis="axisRow" fieldPosition="0">
        <references count="1">
          <reference field="26" count="1">
            <x v="6"/>
          </reference>
        </references>
      </pivotArea>
    </format>
    <format dxfId="182">
      <pivotArea collapsedLevelsAreSubtotals="1" fieldPosition="0">
        <references count="3">
          <reference field="23" count="4" selected="0">
            <x v="0"/>
            <x v="1"/>
            <x v="3"/>
            <x v="6"/>
          </reference>
          <reference field="26" count="1" selected="0">
            <x v="6"/>
          </reference>
          <reference field="27" count="3">
            <x v="0"/>
            <x v="1"/>
            <x v="9"/>
          </reference>
        </references>
      </pivotArea>
    </format>
    <format dxfId="181">
      <pivotArea field="27" grandCol="1" collapsedLevelsAreSubtotals="1" axis="axisRow" fieldPosition="1">
        <references count="2">
          <reference field="26" count="1" selected="0">
            <x v="6"/>
          </reference>
          <reference field="27" count="3">
            <x v="0"/>
            <x v="1"/>
            <x v="9"/>
          </reference>
        </references>
      </pivotArea>
    </format>
    <format dxfId="180">
      <pivotArea collapsedLevelsAreSubtotals="1" fieldPosition="0">
        <references count="2">
          <reference field="23" count="4" selected="0">
            <x v="0"/>
            <x v="1"/>
            <x v="3"/>
            <x v="6"/>
          </reference>
          <reference field="26" count="1">
            <x v="7"/>
          </reference>
        </references>
      </pivotArea>
    </format>
    <format dxfId="179">
      <pivotArea field="26" grandCol="1" collapsedLevelsAreSubtotals="1" axis="axisRow" fieldPosition="0">
        <references count="1">
          <reference field="26" count="1">
            <x v="7"/>
          </reference>
        </references>
      </pivotArea>
    </format>
    <format dxfId="178">
      <pivotArea collapsedLevelsAreSubtotals="1" fieldPosition="0">
        <references count="3">
          <reference field="23" count="4" selected="0">
            <x v="0"/>
            <x v="1"/>
            <x v="3"/>
            <x v="6"/>
          </reference>
          <reference field="26" count="1" selected="0">
            <x v="7"/>
          </reference>
          <reference field="27" count="1">
            <x v="2"/>
          </reference>
        </references>
      </pivotArea>
    </format>
    <format dxfId="177">
      <pivotArea field="27" grandCol="1" collapsedLevelsAreSubtotals="1" axis="axisRow" fieldPosition="1">
        <references count="2">
          <reference field="26" count="1" selected="0">
            <x v="7"/>
          </reference>
          <reference field="27" count="1">
            <x v="2"/>
          </reference>
        </references>
      </pivotArea>
    </format>
    <format dxfId="176">
      <pivotArea collapsedLevelsAreSubtotals="1" fieldPosition="0">
        <references count="3">
          <reference field="23" count="4" selected="0">
            <x v="0"/>
            <x v="1"/>
            <x v="3"/>
            <x v="6"/>
          </reference>
          <reference field="26" count="1" selected="0">
            <x v="2"/>
          </reference>
          <reference field="27" count="2">
            <x v="5"/>
            <x v="6"/>
          </reference>
        </references>
      </pivotArea>
    </format>
    <format dxfId="175">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4">
      <pivotArea collapsedLevelsAreSubtotals="1" fieldPosition="0">
        <references count="2">
          <reference field="23" count="4" selected="0">
            <x v="0"/>
            <x v="1"/>
            <x v="3"/>
            <x v="6"/>
          </reference>
          <reference field="26" count="1">
            <x v="7"/>
          </reference>
        </references>
      </pivotArea>
    </format>
    <format dxfId="173">
      <pivotArea collapsedLevelsAreSubtotals="1" fieldPosition="0">
        <references count="3">
          <reference field="23" count="4" selected="0">
            <x v="0"/>
            <x v="1"/>
            <x v="3"/>
            <x v="6"/>
          </reference>
          <reference field="26" count="1" selected="0">
            <x v="7"/>
          </reference>
          <reference field="27" count="1">
            <x v="2"/>
          </reference>
        </references>
      </pivotArea>
    </format>
    <format dxfId="172">
      <pivotArea collapsedLevelsAreSubtotals="1" fieldPosition="0">
        <references count="3">
          <reference field="23" count="1" selected="0">
            <x v="0"/>
          </reference>
          <reference field="26" count="1" selected="0">
            <x v="2"/>
          </reference>
          <reference field="27" count="2">
            <x v="5"/>
            <x v="6"/>
          </reference>
        </references>
      </pivotArea>
    </format>
    <format dxfId="171">
      <pivotArea collapsedLevelsAreSubtotals="1" fieldPosition="0">
        <references count="3">
          <reference field="23" count="1" selected="0">
            <x v="0"/>
          </reference>
          <reference field="26" count="1" selected="0">
            <x v="6"/>
          </reference>
          <reference field="27" count="3">
            <x v="0"/>
            <x v="1"/>
            <x v="9"/>
          </reference>
        </references>
      </pivotArea>
    </format>
    <format dxfId="170">
      <pivotArea collapsedLevelsAreSubtotals="1" fieldPosition="0">
        <references count="2">
          <reference field="23" count="1" selected="0">
            <x v="0"/>
          </reference>
          <reference field="26" count="1">
            <x v="7"/>
          </reference>
        </references>
      </pivotArea>
    </format>
    <format dxfId="169">
      <pivotArea collapsedLevelsAreSubtotals="1" fieldPosition="0">
        <references count="3">
          <reference field="23" count="1" selected="0">
            <x v="0"/>
          </reference>
          <reference field="26" count="1" selected="0">
            <x v="7"/>
          </reference>
          <reference field="27" count="1">
            <x v="2"/>
          </reference>
        </references>
      </pivotArea>
    </format>
    <format dxfId="168">
      <pivotArea collapsedLevelsAreSubtotals="1" fieldPosition="0">
        <references count="2">
          <reference field="23" count="1" selected="0">
            <x v="0"/>
          </reference>
          <reference field="26" count="1">
            <x v="0"/>
          </reference>
        </references>
      </pivotArea>
    </format>
    <format dxfId="167">
      <pivotArea collapsedLevelsAreSubtotals="1" fieldPosition="0">
        <references count="3">
          <reference field="23" count="1" selected="0">
            <x v="0"/>
          </reference>
          <reference field="26" count="1" selected="0">
            <x v="0"/>
          </reference>
          <reference field="27" count="1">
            <x v="4"/>
          </reference>
        </references>
      </pivotArea>
    </format>
    <format dxfId="166">
      <pivotArea collapsedLevelsAreSubtotals="1" fieldPosition="0">
        <references count="3">
          <reference field="23" count="1" selected="0">
            <x v="0"/>
          </reference>
          <reference field="26" count="1" selected="0">
            <x v="6"/>
          </reference>
          <reference field="27" count="3">
            <x v="0"/>
            <x v="1"/>
            <x v="9"/>
          </reference>
        </references>
      </pivotArea>
    </format>
    <format dxfId="165">
      <pivotArea collapsedLevelsAreSubtotals="1" fieldPosition="0">
        <references count="2">
          <reference field="23" count="1" selected="0">
            <x v="0"/>
          </reference>
          <reference field="26" count="1">
            <x v="7"/>
          </reference>
        </references>
      </pivotArea>
    </format>
    <format dxfId="164">
      <pivotArea collapsedLevelsAreSubtotals="1" fieldPosition="0">
        <references count="3">
          <reference field="23" count="1" selected="0">
            <x v="0"/>
          </reference>
          <reference field="26" count="1" selected="0">
            <x v="7"/>
          </reference>
          <reference field="27" count="1">
            <x v="2"/>
          </reference>
        </references>
      </pivotArea>
    </format>
    <format dxfId="163">
      <pivotArea collapsedLevelsAreSubtotals="1" fieldPosition="0">
        <references count="2">
          <reference field="23" count="1" selected="0">
            <x v="1"/>
          </reference>
          <reference field="26" count="1">
            <x v="0"/>
          </reference>
        </references>
      </pivotArea>
    </format>
    <format dxfId="162">
      <pivotArea collapsedLevelsAreSubtotals="1" fieldPosition="0">
        <references count="3">
          <reference field="23" count="1" selected="0">
            <x v="1"/>
          </reference>
          <reference field="26" count="1" selected="0">
            <x v="0"/>
          </reference>
          <reference field="27" count="1">
            <x v="4"/>
          </reference>
        </references>
      </pivotArea>
    </format>
    <format dxfId="161">
      <pivotArea collapsedLevelsAreSubtotals="1" fieldPosition="0">
        <references count="3">
          <reference field="23" count="1" selected="0">
            <x v="1"/>
          </reference>
          <reference field="26" count="1" selected="0">
            <x v="6"/>
          </reference>
          <reference field="27" count="3">
            <x v="0"/>
            <x v="1"/>
            <x v="9"/>
          </reference>
        </references>
      </pivotArea>
    </format>
    <format dxfId="160">
      <pivotArea collapsedLevelsAreSubtotals="1" fieldPosition="0">
        <references count="2">
          <reference field="23" count="1" selected="0">
            <x v="1"/>
          </reference>
          <reference field="26" count="1">
            <x v="7"/>
          </reference>
        </references>
      </pivotArea>
    </format>
    <format dxfId="159">
      <pivotArea collapsedLevelsAreSubtotals="1" fieldPosition="0">
        <references count="3">
          <reference field="23" count="1" selected="0">
            <x v="1"/>
          </reference>
          <reference field="26" count="1" selected="0">
            <x v="7"/>
          </reference>
          <reference field="27" count="1">
            <x v="2"/>
          </reference>
        </references>
      </pivotArea>
    </format>
    <format dxfId="158">
      <pivotArea collapsedLevelsAreSubtotals="1" fieldPosition="0">
        <references count="2">
          <reference field="23" count="8" selected="0">
            <x v="2"/>
            <x v="3"/>
            <x v="4"/>
            <x v="6"/>
            <x v="7"/>
            <x v="10"/>
            <x v="13"/>
            <x v="14"/>
          </reference>
          <reference field="26" count="1">
            <x v="0"/>
          </reference>
        </references>
      </pivotArea>
    </format>
    <format dxfId="157">
      <pivotArea field="26" grandCol="1" collapsedLevelsAreSubtotals="1" axis="axisRow" fieldPosition="0">
        <references count="1">
          <reference field="26" count="1">
            <x v="0"/>
          </reference>
        </references>
      </pivotArea>
    </format>
    <format dxfId="156">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55">
      <pivotArea field="27" grandCol="1" collapsedLevelsAreSubtotals="1" axis="axisRow" fieldPosition="1">
        <references count="2">
          <reference field="26" count="1" selected="0">
            <x v="0"/>
          </reference>
          <reference field="27" count="1">
            <x v="4"/>
          </reference>
        </references>
      </pivotArea>
    </format>
    <format dxfId="154">
      <pivotArea field="26" grandCol="1" collapsedLevelsAreSubtotals="1" axis="axisRow" fieldPosition="0">
        <references count="1">
          <reference field="26" count="1">
            <x v="1"/>
          </reference>
        </references>
      </pivotArea>
    </format>
    <format dxfId="153">
      <pivotArea field="27" grandCol="1" collapsedLevelsAreSubtotals="1" axis="axisRow" fieldPosition="1">
        <references count="2">
          <reference field="26" count="1" selected="0">
            <x v="1"/>
          </reference>
          <reference field="27" count="3">
            <x v="7"/>
            <x v="11"/>
            <x v="15"/>
          </reference>
        </references>
      </pivotArea>
    </format>
    <format dxfId="152">
      <pivotArea field="26" grandCol="1" collapsedLevelsAreSubtotals="1" axis="axisRow" fieldPosition="0">
        <references count="1">
          <reference field="26" count="1">
            <x v="2"/>
          </reference>
        </references>
      </pivotArea>
    </format>
    <format dxfId="151">
      <pivotArea field="27" grandCol="1" collapsedLevelsAreSubtotals="1" axis="axisRow" fieldPosition="1">
        <references count="2">
          <reference field="26" count="1" selected="0">
            <x v="2"/>
          </reference>
          <reference field="27" count="3">
            <x v="6"/>
            <x v="10"/>
            <x v="12"/>
          </reference>
        </references>
      </pivotArea>
    </format>
    <format dxfId="150">
      <pivotArea field="26" grandCol="1" collapsedLevelsAreSubtotals="1" axis="axisRow" fieldPosition="0">
        <references count="1">
          <reference field="26" count="1">
            <x v="3"/>
          </reference>
        </references>
      </pivotArea>
    </format>
    <format dxfId="149">
      <pivotArea field="27" grandCol="1" collapsedLevelsAreSubtotals="1" axis="axisRow" fieldPosition="1">
        <references count="2">
          <reference field="26" count="1" selected="0">
            <x v="3"/>
          </reference>
          <reference field="27" count="1">
            <x v="17"/>
          </reference>
        </references>
      </pivotArea>
    </format>
    <format dxfId="148">
      <pivotArea field="26" grandCol="1" collapsedLevelsAreSubtotals="1" axis="axisRow" fieldPosition="0">
        <references count="1">
          <reference field="26" count="1">
            <x v="4"/>
          </reference>
        </references>
      </pivotArea>
    </format>
    <format dxfId="147">
      <pivotArea field="27" grandCol="1" collapsedLevelsAreSubtotals="1" axis="axisRow" fieldPosition="1">
        <references count="2">
          <reference field="26" count="1" selected="0">
            <x v="4"/>
          </reference>
          <reference field="27" count="1">
            <x v="3"/>
          </reference>
        </references>
      </pivotArea>
    </format>
    <format dxfId="146">
      <pivotArea field="26" grandCol="1" collapsedLevelsAreSubtotals="1" axis="axisRow" fieldPosition="0">
        <references count="1">
          <reference field="26" count="1">
            <x v="5"/>
          </reference>
        </references>
      </pivotArea>
    </format>
    <format dxfId="145">
      <pivotArea field="27" grandCol="1" collapsedLevelsAreSubtotals="1" axis="axisRow" fieldPosition="1">
        <references count="2">
          <reference field="26" count="1" selected="0">
            <x v="5"/>
          </reference>
          <reference field="27" count="1">
            <x v="8"/>
          </reference>
        </references>
      </pivotArea>
    </format>
    <format dxfId="144">
      <pivotArea field="26" grandCol="1" collapsedLevelsAreSubtotals="1" axis="axisRow" fieldPosition="0">
        <references count="1">
          <reference field="26" count="1">
            <x v="6"/>
          </reference>
        </references>
      </pivotArea>
    </format>
    <format dxfId="143">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42">
      <pivotArea field="27" grandCol="1" collapsedLevelsAreSubtotals="1" axis="axisRow" fieldPosition="1">
        <references count="2">
          <reference field="26" count="1" selected="0">
            <x v="6"/>
          </reference>
          <reference field="27" count="3">
            <x v="0"/>
            <x v="1"/>
            <x v="9"/>
          </reference>
        </references>
      </pivotArea>
    </format>
    <format dxfId="141">
      <pivotArea collapsedLevelsAreSubtotals="1" fieldPosition="0">
        <references count="2">
          <reference field="23" count="8" selected="0">
            <x v="2"/>
            <x v="3"/>
            <x v="4"/>
            <x v="6"/>
            <x v="7"/>
            <x v="10"/>
            <x v="13"/>
            <x v="14"/>
          </reference>
          <reference field="26" count="1">
            <x v="7"/>
          </reference>
        </references>
      </pivotArea>
    </format>
    <format dxfId="140">
      <pivotArea field="26" grandCol="1" collapsedLevelsAreSubtotals="1" axis="axisRow" fieldPosition="0">
        <references count="1">
          <reference field="26" count="1">
            <x v="7"/>
          </reference>
        </references>
      </pivotArea>
    </format>
    <format dxfId="139">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38">
      <pivotArea field="27" grandCol="1" collapsedLevelsAreSubtotals="1" axis="axisRow" fieldPosition="1">
        <references count="2">
          <reference field="26" count="1" selected="0">
            <x v="7"/>
          </reference>
          <reference field="27" count="1">
            <x v="2"/>
          </reference>
        </references>
      </pivotArea>
    </format>
    <format dxfId="137">
      <pivotArea field="26" grandCol="1" collapsedLevelsAreSubtotals="1" axis="axisRow" fieldPosition="0">
        <references count="1">
          <reference field="26" count="1">
            <x v="8"/>
          </reference>
        </references>
      </pivotArea>
    </format>
    <format dxfId="136">
      <pivotArea field="27" grandCol="1" collapsedLevelsAreSubtotals="1" axis="axisRow" fieldPosition="1">
        <references count="2">
          <reference field="26" count="1" selected="0">
            <x v="8"/>
          </reference>
          <reference field="27" count="1">
            <x v="13"/>
          </reference>
        </references>
      </pivotArea>
    </format>
    <format dxfId="135">
      <pivotArea field="26" grandCol="1" collapsedLevelsAreSubtotals="1" axis="axisRow" fieldPosition="0">
        <references count="1">
          <reference field="26" count="1">
            <x v="9"/>
          </reference>
        </references>
      </pivotArea>
    </format>
    <format dxfId="134">
      <pivotArea field="27" grandCol="1" collapsedLevelsAreSubtotals="1" axis="axisRow" fieldPosition="1">
        <references count="2">
          <reference field="26" count="1" selected="0">
            <x v="9"/>
          </reference>
          <reference field="27" count="2">
            <x v="14"/>
            <x v="16"/>
          </reference>
        </references>
      </pivotArea>
    </format>
    <format dxfId="133">
      <pivotArea field="26" grandCol="1" collapsedLevelsAreSubtotals="1" axis="axisRow" fieldPosition="0">
        <references count="1">
          <reference field="26" count="1">
            <x v="10"/>
          </reference>
        </references>
      </pivotArea>
    </format>
    <format dxfId="132">
      <pivotArea field="27" grandCol="1" collapsedLevelsAreSubtotals="1" axis="axisRow" fieldPosition="1">
        <references count="2">
          <reference field="26" count="1" selected="0">
            <x v="10"/>
          </reference>
          <reference field="27" count="1">
            <x v="18"/>
          </reference>
        </references>
      </pivotArea>
    </format>
    <format dxfId="131">
      <pivotArea field="26" grandCol="1" collapsedLevelsAreSubtotals="1" axis="axisRow" fieldPosition="0">
        <references count="1">
          <reference field="26" count="1">
            <x v="11"/>
          </reference>
        </references>
      </pivotArea>
    </format>
    <format dxfId="130">
      <pivotArea field="27" grandCol="1" collapsedLevelsAreSubtotals="1" axis="axisRow" fieldPosition="1">
        <references count="2">
          <reference field="26" count="1" selected="0">
            <x v="11"/>
          </reference>
          <reference field="27" count="1">
            <x v="19"/>
          </reference>
        </references>
      </pivotArea>
    </format>
    <format dxfId="129">
      <pivotArea collapsedLevelsAreSubtotals="1" fieldPosition="0">
        <references count="2">
          <reference field="23" count="1" selected="0">
            <x v="2"/>
          </reference>
          <reference field="26" count="1">
            <x v="0"/>
          </reference>
        </references>
      </pivotArea>
    </format>
    <format dxfId="128">
      <pivotArea collapsedLevelsAreSubtotals="1" fieldPosition="0">
        <references count="3">
          <reference field="23" count="1" selected="0">
            <x v="2"/>
          </reference>
          <reference field="26" count="1" selected="0">
            <x v="0"/>
          </reference>
          <reference field="27" count="1">
            <x v="4"/>
          </reference>
        </references>
      </pivotArea>
    </format>
    <format dxfId="127">
      <pivotArea collapsedLevelsAreSubtotals="1" fieldPosition="0">
        <references count="3">
          <reference field="23" count="1" selected="0">
            <x v="2"/>
          </reference>
          <reference field="26" count="1" selected="0">
            <x v="6"/>
          </reference>
          <reference field="27" count="3">
            <x v="0"/>
            <x v="1"/>
            <x v="9"/>
          </reference>
        </references>
      </pivotArea>
    </format>
    <format dxfId="126">
      <pivotArea collapsedLevelsAreSubtotals="1" fieldPosition="0">
        <references count="2">
          <reference field="23" count="2" selected="0">
            <x v="3"/>
            <x v="4"/>
          </reference>
          <reference field="26" count="1">
            <x v="0"/>
          </reference>
        </references>
      </pivotArea>
    </format>
    <format dxfId="125">
      <pivotArea collapsedLevelsAreSubtotals="1" fieldPosition="0">
        <references count="3">
          <reference field="23" count="2" selected="0">
            <x v="3"/>
            <x v="4"/>
          </reference>
          <reference field="26" count="1" selected="0">
            <x v="0"/>
          </reference>
          <reference field="27" count="1">
            <x v="4"/>
          </reference>
        </references>
      </pivotArea>
    </format>
    <format dxfId="124">
      <pivotArea collapsedLevelsAreSubtotals="1" fieldPosition="0">
        <references count="3">
          <reference field="23" count="2" selected="0">
            <x v="3"/>
            <x v="4"/>
          </reference>
          <reference field="26" count="1" selected="0">
            <x v="6"/>
          </reference>
          <reference field="27" count="3">
            <x v="0"/>
            <x v="1"/>
            <x v="9"/>
          </reference>
        </references>
      </pivotArea>
    </format>
    <format dxfId="123">
      <pivotArea collapsedLevelsAreSubtotals="1" fieldPosition="0">
        <references count="2">
          <reference field="26" count="1" selected="0">
            <x v="1"/>
          </reference>
          <reference field="27" count="3">
            <x v="7"/>
            <x v="11"/>
            <x v="15"/>
          </reference>
        </references>
      </pivotArea>
    </format>
    <format dxfId="122">
      <pivotArea collapsedLevelsAreSubtotals="1" fieldPosition="0">
        <references count="2">
          <reference field="26" count="1" selected="0">
            <x v="2"/>
          </reference>
          <reference field="27" count="4">
            <x v="6"/>
            <x v="10"/>
            <x v="12"/>
            <x v="21"/>
          </reference>
        </references>
      </pivotArea>
    </format>
    <format dxfId="121">
      <pivotArea collapsedLevelsAreSubtotals="1" fieldPosition="0">
        <references count="1">
          <reference field="26" count="1">
            <x v="4"/>
          </reference>
        </references>
      </pivotArea>
    </format>
    <format dxfId="120">
      <pivotArea collapsedLevelsAreSubtotals="1" fieldPosition="0">
        <references count="2">
          <reference field="26" count="1" selected="0">
            <x v="4"/>
          </reference>
          <reference field="27" count="1">
            <x v="3"/>
          </reference>
        </references>
      </pivotArea>
    </format>
    <format dxfId="119">
      <pivotArea collapsedLevelsAreSubtotals="1" fieldPosition="0">
        <references count="1">
          <reference field="26" count="1">
            <x v="5"/>
          </reference>
        </references>
      </pivotArea>
    </format>
    <format dxfId="118">
      <pivotArea collapsedLevelsAreSubtotals="1" fieldPosition="0">
        <references count="2">
          <reference field="26" count="1" selected="0">
            <x v="5"/>
          </reference>
          <reference field="27" count="1">
            <x v="8"/>
          </reference>
        </references>
      </pivotArea>
    </format>
    <format dxfId="117">
      <pivotArea collapsedLevelsAreSubtotals="1" fieldPosition="0">
        <references count="2">
          <reference field="26" count="1" selected="0">
            <x v="6"/>
          </reference>
          <reference field="27" count="2">
            <x v="0"/>
            <x v="1"/>
          </reference>
        </references>
      </pivotArea>
    </format>
    <format dxfId="116">
      <pivotArea collapsedLevelsAreSubtotals="1" fieldPosition="0">
        <references count="1">
          <reference field="26" count="1">
            <x v="10"/>
          </reference>
        </references>
      </pivotArea>
    </format>
    <format dxfId="115">
      <pivotArea collapsedLevelsAreSubtotals="1" fieldPosition="0">
        <references count="2">
          <reference field="26" count="1" selected="0">
            <x v="10"/>
          </reference>
          <reference field="27" count="1">
            <x v="18"/>
          </reference>
        </references>
      </pivotArea>
    </format>
    <format dxfId="114">
      <pivotArea collapsedLevelsAreSubtotals="1" fieldPosition="0">
        <references count="1">
          <reference field="26" count="1">
            <x v="11"/>
          </reference>
        </references>
      </pivotArea>
    </format>
    <format dxfId="113">
      <pivotArea collapsedLevelsAreSubtotals="1" fieldPosition="0">
        <references count="2">
          <reference field="26" count="1" selected="0">
            <x v="11"/>
          </reference>
          <reference field="27" count="1">
            <x v="19"/>
          </reference>
        </references>
      </pivotArea>
    </format>
    <format dxfId="112">
      <pivotArea collapsedLevelsAreSubtotals="1" fieldPosition="0">
        <references count="3">
          <reference field="23" count="1" selected="0">
            <x v="5"/>
          </reference>
          <reference field="26" count="1" selected="0">
            <x v="1"/>
          </reference>
          <reference field="27" count="3">
            <x v="7"/>
            <x v="11"/>
            <x v="15"/>
          </reference>
        </references>
      </pivotArea>
    </format>
    <format dxfId="111">
      <pivotArea collapsedLevelsAreSubtotals="1" fieldPosition="0">
        <references count="3">
          <reference field="23" count="1" selected="0">
            <x v="5"/>
          </reference>
          <reference field="26" count="1" selected="0">
            <x v="2"/>
          </reference>
          <reference field="27" count="4">
            <x v="6"/>
            <x v="10"/>
            <x v="12"/>
            <x v="21"/>
          </reference>
        </references>
      </pivotArea>
    </format>
    <format dxfId="110">
      <pivotArea collapsedLevelsAreSubtotals="1" fieldPosition="0">
        <references count="2">
          <reference field="23" count="1" selected="0">
            <x v="5"/>
          </reference>
          <reference field="26" count="1">
            <x v="4"/>
          </reference>
        </references>
      </pivotArea>
    </format>
    <format dxfId="109">
      <pivotArea collapsedLevelsAreSubtotals="1" fieldPosition="0">
        <references count="3">
          <reference field="23" count="1" selected="0">
            <x v="5"/>
          </reference>
          <reference field="26" count="1" selected="0">
            <x v="4"/>
          </reference>
          <reference field="27" count="1">
            <x v="3"/>
          </reference>
        </references>
      </pivotArea>
    </format>
    <format dxfId="108">
      <pivotArea collapsedLevelsAreSubtotals="1" fieldPosition="0">
        <references count="2">
          <reference field="23" count="1" selected="0">
            <x v="5"/>
          </reference>
          <reference field="26" count="1">
            <x v="5"/>
          </reference>
        </references>
      </pivotArea>
    </format>
    <format dxfId="107">
      <pivotArea collapsedLevelsAreSubtotals="1" fieldPosition="0">
        <references count="3">
          <reference field="23" count="1" selected="0">
            <x v="5"/>
          </reference>
          <reference field="26" count="1" selected="0">
            <x v="5"/>
          </reference>
          <reference field="27" count="1">
            <x v="8"/>
          </reference>
        </references>
      </pivotArea>
    </format>
    <format dxfId="106">
      <pivotArea collapsedLevelsAreSubtotals="1" fieldPosition="0">
        <references count="3">
          <reference field="23" count="1" selected="0">
            <x v="5"/>
          </reference>
          <reference field="26" count="1" selected="0">
            <x v="6"/>
          </reference>
          <reference field="27" count="1">
            <x v="0"/>
          </reference>
        </references>
      </pivotArea>
    </format>
    <format dxfId="105">
      <pivotArea collapsedLevelsAreSubtotals="1" fieldPosition="0">
        <references count="2">
          <reference field="23" count="1" selected="0">
            <x v="5"/>
          </reference>
          <reference field="26" count="1">
            <x v="10"/>
          </reference>
        </references>
      </pivotArea>
    </format>
    <format dxfId="104">
      <pivotArea collapsedLevelsAreSubtotals="1" fieldPosition="0">
        <references count="3">
          <reference field="23" count="1" selected="0">
            <x v="5"/>
          </reference>
          <reference field="26" count="1" selected="0">
            <x v="10"/>
          </reference>
          <reference field="27" count="1">
            <x v="18"/>
          </reference>
        </references>
      </pivotArea>
    </format>
    <format dxfId="103">
      <pivotArea collapsedLevelsAreSubtotals="1" fieldPosition="0">
        <references count="2">
          <reference field="23" count="1" selected="0">
            <x v="5"/>
          </reference>
          <reference field="26" count="1">
            <x v="11"/>
          </reference>
        </references>
      </pivotArea>
    </format>
    <format dxfId="102">
      <pivotArea collapsedLevelsAreSubtotals="1" fieldPosition="0">
        <references count="3">
          <reference field="23" count="1" selected="0">
            <x v="5"/>
          </reference>
          <reference field="26" count="1" selected="0">
            <x v="11"/>
          </reference>
          <reference field="27" count="1">
            <x v="19"/>
          </reference>
        </references>
      </pivotArea>
    </format>
    <format dxfId="101">
      <pivotArea collapsedLevelsAreSubtotals="1" fieldPosition="0">
        <references count="3">
          <reference field="23" count="2" selected="0">
            <x v="6"/>
            <x v="7"/>
          </reference>
          <reference field="26" count="1" selected="0">
            <x v="1"/>
          </reference>
          <reference field="27" count="3">
            <x v="7"/>
            <x v="11"/>
            <x v="15"/>
          </reference>
        </references>
      </pivotArea>
    </format>
    <format dxfId="100">
      <pivotArea collapsedLevelsAreSubtotals="1" fieldPosition="0">
        <references count="3">
          <reference field="23" count="2" selected="0">
            <x v="6"/>
            <x v="7"/>
          </reference>
          <reference field="26" count="1" selected="0">
            <x v="2"/>
          </reference>
          <reference field="27" count="4">
            <x v="6"/>
            <x v="10"/>
            <x v="12"/>
            <x v="21"/>
          </reference>
        </references>
      </pivotArea>
    </format>
    <format dxfId="99">
      <pivotArea collapsedLevelsAreSubtotals="1" fieldPosition="0">
        <references count="2">
          <reference field="23" count="2" selected="0">
            <x v="6"/>
            <x v="7"/>
          </reference>
          <reference field="26" count="1">
            <x v="4"/>
          </reference>
        </references>
      </pivotArea>
    </format>
    <format dxfId="98">
      <pivotArea collapsedLevelsAreSubtotals="1" fieldPosition="0">
        <references count="3">
          <reference field="23" count="2" selected="0">
            <x v="6"/>
            <x v="7"/>
          </reference>
          <reference field="26" count="1" selected="0">
            <x v="4"/>
          </reference>
          <reference field="27" count="1">
            <x v="3"/>
          </reference>
        </references>
      </pivotArea>
    </format>
    <format dxfId="97">
      <pivotArea collapsedLevelsAreSubtotals="1" fieldPosition="0">
        <references count="2">
          <reference field="23" count="2" selected="0">
            <x v="6"/>
            <x v="7"/>
          </reference>
          <reference field="26" count="1">
            <x v="5"/>
          </reference>
        </references>
      </pivotArea>
    </format>
    <format dxfId="96">
      <pivotArea collapsedLevelsAreSubtotals="1" fieldPosition="0">
        <references count="3">
          <reference field="23" count="2" selected="0">
            <x v="6"/>
            <x v="7"/>
          </reference>
          <reference field="26" count="1" selected="0">
            <x v="5"/>
          </reference>
          <reference field="27" count="1">
            <x v="8"/>
          </reference>
        </references>
      </pivotArea>
    </format>
    <format dxfId="95">
      <pivotArea collapsedLevelsAreSubtotals="1" fieldPosition="0">
        <references count="3">
          <reference field="23" count="2" selected="0">
            <x v="6"/>
            <x v="7"/>
          </reference>
          <reference field="26" count="1" selected="0">
            <x v="6"/>
          </reference>
          <reference field="27" count="1">
            <x v="0"/>
          </reference>
        </references>
      </pivotArea>
    </format>
    <format dxfId="94">
      <pivotArea collapsedLevelsAreSubtotals="1" fieldPosition="0">
        <references count="2">
          <reference field="23" count="2" selected="0">
            <x v="6"/>
            <x v="7"/>
          </reference>
          <reference field="26" count="1">
            <x v="10"/>
          </reference>
        </references>
      </pivotArea>
    </format>
    <format dxfId="93">
      <pivotArea collapsedLevelsAreSubtotals="1" fieldPosition="0">
        <references count="3">
          <reference field="23" count="2" selected="0">
            <x v="6"/>
            <x v="7"/>
          </reference>
          <reference field="26" count="1" selected="0">
            <x v="10"/>
          </reference>
          <reference field="27" count="1">
            <x v="18"/>
          </reference>
        </references>
      </pivotArea>
    </format>
    <format dxfId="92">
      <pivotArea collapsedLevelsAreSubtotals="1" fieldPosition="0">
        <references count="2">
          <reference field="23" count="2" selected="0">
            <x v="6"/>
            <x v="7"/>
          </reference>
          <reference field="26" count="1">
            <x v="11"/>
          </reference>
        </references>
      </pivotArea>
    </format>
    <format dxfId="91">
      <pivotArea collapsedLevelsAreSubtotals="1" fieldPosition="0">
        <references count="3">
          <reference field="23" count="2" selected="0">
            <x v="6"/>
            <x v="7"/>
          </reference>
          <reference field="26" count="1" selected="0">
            <x v="11"/>
          </reference>
          <reference field="27" count="1">
            <x v="19"/>
          </reference>
        </references>
      </pivotArea>
    </format>
    <format dxfId="90">
      <pivotArea dataOnly="0" labelOnly="1" fieldPosition="0">
        <references count="1">
          <reference field="26" count="7">
            <x v="8"/>
            <x v="9"/>
            <x v="10"/>
            <x v="11"/>
            <x v="12"/>
            <x v="13"/>
            <x v="14"/>
          </reference>
        </references>
      </pivotArea>
    </format>
    <format dxfId="89">
      <pivotArea dataOnly="0" labelOnly="1" fieldPosition="0">
        <references count="2">
          <reference field="26" count="1" selected="0">
            <x v="8"/>
          </reference>
          <reference field="27" count="1">
            <x v="13"/>
          </reference>
        </references>
      </pivotArea>
    </format>
    <format dxfId="88">
      <pivotArea dataOnly="0" labelOnly="1" fieldPosition="0">
        <references count="2">
          <reference field="26" count="1" selected="0">
            <x v="9"/>
          </reference>
          <reference field="27" count="2">
            <x v="14"/>
            <x v="16"/>
          </reference>
        </references>
      </pivotArea>
    </format>
    <format dxfId="87">
      <pivotArea dataOnly="0" labelOnly="1" fieldPosition="0">
        <references count="2">
          <reference field="26" count="1" selected="0">
            <x v="10"/>
          </reference>
          <reference field="27" count="1">
            <x v="18"/>
          </reference>
        </references>
      </pivotArea>
    </format>
    <format dxfId="86">
      <pivotArea dataOnly="0" labelOnly="1" fieldPosition="0">
        <references count="2">
          <reference field="26" count="1" selected="0">
            <x v="11"/>
          </reference>
          <reference field="27" count="1">
            <x v="19"/>
          </reference>
        </references>
      </pivotArea>
    </format>
    <format dxfId="85">
      <pivotArea dataOnly="0" labelOnly="1" fieldPosition="0">
        <references count="2">
          <reference field="26" count="1" selected="0">
            <x v="12"/>
          </reference>
          <reference field="27" count="1">
            <x v="20"/>
          </reference>
        </references>
      </pivotArea>
    </format>
    <format dxfId="84">
      <pivotArea dataOnly="0" labelOnly="1" fieldPosition="0">
        <references count="2">
          <reference field="26" count="1" selected="0">
            <x v="13"/>
          </reference>
          <reference field="27" count="1">
            <x v="22"/>
          </reference>
        </references>
      </pivotArea>
    </format>
    <format dxfId="83">
      <pivotArea dataOnly="0" labelOnly="1" fieldPosition="0">
        <references count="2">
          <reference field="26" count="1" selected="0">
            <x v="14"/>
          </reference>
          <reference field="27" count="1">
            <x v="23"/>
          </reference>
        </references>
      </pivotArea>
    </format>
    <format dxfId="82">
      <pivotArea dataOnly="0" labelOnly="1" fieldPosition="0">
        <references count="1">
          <reference field="26" count="1">
            <x v="15"/>
          </reference>
        </references>
      </pivotArea>
    </format>
    <format dxfId="81">
      <pivotArea collapsedLevelsAreSubtotals="1" fieldPosition="0">
        <references count="1">
          <reference field="26" count="1">
            <x v="1"/>
          </reference>
        </references>
      </pivotArea>
    </format>
    <format dxfId="80">
      <pivotArea collapsedLevelsAreSubtotals="1" fieldPosition="0">
        <references count="2">
          <reference field="26" count="1" selected="0">
            <x v="1"/>
          </reference>
          <reference field="27" count="2">
            <x v="7"/>
            <x v="11"/>
          </reference>
        </references>
      </pivotArea>
    </format>
    <format dxfId="79">
      <pivotArea collapsedLevelsAreSubtotals="1" fieldPosition="0">
        <references count="1">
          <reference field="26" count="1">
            <x v="2"/>
          </reference>
        </references>
      </pivotArea>
    </format>
    <format dxfId="78">
      <pivotArea collapsedLevelsAreSubtotals="1" fieldPosition="0">
        <references count="2">
          <reference field="26" count="1" selected="0">
            <x v="2"/>
          </reference>
          <reference field="27" count="2">
            <x v="6"/>
            <x v="12"/>
          </reference>
        </references>
      </pivotArea>
    </format>
    <format dxfId="77">
      <pivotArea collapsedLevelsAreSubtotals="1" fieldPosition="0">
        <references count="1">
          <reference field="26" count="1">
            <x v="3"/>
          </reference>
        </references>
      </pivotArea>
    </format>
    <format dxfId="76">
      <pivotArea collapsedLevelsAreSubtotals="1" fieldPosition="0">
        <references count="2">
          <reference field="26" count="1" selected="0">
            <x v="3"/>
          </reference>
          <reference field="27" count="1">
            <x v="17"/>
          </reference>
        </references>
      </pivotArea>
    </format>
    <format dxfId="75">
      <pivotArea collapsedLevelsAreSubtotals="1" fieldPosition="0">
        <references count="1">
          <reference field="26" count="1">
            <x v="6"/>
          </reference>
        </references>
      </pivotArea>
    </format>
    <format dxfId="74">
      <pivotArea collapsedLevelsAreSubtotals="1" fieldPosition="0">
        <references count="2">
          <reference field="26" count="1" selected="0">
            <x v="6"/>
          </reference>
          <reference field="27" count="1">
            <x v="1"/>
          </reference>
        </references>
      </pivotArea>
    </format>
    <format dxfId="73">
      <pivotArea collapsedLevelsAreSubtotals="1" fieldPosition="0">
        <references count="1">
          <reference field="26" count="1">
            <x v="8"/>
          </reference>
        </references>
      </pivotArea>
    </format>
    <format dxfId="72">
      <pivotArea collapsedLevelsAreSubtotals="1" fieldPosition="0">
        <references count="2">
          <reference field="26" count="1" selected="0">
            <x v="8"/>
          </reference>
          <reference field="27" count="1">
            <x v="13"/>
          </reference>
        </references>
      </pivotArea>
    </format>
    <format dxfId="71">
      <pivotArea collapsedLevelsAreSubtotals="1" fieldPosition="0">
        <references count="1">
          <reference field="26" count="1">
            <x v="9"/>
          </reference>
        </references>
      </pivotArea>
    </format>
    <format dxfId="70">
      <pivotArea collapsedLevelsAreSubtotals="1" fieldPosition="0">
        <references count="2">
          <reference field="26" count="1" selected="0">
            <x v="9"/>
          </reference>
          <reference field="27" count="2">
            <x v="14"/>
            <x v="16"/>
          </reference>
        </references>
      </pivotArea>
    </format>
    <format dxfId="69">
      <pivotArea collapsedLevelsAreSubtotals="1" fieldPosition="0">
        <references count="1">
          <reference field="26" count="1">
            <x v="12"/>
          </reference>
        </references>
      </pivotArea>
    </format>
    <format dxfId="68">
      <pivotArea collapsedLevelsAreSubtotals="1" fieldPosition="0">
        <references count="2">
          <reference field="26" count="1" selected="0">
            <x v="12"/>
          </reference>
          <reference field="27" count="1">
            <x v="20"/>
          </reference>
        </references>
      </pivotArea>
    </format>
    <format dxfId="67">
      <pivotArea collapsedLevelsAreSubtotals="1" fieldPosition="0">
        <references count="1">
          <reference field="26" count="1">
            <x v="13"/>
          </reference>
        </references>
      </pivotArea>
    </format>
    <format dxfId="66">
      <pivotArea collapsedLevelsAreSubtotals="1" fieldPosition="0">
        <references count="2">
          <reference field="26" count="1" selected="0">
            <x v="13"/>
          </reference>
          <reference field="27" count="1">
            <x v="22"/>
          </reference>
        </references>
      </pivotArea>
    </format>
    <format dxfId="65">
      <pivotArea collapsedLevelsAreSubtotals="1" fieldPosition="0">
        <references count="1">
          <reference field="26" count="1">
            <x v="14"/>
          </reference>
        </references>
      </pivotArea>
    </format>
    <format dxfId="64">
      <pivotArea collapsedLevelsAreSubtotals="1" fieldPosition="0">
        <references count="2">
          <reference field="26" count="1" selected="0">
            <x v="14"/>
          </reference>
          <reference field="27" count="1">
            <x v="23"/>
          </reference>
        </references>
      </pivotArea>
    </format>
    <format dxfId="63">
      <pivotArea collapsedLevelsAreSubtotals="1" fieldPosition="0">
        <references count="1">
          <reference field="26" count="1">
            <x v="15"/>
          </reference>
        </references>
      </pivotArea>
    </format>
    <format dxfId="62">
      <pivotArea collapsedLevelsAreSubtotals="1" fieldPosition="0">
        <references count="2">
          <reference field="26" count="1" selected="0">
            <x v="15"/>
          </reference>
          <reference field="27" count="1">
            <x v="24"/>
          </reference>
        </references>
      </pivotArea>
    </format>
    <format dxfId="61">
      <pivotArea collapsedLevelsAreSubtotals="1" fieldPosition="0">
        <references count="2">
          <reference field="23" count="4" selected="0">
            <x v="8"/>
            <x v="9"/>
            <x v="10"/>
            <x v="11"/>
          </reference>
          <reference field="26" count="1">
            <x v="1"/>
          </reference>
        </references>
      </pivotArea>
    </format>
    <format dxfId="60">
      <pivotArea collapsedLevelsAreSubtotals="1" fieldPosition="0">
        <references count="3">
          <reference field="23" count="4" selected="0">
            <x v="8"/>
            <x v="9"/>
            <x v="10"/>
            <x v="11"/>
          </reference>
          <reference field="26" count="1" selected="0">
            <x v="1"/>
          </reference>
          <reference field="27" count="2">
            <x v="7"/>
            <x v="11"/>
          </reference>
        </references>
      </pivotArea>
    </format>
    <format dxfId="59">
      <pivotArea collapsedLevelsAreSubtotals="1" fieldPosition="0">
        <references count="2">
          <reference field="23" count="4" selected="0">
            <x v="8"/>
            <x v="9"/>
            <x v="10"/>
            <x v="11"/>
          </reference>
          <reference field="26" count="1">
            <x v="2"/>
          </reference>
        </references>
      </pivotArea>
    </format>
    <format dxfId="58">
      <pivotArea collapsedLevelsAreSubtotals="1" fieldPosition="0">
        <references count="3">
          <reference field="23" count="4" selected="0">
            <x v="8"/>
            <x v="9"/>
            <x v="10"/>
            <x v="11"/>
          </reference>
          <reference field="26" count="1" selected="0">
            <x v="2"/>
          </reference>
          <reference field="27" count="2">
            <x v="6"/>
            <x v="12"/>
          </reference>
        </references>
      </pivotArea>
    </format>
    <format dxfId="57">
      <pivotArea collapsedLevelsAreSubtotals="1" fieldPosition="0">
        <references count="2">
          <reference field="23" count="4" selected="0">
            <x v="8"/>
            <x v="9"/>
            <x v="10"/>
            <x v="11"/>
          </reference>
          <reference field="26" count="1">
            <x v="3"/>
          </reference>
        </references>
      </pivotArea>
    </format>
    <format dxfId="56">
      <pivotArea collapsedLevelsAreSubtotals="1" fieldPosition="0">
        <references count="3">
          <reference field="23" count="4" selected="0">
            <x v="8"/>
            <x v="9"/>
            <x v="10"/>
            <x v="11"/>
          </reference>
          <reference field="26" count="1" selected="0">
            <x v="3"/>
          </reference>
          <reference field="27" count="1">
            <x v="17"/>
          </reference>
        </references>
      </pivotArea>
    </format>
    <format dxfId="55">
      <pivotArea collapsedLevelsAreSubtotals="1" fieldPosition="0">
        <references count="2">
          <reference field="23" count="4" selected="0">
            <x v="8"/>
            <x v="9"/>
            <x v="10"/>
            <x v="11"/>
          </reference>
          <reference field="26" count="1">
            <x v="6"/>
          </reference>
        </references>
      </pivotArea>
    </format>
    <format dxfId="54">
      <pivotArea collapsedLevelsAreSubtotals="1" fieldPosition="0">
        <references count="3">
          <reference field="23" count="4" selected="0">
            <x v="8"/>
            <x v="9"/>
            <x v="10"/>
            <x v="11"/>
          </reference>
          <reference field="26" count="1" selected="0">
            <x v="6"/>
          </reference>
          <reference field="27" count="1">
            <x v="1"/>
          </reference>
        </references>
      </pivotArea>
    </format>
    <format dxfId="53">
      <pivotArea collapsedLevelsAreSubtotals="1" fieldPosition="0">
        <references count="2">
          <reference field="23" count="4" selected="0">
            <x v="8"/>
            <x v="9"/>
            <x v="10"/>
            <x v="11"/>
          </reference>
          <reference field="26" count="1">
            <x v="8"/>
          </reference>
        </references>
      </pivotArea>
    </format>
    <format dxfId="52">
      <pivotArea collapsedLevelsAreSubtotals="1" fieldPosition="0">
        <references count="3">
          <reference field="23" count="4" selected="0">
            <x v="8"/>
            <x v="9"/>
            <x v="10"/>
            <x v="11"/>
          </reference>
          <reference field="26" count="1" selected="0">
            <x v="8"/>
          </reference>
          <reference field="27" count="1">
            <x v="13"/>
          </reference>
        </references>
      </pivotArea>
    </format>
    <format dxfId="51">
      <pivotArea collapsedLevelsAreSubtotals="1" fieldPosition="0">
        <references count="2">
          <reference field="23" count="4" selected="0">
            <x v="8"/>
            <x v="9"/>
            <x v="10"/>
            <x v="11"/>
          </reference>
          <reference field="26" count="1">
            <x v="9"/>
          </reference>
        </references>
      </pivotArea>
    </format>
    <format dxfId="50">
      <pivotArea collapsedLevelsAreSubtotals="1" fieldPosition="0">
        <references count="3">
          <reference field="23" count="4" selected="0">
            <x v="8"/>
            <x v="9"/>
            <x v="10"/>
            <x v="11"/>
          </reference>
          <reference field="26" count="1" selected="0">
            <x v="9"/>
          </reference>
          <reference field="27" count="2">
            <x v="14"/>
            <x v="16"/>
          </reference>
        </references>
      </pivotArea>
    </format>
    <format dxfId="49">
      <pivotArea collapsedLevelsAreSubtotals="1" fieldPosition="0">
        <references count="2">
          <reference field="23" count="4" selected="0">
            <x v="8"/>
            <x v="9"/>
            <x v="10"/>
            <x v="11"/>
          </reference>
          <reference field="26" count="1">
            <x v="12"/>
          </reference>
        </references>
      </pivotArea>
    </format>
    <format dxfId="48">
      <pivotArea collapsedLevelsAreSubtotals="1" fieldPosition="0">
        <references count="3">
          <reference field="23" count="4" selected="0">
            <x v="8"/>
            <x v="9"/>
            <x v="10"/>
            <x v="11"/>
          </reference>
          <reference field="26" count="1" selected="0">
            <x v="12"/>
          </reference>
          <reference field="27" count="1">
            <x v="20"/>
          </reference>
        </references>
      </pivotArea>
    </format>
    <format dxfId="47">
      <pivotArea collapsedLevelsAreSubtotals="1" fieldPosition="0">
        <references count="2">
          <reference field="23" count="4" selected="0">
            <x v="8"/>
            <x v="9"/>
            <x v="10"/>
            <x v="11"/>
          </reference>
          <reference field="26" count="1">
            <x v="13"/>
          </reference>
        </references>
      </pivotArea>
    </format>
    <format dxfId="46">
      <pivotArea collapsedLevelsAreSubtotals="1" fieldPosition="0">
        <references count="3">
          <reference field="23" count="4" selected="0">
            <x v="8"/>
            <x v="9"/>
            <x v="10"/>
            <x v="11"/>
          </reference>
          <reference field="26" count="1" selected="0">
            <x v="13"/>
          </reference>
          <reference field="27" count="1">
            <x v="22"/>
          </reference>
        </references>
      </pivotArea>
    </format>
    <format dxfId="45">
      <pivotArea collapsedLevelsAreSubtotals="1" fieldPosition="0">
        <references count="2">
          <reference field="23" count="4" selected="0">
            <x v="8"/>
            <x v="9"/>
            <x v="10"/>
            <x v="11"/>
          </reference>
          <reference field="26" count="1">
            <x v="14"/>
          </reference>
        </references>
      </pivotArea>
    </format>
    <format dxfId="44">
      <pivotArea collapsedLevelsAreSubtotals="1" fieldPosition="0">
        <references count="3">
          <reference field="23" count="4" selected="0">
            <x v="8"/>
            <x v="9"/>
            <x v="10"/>
            <x v="11"/>
          </reference>
          <reference field="26" count="1" selected="0">
            <x v="14"/>
          </reference>
          <reference field="27" count="1">
            <x v="23"/>
          </reference>
        </references>
      </pivotArea>
    </format>
    <format dxfId="43">
      <pivotArea collapsedLevelsAreSubtotals="1" fieldPosition="0">
        <references count="2">
          <reference field="23" count="4" selected="0">
            <x v="8"/>
            <x v="9"/>
            <x v="10"/>
            <x v="11"/>
          </reference>
          <reference field="26" count="1">
            <x v="15"/>
          </reference>
        </references>
      </pivotArea>
    </format>
    <format dxfId="42">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2"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15">
      <pivotArea type="origin" dataOnly="0" labelOnly="1" outline="0" fieldPosition="0"/>
    </format>
    <format dxfId="214">
      <pivotArea dataOnly="0" labelOnly="1" grandRow="1" outline="0" fieldPosition="0"/>
    </format>
    <format dxfId="213">
      <pivotArea outline="0" collapsedLevelsAreSubtotals="1" fieldPosition="0"/>
    </format>
    <format dxfId="212">
      <pivotArea outline="0" collapsedLevelsAreSubtotals="1" fieldPosition="0"/>
    </format>
    <format dxfId="211">
      <pivotArea dataOnly="0" labelOnly="1" fieldPosition="0">
        <references count="1">
          <reference field="30" count="1">
            <x v="1"/>
          </reference>
        </references>
      </pivotArea>
    </format>
    <format dxfId="210">
      <pivotArea dataOnly="0" labelOnly="1" fieldPosition="0">
        <references count="1">
          <reference field="30" count="1">
            <x v="1"/>
          </reference>
        </references>
      </pivotArea>
    </format>
    <format dxfId="209">
      <pivotArea dataOnly="0" labelOnly="1" fieldPosition="0">
        <references count="1">
          <reference field="30" count="1">
            <x v="1"/>
          </reference>
        </references>
      </pivotArea>
    </format>
    <format dxfId="208">
      <pivotArea dataOnly="0" labelOnly="1" fieldPosition="0">
        <references count="1">
          <reference field="26" count="0"/>
        </references>
      </pivotArea>
    </format>
    <format dxfId="207">
      <pivotArea dataOnly="0" labelOnly="1" fieldPosition="0">
        <references count="2">
          <reference field="26" count="1" selected="0">
            <x v="0"/>
          </reference>
          <reference field="27" count="1">
            <x v="4"/>
          </reference>
        </references>
      </pivotArea>
    </format>
    <format dxfId="206">
      <pivotArea dataOnly="0" labelOnly="1" fieldPosition="0">
        <references count="2">
          <reference field="26" count="1" selected="0">
            <x v="1"/>
          </reference>
          <reference field="27" count="1">
            <x v="7"/>
          </reference>
        </references>
      </pivotArea>
    </format>
    <format dxfId="205">
      <pivotArea dataOnly="0" labelOnly="1" fieldPosition="0">
        <references count="2">
          <reference field="26" count="1" selected="0">
            <x v="2"/>
          </reference>
          <reference field="27" count="2">
            <x v="5"/>
            <x v="6"/>
          </reference>
        </references>
      </pivotArea>
    </format>
    <format dxfId="204">
      <pivotArea dataOnly="0" labelOnly="1" fieldPosition="0">
        <references count="2">
          <reference field="26" count="1" selected="0">
            <x v="4"/>
          </reference>
          <reference field="27" count="1">
            <x v="3"/>
          </reference>
        </references>
      </pivotArea>
    </format>
    <format dxfId="203">
      <pivotArea dataOnly="0" labelOnly="1" fieldPosition="0">
        <references count="2">
          <reference field="26" count="1" selected="0">
            <x v="5"/>
          </reference>
          <reference field="27" count="1">
            <x v="8"/>
          </reference>
        </references>
      </pivotArea>
    </format>
    <format dxfId="202">
      <pivotArea dataOnly="0" labelOnly="1" fieldPosition="0">
        <references count="2">
          <reference field="26" count="1" selected="0">
            <x v="6"/>
          </reference>
          <reference field="27" count="3">
            <x v="0"/>
            <x v="1"/>
            <x v="9"/>
          </reference>
        </references>
      </pivotArea>
    </format>
    <format dxfId="201">
      <pivotArea dataOnly="0" labelOnly="1" fieldPosition="0">
        <references count="2">
          <reference field="26" count="1" selected="0">
            <x v="7"/>
          </reference>
          <reference field="27" count="1">
            <x v="2"/>
          </reference>
        </references>
      </pivotArea>
    </format>
    <format dxfId="200">
      <pivotArea dataOnly="0" labelOnly="1" fieldPosition="0">
        <references count="1">
          <reference field="30" count="1">
            <x v="1"/>
          </reference>
        </references>
      </pivotArea>
    </format>
    <format dxfId="199">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34">
      <pivotArea type="all" dataOnly="0" outline="0" fieldPosition="0"/>
    </format>
    <format dxfId="33">
      <pivotArea outline="0" collapsedLevelsAreSubtotals="1" fieldPosition="0"/>
    </format>
    <format dxfId="32">
      <pivotArea field="4" type="button" dataOnly="0" labelOnly="1" outline="0" axis="axisRow" fieldPosition="0"/>
    </format>
    <format dxfId="31">
      <pivotArea dataOnly="0" labelOnly="1" outline="0" axis="axisValues" fieldPosition="0"/>
    </format>
    <format dxfId="30">
      <pivotArea dataOnly="0" labelOnly="1" fieldPosition="0">
        <references count="1">
          <reference field="4" count="0"/>
        </references>
      </pivotArea>
    </format>
    <format dxfId="29">
      <pivotArea dataOnly="0" labelOnly="1" grandRow="1" outline="0" fieldPosition="0"/>
    </format>
    <format dxfId="28">
      <pivotArea dataOnly="0" labelOnly="1" outline="0" axis="axisValues" fieldPosition="0"/>
    </format>
    <format dxfId="27">
      <pivotArea grandRow="1" outline="0" collapsedLevelsAreSubtotals="1" fieldPosition="0"/>
    </format>
    <format dxfId="26">
      <pivotArea dataOnly="0" labelOnly="1" grandRow="1" outline="0" fieldPosition="0"/>
    </format>
    <format dxfId="25">
      <pivotArea type="all" dataOnly="0" outline="0" fieldPosition="0"/>
    </format>
    <format dxfId="24">
      <pivotArea outline="0" collapsedLevelsAreSubtotals="1" fieldPosition="0"/>
    </format>
    <format dxfId="23">
      <pivotArea field="4" type="button" dataOnly="0" labelOnly="1" outline="0" axis="axisRow" fieldPosition="0"/>
    </format>
    <format dxfId="22">
      <pivotArea dataOnly="0" labelOnly="1" outline="0" axis="axisValues" fieldPosition="0"/>
    </format>
    <format dxfId="21">
      <pivotArea dataOnly="0" labelOnly="1" fieldPosition="0">
        <references count="1">
          <reference field="4" count="0"/>
        </references>
      </pivotArea>
    </format>
    <format dxfId="20">
      <pivotArea dataOnly="0" labelOnly="1" grandRow="1" outline="0" fieldPosition="0"/>
    </format>
    <format dxfId="19">
      <pivotArea dataOnly="0" labelOnly="1" outline="0" axis="axisValues" fieldPosition="0"/>
    </format>
    <format dxfId="18">
      <pivotArea type="all" dataOnly="0" outline="0" fieldPosition="0"/>
    </format>
    <format dxfId="17">
      <pivotArea outline="0" collapsedLevelsAreSubtotals="1" fieldPosition="0"/>
    </format>
    <format dxfId="16">
      <pivotArea field="4" type="button" dataOnly="0" labelOnly="1" outline="0" axis="axisRow" fieldPosition="0"/>
    </format>
    <format dxfId="15">
      <pivotArea dataOnly="0" labelOnly="1" outline="0" axis="axisValues" fieldPosition="0"/>
    </format>
    <format dxfId="14">
      <pivotArea dataOnly="0" labelOnly="1" fieldPosition="0">
        <references count="1">
          <reference field="4" count="0"/>
        </references>
      </pivotArea>
    </format>
    <format dxfId="13">
      <pivotArea dataOnly="0" labelOnly="1" grandRow="1" outline="0" fieldPosition="0"/>
    </format>
    <format dxfId="12">
      <pivotArea dataOnly="0" labelOnly="1" outline="0" axis="axisValues" fieldPosition="0"/>
    </format>
    <format dxfId="11">
      <pivotArea type="all" dataOnly="0" outline="0" fieldPosition="0"/>
    </format>
    <format dxfId="10">
      <pivotArea outline="0" collapsedLevelsAreSubtotals="1" fieldPosition="0"/>
    </format>
    <format dxfId="9">
      <pivotArea field="4" type="button" dataOnly="0" labelOnly="1" outline="0" axis="axisRow" fieldPosition="0"/>
    </format>
    <format dxfId="8">
      <pivotArea dataOnly="0" labelOnly="1" outline="0" axis="axisValues" fieldPosition="0"/>
    </format>
    <format dxfId="7">
      <pivotArea dataOnly="0" labelOnly="1" fieldPosition="0">
        <references count="1">
          <reference field="4" count="0"/>
        </references>
      </pivotArea>
    </format>
    <format dxfId="6">
      <pivotArea dataOnly="0" labelOnly="1" grandRow="1" outline="0" fieldPosition="0"/>
    </format>
    <format dxfId="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M122"/>
  <sheetViews>
    <sheetView tabSelected="1" topLeftCell="AC1" zoomScaleNormal="100" workbookViewId="0">
      <selection activeCell="AI86" sqref="AI86"/>
    </sheetView>
  </sheetViews>
  <sheetFormatPr baseColWidth="10" defaultRowHeight="15" x14ac:dyDescent="0.25"/>
  <cols>
    <col min="1" max="1" width="11.28515625" customWidth="1"/>
    <col min="2" max="2" width="12.140625" customWidth="1"/>
    <col min="3" max="3" width="26.42578125" customWidth="1"/>
    <col min="4" max="4" width="25.5703125" customWidth="1"/>
    <col min="5" max="5" width="33" customWidth="1"/>
    <col min="6" max="6" width="42.28515625" customWidth="1"/>
    <col min="7" max="7" width="16" customWidth="1"/>
    <col min="8" max="8" width="17" customWidth="1"/>
    <col min="9" max="9" width="11.42578125" customWidth="1"/>
    <col min="10" max="10" width="22.85546875" customWidth="1"/>
    <col min="11" max="12" width="11.42578125" customWidth="1"/>
    <col min="13" max="13" width="29.85546875" customWidth="1"/>
    <col min="14" max="15" width="11.42578125" customWidth="1"/>
    <col min="16" max="16" width="7.85546875" customWidth="1"/>
    <col min="17" max="17" width="22" customWidth="1"/>
    <col min="18" max="18" width="31.7109375" customWidth="1"/>
    <col min="19" max="20" width="11.42578125" customWidth="1"/>
    <col min="21" max="21" width="7.28515625" customWidth="1"/>
    <col min="22" max="22" width="40.85546875" customWidth="1"/>
    <col min="23" max="23" width="18" customWidth="1"/>
    <col min="24" max="24" width="17.5703125" customWidth="1"/>
    <col min="25" max="25" width="12.28515625" customWidth="1"/>
    <col min="26" max="26" width="20" customWidth="1"/>
    <col min="27" max="28" width="18" style="14" customWidth="1"/>
    <col min="29" max="29" width="47" customWidth="1"/>
    <col min="30" max="30" width="72.28515625" bestFit="1" customWidth="1"/>
    <col min="31" max="33" width="11.42578125" customWidth="1"/>
    <col min="34" max="34" width="16.140625" style="7" customWidth="1"/>
    <col min="35" max="35" width="18.140625" customWidth="1"/>
    <col min="36" max="36" width="83.5703125" customWidth="1"/>
  </cols>
  <sheetData>
    <row r="1" spans="1:36" ht="15.75" x14ac:dyDescent="0.25">
      <c r="A1" s="105" t="s">
        <v>0</v>
      </c>
    </row>
    <row r="2" spans="1:36" ht="42.75" customHeight="1" x14ac:dyDescent="0.25">
      <c r="A2" s="11" t="s">
        <v>2</v>
      </c>
      <c r="B2" s="2" t="s">
        <v>3</v>
      </c>
      <c r="C2" s="2" t="s">
        <v>4</v>
      </c>
      <c r="D2" s="2" t="s">
        <v>5</v>
      </c>
      <c r="E2" s="2" t="s">
        <v>6</v>
      </c>
      <c r="F2" s="2" t="s">
        <v>7</v>
      </c>
      <c r="G2" s="2" t="s">
        <v>8</v>
      </c>
      <c r="H2" s="2" t="s">
        <v>9</v>
      </c>
      <c r="I2" s="2" t="s">
        <v>10</v>
      </c>
      <c r="J2" s="2" t="s">
        <v>11</v>
      </c>
      <c r="K2" s="106" t="s">
        <v>12</v>
      </c>
      <c r="L2" s="106" t="s">
        <v>13</v>
      </c>
      <c r="M2" s="106" t="s">
        <v>14</v>
      </c>
      <c r="N2" s="107" t="s">
        <v>2828</v>
      </c>
      <c r="O2" s="107" t="s">
        <v>2829</v>
      </c>
      <c r="P2" s="107" t="s">
        <v>2830</v>
      </c>
      <c r="Q2" s="106" t="s">
        <v>15</v>
      </c>
      <c r="R2" s="106" t="s">
        <v>16</v>
      </c>
      <c r="S2" s="106" t="s">
        <v>17</v>
      </c>
      <c r="T2" s="106" t="s">
        <v>18</v>
      </c>
      <c r="U2" s="106" t="s">
        <v>19</v>
      </c>
      <c r="V2" s="2" t="s">
        <v>20</v>
      </c>
      <c r="W2" s="2" t="s">
        <v>21</v>
      </c>
      <c r="X2" s="2" t="s">
        <v>22</v>
      </c>
      <c r="Y2" s="2" t="s">
        <v>23</v>
      </c>
      <c r="Z2" s="2" t="s">
        <v>24</v>
      </c>
      <c r="AA2" s="152" t="s">
        <v>3579</v>
      </c>
      <c r="AB2" s="152" t="s">
        <v>3580</v>
      </c>
      <c r="AC2" s="153" t="s">
        <v>3024</v>
      </c>
      <c r="AD2" s="153" t="s">
        <v>3025</v>
      </c>
      <c r="AE2" s="153" t="s">
        <v>2798</v>
      </c>
      <c r="AF2" s="153" t="s">
        <v>2799</v>
      </c>
      <c r="AG2" s="153" t="s">
        <v>2800</v>
      </c>
      <c r="AH2" s="154" t="s">
        <v>2801</v>
      </c>
      <c r="AI2" s="153" t="s">
        <v>2802</v>
      </c>
      <c r="AJ2" s="153" t="s">
        <v>2803</v>
      </c>
    </row>
    <row r="3" spans="1:36" s="208" customFormat="1" ht="14.25" hidden="1" customHeight="1" x14ac:dyDescent="0.25">
      <c r="A3" s="198" t="s">
        <v>2916</v>
      </c>
      <c r="B3" s="198" t="s">
        <v>26</v>
      </c>
      <c r="C3" s="198" t="s">
        <v>27</v>
      </c>
      <c r="D3" s="198" t="s">
        <v>28</v>
      </c>
      <c r="E3" s="198">
        <v>2020</v>
      </c>
      <c r="F3" s="198">
        <v>107</v>
      </c>
      <c r="G3" s="198" t="s">
        <v>1975</v>
      </c>
      <c r="H3" s="198">
        <v>2</v>
      </c>
      <c r="I3" s="198" t="s">
        <v>30</v>
      </c>
      <c r="J3" s="198" t="s">
        <v>67</v>
      </c>
      <c r="K3" s="198" t="s">
        <v>32</v>
      </c>
      <c r="L3" s="198" t="s">
        <v>424</v>
      </c>
      <c r="M3" s="198" t="s">
        <v>2917</v>
      </c>
      <c r="N3" s="199" t="s">
        <v>2831</v>
      </c>
      <c r="O3" s="199" t="s">
        <v>2831</v>
      </c>
      <c r="P3" s="199"/>
      <c r="Q3" s="198" t="s">
        <v>2942</v>
      </c>
      <c r="R3" s="198" t="s">
        <v>2943</v>
      </c>
      <c r="S3" s="198" t="s">
        <v>2944</v>
      </c>
      <c r="T3" s="198" t="s">
        <v>2945</v>
      </c>
      <c r="U3" s="198">
        <v>1</v>
      </c>
      <c r="V3" s="198" t="s">
        <v>2946</v>
      </c>
      <c r="W3" s="198" t="s">
        <v>2941</v>
      </c>
      <c r="X3" s="200" t="s">
        <v>3052</v>
      </c>
      <c r="Y3" s="198" t="s">
        <v>42</v>
      </c>
      <c r="Z3" s="201" t="s">
        <v>3581</v>
      </c>
      <c r="AA3" s="202">
        <v>1</v>
      </c>
      <c r="AB3" s="202">
        <v>0.8</v>
      </c>
      <c r="AC3" s="203" t="s">
        <v>2971</v>
      </c>
      <c r="AD3" s="198" t="s">
        <v>2946</v>
      </c>
      <c r="AE3" s="204">
        <v>100</v>
      </c>
      <c r="AF3" s="204">
        <v>100</v>
      </c>
      <c r="AG3" s="205" t="s">
        <v>43</v>
      </c>
      <c r="AH3" s="206">
        <v>44568</v>
      </c>
      <c r="AI3" s="198" t="s">
        <v>3026</v>
      </c>
      <c r="AJ3" s="207" t="s">
        <v>3350</v>
      </c>
    </row>
    <row r="4" spans="1:36" s="208" customFormat="1" ht="14.25" hidden="1" customHeight="1" x14ac:dyDescent="0.25">
      <c r="A4" s="198" t="s">
        <v>2916</v>
      </c>
      <c r="B4" s="198" t="s">
        <v>26</v>
      </c>
      <c r="C4" s="198" t="s">
        <v>27</v>
      </c>
      <c r="D4" s="198" t="s">
        <v>28</v>
      </c>
      <c r="E4" s="198">
        <v>2020</v>
      </c>
      <c r="F4" s="198">
        <v>107</v>
      </c>
      <c r="G4" s="198" t="s">
        <v>2067</v>
      </c>
      <c r="H4" s="198">
        <v>1</v>
      </c>
      <c r="I4" s="198" t="s">
        <v>30</v>
      </c>
      <c r="J4" s="198" t="s">
        <v>67</v>
      </c>
      <c r="K4" s="198" t="s">
        <v>32</v>
      </c>
      <c r="L4" s="198" t="s">
        <v>424</v>
      </c>
      <c r="M4" s="198" t="s">
        <v>2918</v>
      </c>
      <c r="N4" s="199" t="s">
        <v>2831</v>
      </c>
      <c r="O4" s="199" t="s">
        <v>2831</v>
      </c>
      <c r="P4" s="199"/>
      <c r="Q4" s="198" t="s">
        <v>2949</v>
      </c>
      <c r="R4" s="198" t="s">
        <v>2950</v>
      </c>
      <c r="S4" s="198" t="s">
        <v>2951</v>
      </c>
      <c r="T4" s="198" t="s">
        <v>2952</v>
      </c>
      <c r="U4" s="198">
        <v>1</v>
      </c>
      <c r="V4" s="198" t="s">
        <v>1984</v>
      </c>
      <c r="W4" s="198" t="s">
        <v>2948</v>
      </c>
      <c r="X4" s="200" t="s">
        <v>2953</v>
      </c>
      <c r="Y4" s="198" t="s">
        <v>42</v>
      </c>
      <c r="Z4" s="201" t="s">
        <v>3581</v>
      </c>
      <c r="AA4" s="202">
        <v>1</v>
      </c>
      <c r="AB4" s="202">
        <v>1</v>
      </c>
      <c r="AC4" s="203" t="s">
        <v>2005</v>
      </c>
      <c r="AD4" s="198" t="s">
        <v>1984</v>
      </c>
      <c r="AE4" s="204">
        <v>100</v>
      </c>
      <c r="AF4" s="204">
        <v>100</v>
      </c>
      <c r="AG4" s="205" t="s">
        <v>43</v>
      </c>
      <c r="AH4" s="206">
        <v>44385</v>
      </c>
      <c r="AI4" s="198" t="s">
        <v>2812</v>
      </c>
      <c r="AJ4" s="207" t="s">
        <v>3206</v>
      </c>
    </row>
    <row r="5" spans="1:36" s="208" customFormat="1" ht="14.25" hidden="1" customHeight="1" x14ac:dyDescent="0.25">
      <c r="A5" s="198" t="s">
        <v>2916</v>
      </c>
      <c r="B5" s="198" t="s">
        <v>26</v>
      </c>
      <c r="C5" s="198" t="s">
        <v>27</v>
      </c>
      <c r="D5" s="198" t="s">
        <v>28</v>
      </c>
      <c r="E5" s="198">
        <v>2020</v>
      </c>
      <c r="F5" s="198">
        <v>107</v>
      </c>
      <c r="G5" s="198" t="s">
        <v>2919</v>
      </c>
      <c r="H5" s="198">
        <v>1</v>
      </c>
      <c r="I5" s="198" t="s">
        <v>30</v>
      </c>
      <c r="J5" s="198" t="s">
        <v>67</v>
      </c>
      <c r="K5" s="198" t="s">
        <v>32</v>
      </c>
      <c r="L5" s="198" t="s">
        <v>424</v>
      </c>
      <c r="M5" s="198" t="s">
        <v>2920</v>
      </c>
      <c r="N5" s="199" t="s">
        <v>2831</v>
      </c>
      <c r="O5" s="199" t="s">
        <v>2831</v>
      </c>
      <c r="P5" s="199"/>
      <c r="Q5" s="198" t="s">
        <v>2954</v>
      </c>
      <c r="R5" s="198" t="s">
        <v>2955</v>
      </c>
      <c r="S5" s="198" t="s">
        <v>2956</v>
      </c>
      <c r="T5" s="198" t="s">
        <v>2957</v>
      </c>
      <c r="U5" s="198">
        <v>1</v>
      </c>
      <c r="V5" s="198" t="s">
        <v>2805</v>
      </c>
      <c r="W5" s="198" t="s">
        <v>2948</v>
      </c>
      <c r="X5" s="200" t="s">
        <v>2953</v>
      </c>
      <c r="Y5" s="198" t="s">
        <v>42</v>
      </c>
      <c r="Z5" s="201" t="s">
        <v>3581</v>
      </c>
      <c r="AA5" s="202">
        <v>1</v>
      </c>
      <c r="AB5" s="202">
        <v>1</v>
      </c>
      <c r="AC5" s="203" t="s">
        <v>2005</v>
      </c>
      <c r="AD5" s="198" t="s">
        <v>2805</v>
      </c>
      <c r="AE5" s="204">
        <v>100</v>
      </c>
      <c r="AF5" s="204">
        <v>100</v>
      </c>
      <c r="AG5" s="205" t="s">
        <v>43</v>
      </c>
      <c r="AH5" s="206">
        <v>44379</v>
      </c>
      <c r="AI5" s="198" t="s">
        <v>2812</v>
      </c>
      <c r="AJ5" s="207" t="s">
        <v>3041</v>
      </c>
    </row>
    <row r="6" spans="1:36" s="208" customFormat="1" ht="14.25" hidden="1" customHeight="1" x14ac:dyDescent="0.25">
      <c r="A6" s="198" t="s">
        <v>2916</v>
      </c>
      <c r="B6" s="198" t="s">
        <v>26</v>
      </c>
      <c r="C6" s="198" t="s">
        <v>27</v>
      </c>
      <c r="D6" s="198" t="s">
        <v>28</v>
      </c>
      <c r="E6" s="198">
        <v>2020</v>
      </c>
      <c r="F6" s="198">
        <v>107</v>
      </c>
      <c r="G6" s="198" t="s">
        <v>2919</v>
      </c>
      <c r="H6" s="198">
        <v>2</v>
      </c>
      <c r="I6" s="198" t="s">
        <v>30</v>
      </c>
      <c r="J6" s="198" t="s">
        <v>67</v>
      </c>
      <c r="K6" s="198" t="s">
        <v>32</v>
      </c>
      <c r="L6" s="198" t="s">
        <v>424</v>
      </c>
      <c r="M6" s="198" t="s">
        <v>2920</v>
      </c>
      <c r="N6" s="199" t="s">
        <v>2831</v>
      </c>
      <c r="O6" s="199" t="s">
        <v>2831</v>
      </c>
      <c r="P6" s="199"/>
      <c r="Q6" s="198" t="s">
        <v>2958</v>
      </c>
      <c r="R6" s="198" t="s">
        <v>2959</v>
      </c>
      <c r="S6" s="198" t="s">
        <v>2956</v>
      </c>
      <c r="T6" s="198" t="s">
        <v>2957</v>
      </c>
      <c r="U6" s="198">
        <v>1</v>
      </c>
      <c r="V6" s="198" t="s">
        <v>2805</v>
      </c>
      <c r="W6" s="198" t="s">
        <v>2948</v>
      </c>
      <c r="X6" s="200" t="s">
        <v>2953</v>
      </c>
      <c r="Y6" s="198" t="s">
        <v>42</v>
      </c>
      <c r="Z6" s="201" t="s">
        <v>3581</v>
      </c>
      <c r="AA6" s="202">
        <v>1</v>
      </c>
      <c r="AB6" s="202">
        <v>1</v>
      </c>
      <c r="AC6" s="203" t="s">
        <v>2005</v>
      </c>
      <c r="AD6" s="198" t="s">
        <v>2805</v>
      </c>
      <c r="AE6" s="204">
        <v>100</v>
      </c>
      <c r="AF6" s="204">
        <v>100</v>
      </c>
      <c r="AG6" s="205" t="s">
        <v>43</v>
      </c>
      <c r="AH6" s="206">
        <v>44350</v>
      </c>
      <c r="AI6" s="198" t="s">
        <v>2812</v>
      </c>
      <c r="AJ6" s="207" t="s">
        <v>3042</v>
      </c>
    </row>
    <row r="7" spans="1:36" s="208" customFormat="1" ht="14.25" hidden="1" customHeight="1" x14ac:dyDescent="0.25">
      <c r="A7" s="198" t="s">
        <v>2916</v>
      </c>
      <c r="B7" s="198" t="s">
        <v>26</v>
      </c>
      <c r="C7" s="198" t="s">
        <v>27</v>
      </c>
      <c r="D7" s="198" t="s">
        <v>28</v>
      </c>
      <c r="E7" s="198">
        <v>2020</v>
      </c>
      <c r="F7" s="198">
        <v>107</v>
      </c>
      <c r="G7" s="198" t="s">
        <v>2921</v>
      </c>
      <c r="H7" s="198">
        <v>1</v>
      </c>
      <c r="I7" s="198" t="s">
        <v>30</v>
      </c>
      <c r="J7" s="198" t="s">
        <v>67</v>
      </c>
      <c r="K7" s="198" t="s">
        <v>32</v>
      </c>
      <c r="L7" s="198" t="s">
        <v>424</v>
      </c>
      <c r="M7" s="198" t="s">
        <v>2922</v>
      </c>
      <c r="N7" s="199" t="s">
        <v>2831</v>
      </c>
      <c r="O7" s="199" t="s">
        <v>2831</v>
      </c>
      <c r="P7" s="199" t="s">
        <v>2831</v>
      </c>
      <c r="Q7" s="198" t="s">
        <v>2960</v>
      </c>
      <c r="R7" s="198" t="s">
        <v>2961</v>
      </c>
      <c r="S7" s="198" t="s">
        <v>1422</v>
      </c>
      <c r="T7" s="198" t="s">
        <v>2947</v>
      </c>
      <c r="U7" s="198">
        <v>1</v>
      </c>
      <c r="V7" s="198" t="s">
        <v>2805</v>
      </c>
      <c r="W7" s="198" t="s">
        <v>2948</v>
      </c>
      <c r="X7" s="200" t="s">
        <v>2953</v>
      </c>
      <c r="Y7" s="198" t="s">
        <v>42</v>
      </c>
      <c r="Z7" s="201" t="s">
        <v>3581</v>
      </c>
      <c r="AA7" s="202">
        <v>1</v>
      </c>
      <c r="AB7" s="202">
        <v>1</v>
      </c>
      <c r="AC7" s="203" t="s">
        <v>2005</v>
      </c>
      <c r="AD7" s="198" t="s">
        <v>2805</v>
      </c>
      <c r="AE7" s="204">
        <v>100</v>
      </c>
      <c r="AF7" s="204">
        <v>100</v>
      </c>
      <c r="AG7" s="205" t="s">
        <v>43</v>
      </c>
      <c r="AH7" s="206">
        <v>44379</v>
      </c>
      <c r="AI7" s="198" t="s">
        <v>2812</v>
      </c>
      <c r="AJ7" s="207" t="s">
        <v>3205</v>
      </c>
    </row>
    <row r="8" spans="1:36" s="208" customFormat="1" ht="14.25" hidden="1" customHeight="1" x14ac:dyDescent="0.25">
      <c r="A8" s="198" t="s">
        <v>2916</v>
      </c>
      <c r="B8" s="198" t="s">
        <v>26</v>
      </c>
      <c r="C8" s="198" t="s">
        <v>27</v>
      </c>
      <c r="D8" s="198" t="s">
        <v>28</v>
      </c>
      <c r="E8" s="198">
        <v>2020</v>
      </c>
      <c r="F8" s="198">
        <v>107</v>
      </c>
      <c r="G8" s="198" t="s">
        <v>2923</v>
      </c>
      <c r="H8" s="198">
        <v>1</v>
      </c>
      <c r="I8" s="198" t="s">
        <v>30</v>
      </c>
      <c r="J8" s="198" t="s">
        <v>67</v>
      </c>
      <c r="K8" s="198" t="s">
        <v>32</v>
      </c>
      <c r="L8" s="198" t="s">
        <v>424</v>
      </c>
      <c r="M8" s="198" t="s">
        <v>2924</v>
      </c>
      <c r="N8" s="199" t="s">
        <v>2831</v>
      </c>
      <c r="O8" s="199" t="s">
        <v>2831</v>
      </c>
      <c r="P8" s="199"/>
      <c r="Q8" s="198" t="s">
        <v>2954</v>
      </c>
      <c r="R8" s="198" t="s">
        <v>2959</v>
      </c>
      <c r="S8" s="198" t="s">
        <v>2956</v>
      </c>
      <c r="T8" s="198" t="s">
        <v>2957</v>
      </c>
      <c r="U8" s="198">
        <v>1</v>
      </c>
      <c r="V8" s="198" t="s">
        <v>2805</v>
      </c>
      <c r="W8" s="198" t="s">
        <v>2948</v>
      </c>
      <c r="X8" s="200" t="s">
        <v>2953</v>
      </c>
      <c r="Y8" s="198" t="s">
        <v>42</v>
      </c>
      <c r="Z8" s="201" t="s">
        <v>3581</v>
      </c>
      <c r="AA8" s="202">
        <v>1</v>
      </c>
      <c r="AB8" s="202">
        <v>1</v>
      </c>
      <c r="AC8" s="203" t="s">
        <v>2005</v>
      </c>
      <c r="AD8" s="198" t="s">
        <v>2805</v>
      </c>
      <c r="AE8" s="204">
        <v>100</v>
      </c>
      <c r="AF8" s="204">
        <v>100</v>
      </c>
      <c r="AG8" s="205" t="s">
        <v>43</v>
      </c>
      <c r="AH8" s="206">
        <v>44350</v>
      </c>
      <c r="AI8" s="198" t="s">
        <v>2812</v>
      </c>
      <c r="AJ8" s="207" t="s">
        <v>3043</v>
      </c>
    </row>
    <row r="9" spans="1:36" s="208" customFormat="1" ht="14.25" hidden="1" customHeight="1" x14ac:dyDescent="0.25">
      <c r="A9" s="198" t="s">
        <v>2916</v>
      </c>
      <c r="B9" s="198" t="s">
        <v>26</v>
      </c>
      <c r="C9" s="198" t="s">
        <v>27</v>
      </c>
      <c r="D9" s="198" t="s">
        <v>28</v>
      </c>
      <c r="E9" s="198">
        <v>2020</v>
      </c>
      <c r="F9" s="198">
        <v>107</v>
      </c>
      <c r="G9" s="198" t="s">
        <v>2923</v>
      </c>
      <c r="H9" s="198">
        <v>2</v>
      </c>
      <c r="I9" s="198" t="s">
        <v>30</v>
      </c>
      <c r="J9" s="198" t="s">
        <v>67</v>
      </c>
      <c r="K9" s="198" t="s">
        <v>32</v>
      </c>
      <c r="L9" s="198" t="s">
        <v>424</v>
      </c>
      <c r="M9" s="198" t="s">
        <v>2924</v>
      </c>
      <c r="N9" s="199" t="s">
        <v>2831</v>
      </c>
      <c r="O9" s="199" t="s">
        <v>2831</v>
      </c>
      <c r="P9" s="199"/>
      <c r="Q9" s="198" t="s">
        <v>2962</v>
      </c>
      <c r="R9" s="198" t="s">
        <v>2959</v>
      </c>
      <c r="S9" s="198" t="s">
        <v>2956</v>
      </c>
      <c r="T9" s="198" t="s">
        <v>2957</v>
      </c>
      <c r="U9" s="198">
        <v>1</v>
      </c>
      <c r="V9" s="198" t="s">
        <v>2805</v>
      </c>
      <c r="W9" s="198" t="s">
        <v>2948</v>
      </c>
      <c r="X9" s="200" t="s">
        <v>2953</v>
      </c>
      <c r="Y9" s="198" t="s">
        <v>42</v>
      </c>
      <c r="Z9" s="201" t="s">
        <v>3581</v>
      </c>
      <c r="AA9" s="202">
        <v>1</v>
      </c>
      <c r="AB9" s="202">
        <v>1</v>
      </c>
      <c r="AC9" s="203" t="s">
        <v>2005</v>
      </c>
      <c r="AD9" s="198" t="s">
        <v>2805</v>
      </c>
      <c r="AE9" s="204">
        <v>100</v>
      </c>
      <c r="AF9" s="204">
        <v>100</v>
      </c>
      <c r="AG9" s="205" t="s">
        <v>43</v>
      </c>
      <c r="AH9" s="206">
        <v>44350</v>
      </c>
      <c r="AI9" s="198" t="s">
        <v>2812</v>
      </c>
      <c r="AJ9" s="207" t="s">
        <v>3044</v>
      </c>
    </row>
    <row r="10" spans="1:36" s="208" customFormat="1" ht="14.25" hidden="1" customHeight="1" x14ac:dyDescent="0.25">
      <c r="A10" s="198" t="s">
        <v>2916</v>
      </c>
      <c r="B10" s="198" t="s">
        <v>26</v>
      </c>
      <c r="C10" s="198" t="s">
        <v>27</v>
      </c>
      <c r="D10" s="198" t="s">
        <v>28</v>
      </c>
      <c r="E10" s="198">
        <v>2020</v>
      </c>
      <c r="F10" s="198">
        <v>107</v>
      </c>
      <c r="G10" s="198" t="s">
        <v>2925</v>
      </c>
      <c r="H10" s="198">
        <v>1</v>
      </c>
      <c r="I10" s="198" t="s">
        <v>30</v>
      </c>
      <c r="J10" s="198" t="s">
        <v>67</v>
      </c>
      <c r="K10" s="198" t="s">
        <v>32</v>
      </c>
      <c r="L10" s="198" t="s">
        <v>424</v>
      </c>
      <c r="M10" s="198" t="s">
        <v>2926</v>
      </c>
      <c r="N10" s="199" t="s">
        <v>2831</v>
      </c>
      <c r="O10" s="199" t="s">
        <v>2831</v>
      </c>
      <c r="P10" s="199" t="s">
        <v>2831</v>
      </c>
      <c r="Q10" s="198" t="s">
        <v>2963</v>
      </c>
      <c r="R10" s="198" t="s">
        <v>2964</v>
      </c>
      <c r="S10" s="198" t="s">
        <v>2965</v>
      </c>
      <c r="T10" s="198" t="s">
        <v>460</v>
      </c>
      <c r="U10" s="198">
        <v>1</v>
      </c>
      <c r="V10" s="198" t="s">
        <v>1984</v>
      </c>
      <c r="W10" s="198" t="s">
        <v>2948</v>
      </c>
      <c r="X10" s="200" t="s">
        <v>2953</v>
      </c>
      <c r="Y10" s="198" t="s">
        <v>42</v>
      </c>
      <c r="Z10" s="201" t="s">
        <v>3581</v>
      </c>
      <c r="AA10" s="202">
        <v>1</v>
      </c>
      <c r="AB10" s="202">
        <v>0.8</v>
      </c>
      <c r="AC10" s="203" t="s">
        <v>2005</v>
      </c>
      <c r="AD10" s="198" t="s">
        <v>1984</v>
      </c>
      <c r="AE10" s="204">
        <v>100</v>
      </c>
      <c r="AF10" s="204">
        <v>100</v>
      </c>
      <c r="AG10" s="205" t="s">
        <v>43</v>
      </c>
      <c r="AH10" s="206">
        <v>44174</v>
      </c>
      <c r="AI10" s="198" t="s">
        <v>2812</v>
      </c>
      <c r="AJ10" s="207" t="s">
        <v>2985</v>
      </c>
    </row>
    <row r="11" spans="1:36" s="208" customFormat="1" ht="14.25" hidden="1" customHeight="1" x14ac:dyDescent="0.25">
      <c r="A11" s="198" t="s">
        <v>2916</v>
      </c>
      <c r="B11" s="198" t="s">
        <v>26</v>
      </c>
      <c r="C11" s="198" t="s">
        <v>27</v>
      </c>
      <c r="D11" s="198" t="s">
        <v>28</v>
      </c>
      <c r="E11" s="198">
        <v>2020</v>
      </c>
      <c r="F11" s="198">
        <v>107</v>
      </c>
      <c r="G11" s="198" t="s">
        <v>2925</v>
      </c>
      <c r="H11" s="198">
        <v>2</v>
      </c>
      <c r="I11" s="198" t="s">
        <v>30</v>
      </c>
      <c r="J11" s="198" t="s">
        <v>67</v>
      </c>
      <c r="K11" s="198" t="s">
        <v>32</v>
      </c>
      <c r="L11" s="198" t="s">
        <v>424</v>
      </c>
      <c r="M11" s="198" t="s">
        <v>2926</v>
      </c>
      <c r="N11" s="199" t="s">
        <v>2831</v>
      </c>
      <c r="O11" s="199" t="s">
        <v>2831</v>
      </c>
      <c r="P11" s="199" t="s">
        <v>2831</v>
      </c>
      <c r="Q11" s="198" t="s">
        <v>2966</v>
      </c>
      <c r="R11" s="198" t="s">
        <v>2967</v>
      </c>
      <c r="S11" s="198" t="s">
        <v>2968</v>
      </c>
      <c r="T11" s="198" t="s">
        <v>2969</v>
      </c>
      <c r="U11" s="198">
        <v>1</v>
      </c>
      <c r="V11" s="198" t="s">
        <v>1984</v>
      </c>
      <c r="W11" s="198" t="s">
        <v>2948</v>
      </c>
      <c r="X11" s="200" t="s">
        <v>2953</v>
      </c>
      <c r="Y11" s="198" t="s">
        <v>42</v>
      </c>
      <c r="Z11" s="201" t="s">
        <v>3581</v>
      </c>
      <c r="AA11" s="202">
        <v>1</v>
      </c>
      <c r="AB11" s="202">
        <v>0.8</v>
      </c>
      <c r="AC11" s="203" t="s">
        <v>2005</v>
      </c>
      <c r="AD11" s="198" t="s">
        <v>1984</v>
      </c>
      <c r="AE11" s="204">
        <v>100</v>
      </c>
      <c r="AF11" s="204">
        <v>100</v>
      </c>
      <c r="AG11" s="205" t="s">
        <v>43</v>
      </c>
      <c r="AH11" s="206">
        <v>44379</v>
      </c>
      <c r="AI11" s="198" t="s">
        <v>2812</v>
      </c>
      <c r="AJ11" s="207" t="s">
        <v>3040</v>
      </c>
    </row>
    <row r="12" spans="1:36" s="208" customFormat="1" ht="14.25" hidden="1" customHeight="1" x14ac:dyDescent="0.25">
      <c r="A12" s="198" t="s">
        <v>2972</v>
      </c>
      <c r="B12" s="198" t="s">
        <v>26</v>
      </c>
      <c r="C12" s="198" t="s">
        <v>27</v>
      </c>
      <c r="D12" s="198" t="s">
        <v>28</v>
      </c>
      <c r="E12" s="198">
        <v>2020</v>
      </c>
      <c r="F12" s="198">
        <v>112</v>
      </c>
      <c r="G12" s="198" t="s">
        <v>2973</v>
      </c>
      <c r="H12" s="198">
        <v>1</v>
      </c>
      <c r="I12" s="198" t="s">
        <v>30</v>
      </c>
      <c r="J12" s="198" t="s">
        <v>1723</v>
      </c>
      <c r="K12" s="198" t="s">
        <v>32</v>
      </c>
      <c r="L12" s="198" t="s">
        <v>424</v>
      </c>
      <c r="M12" s="198" t="s">
        <v>2974</v>
      </c>
      <c r="N12" s="199" t="s">
        <v>2831</v>
      </c>
      <c r="O12" s="199" t="s">
        <v>2831</v>
      </c>
      <c r="P12" s="199"/>
      <c r="Q12" s="198" t="s">
        <v>2975</v>
      </c>
      <c r="R12" s="198" t="s">
        <v>2976</v>
      </c>
      <c r="S12" s="198" t="s">
        <v>2977</v>
      </c>
      <c r="T12" s="198" t="s">
        <v>2978</v>
      </c>
      <c r="U12" s="198">
        <v>1</v>
      </c>
      <c r="V12" s="198" t="s">
        <v>2804</v>
      </c>
      <c r="W12" s="198" t="s">
        <v>2979</v>
      </c>
      <c r="X12" s="200" t="s">
        <v>2980</v>
      </c>
      <c r="Y12" s="198" t="s">
        <v>42</v>
      </c>
      <c r="Z12" s="201" t="s">
        <v>3581</v>
      </c>
      <c r="AA12" s="202">
        <v>1</v>
      </c>
      <c r="AB12" s="202">
        <v>0.8</v>
      </c>
      <c r="AC12" s="203" t="s">
        <v>2804</v>
      </c>
      <c r="AD12" s="198" t="s">
        <v>2804</v>
      </c>
      <c r="AE12" s="204">
        <v>100</v>
      </c>
      <c r="AF12" s="204">
        <v>100</v>
      </c>
      <c r="AG12" s="205" t="s">
        <v>43</v>
      </c>
      <c r="AH12" s="206">
        <v>44475</v>
      </c>
      <c r="AI12" s="198" t="s">
        <v>2818</v>
      </c>
      <c r="AJ12" s="207" t="s">
        <v>3220</v>
      </c>
    </row>
    <row r="13" spans="1:36" s="208" customFormat="1" ht="14.25" hidden="1" customHeight="1" x14ac:dyDescent="0.25">
      <c r="A13" s="198" t="s">
        <v>2986</v>
      </c>
      <c r="B13" s="198" t="s">
        <v>26</v>
      </c>
      <c r="C13" s="198" t="s">
        <v>27</v>
      </c>
      <c r="D13" s="198" t="s">
        <v>28</v>
      </c>
      <c r="E13" s="198">
        <v>2020</v>
      </c>
      <c r="F13" s="198">
        <v>117</v>
      </c>
      <c r="G13" s="198" t="s">
        <v>1722</v>
      </c>
      <c r="H13" s="198">
        <v>1</v>
      </c>
      <c r="I13" s="198" t="s">
        <v>30</v>
      </c>
      <c r="J13" s="198" t="s">
        <v>1723</v>
      </c>
      <c r="K13" s="198" t="s">
        <v>32</v>
      </c>
      <c r="L13" s="198" t="s">
        <v>424</v>
      </c>
      <c r="M13" s="198" t="s">
        <v>2987</v>
      </c>
      <c r="N13" s="199" t="s">
        <v>2831</v>
      </c>
      <c r="O13" s="199" t="s">
        <v>2831</v>
      </c>
      <c r="P13" s="199"/>
      <c r="Q13" s="198" t="s">
        <v>2988</v>
      </c>
      <c r="R13" s="198" t="s">
        <v>2989</v>
      </c>
      <c r="S13" s="198" t="s">
        <v>2990</v>
      </c>
      <c r="T13" s="198" t="s">
        <v>2991</v>
      </c>
      <c r="U13" s="198">
        <v>2</v>
      </c>
      <c r="V13" s="198" t="s">
        <v>2740</v>
      </c>
      <c r="W13" s="198" t="s">
        <v>2992</v>
      </c>
      <c r="X13" s="200" t="s">
        <v>2993</v>
      </c>
      <c r="Y13" s="198" t="s">
        <v>42</v>
      </c>
      <c r="Z13" s="201" t="s">
        <v>3581</v>
      </c>
      <c r="AA13" s="202">
        <v>1</v>
      </c>
      <c r="AB13" s="202">
        <v>0.8</v>
      </c>
      <c r="AC13" s="203" t="s">
        <v>2804</v>
      </c>
      <c r="AD13" s="198" t="s">
        <v>2740</v>
      </c>
      <c r="AE13" s="204">
        <v>100</v>
      </c>
      <c r="AF13" s="204">
        <v>100</v>
      </c>
      <c r="AG13" s="205" t="s">
        <v>43</v>
      </c>
      <c r="AH13" s="206">
        <v>44508</v>
      </c>
      <c r="AI13" s="198" t="s">
        <v>2818</v>
      </c>
      <c r="AJ13" s="207" t="s">
        <v>3283</v>
      </c>
    </row>
    <row r="14" spans="1:36" s="208" customFormat="1" ht="14.25" hidden="1" customHeight="1" x14ac:dyDescent="0.25">
      <c r="A14" s="198" t="s">
        <v>2986</v>
      </c>
      <c r="B14" s="198" t="s">
        <v>26</v>
      </c>
      <c r="C14" s="198" t="s">
        <v>27</v>
      </c>
      <c r="D14" s="198" t="s">
        <v>28</v>
      </c>
      <c r="E14" s="198">
        <v>2020</v>
      </c>
      <c r="F14" s="198">
        <v>117</v>
      </c>
      <c r="G14" s="198" t="s">
        <v>1722</v>
      </c>
      <c r="H14" s="198">
        <v>2</v>
      </c>
      <c r="I14" s="198" t="s">
        <v>30</v>
      </c>
      <c r="J14" s="198" t="s">
        <v>1723</v>
      </c>
      <c r="K14" s="198" t="s">
        <v>32</v>
      </c>
      <c r="L14" s="198" t="s">
        <v>424</v>
      </c>
      <c r="M14" s="198" t="s">
        <v>2987</v>
      </c>
      <c r="N14" s="199" t="s">
        <v>2831</v>
      </c>
      <c r="O14" s="199" t="s">
        <v>2831</v>
      </c>
      <c r="P14" s="199"/>
      <c r="Q14" s="198" t="s">
        <v>2988</v>
      </c>
      <c r="R14" s="198" t="s">
        <v>2994</v>
      </c>
      <c r="S14" s="198" t="s">
        <v>2995</v>
      </c>
      <c r="T14" s="198" t="s">
        <v>2996</v>
      </c>
      <c r="U14" s="198">
        <v>1</v>
      </c>
      <c r="V14" s="198" t="s">
        <v>2740</v>
      </c>
      <c r="W14" s="198" t="s">
        <v>2992</v>
      </c>
      <c r="X14" s="200" t="s">
        <v>2993</v>
      </c>
      <c r="Y14" s="198" t="s">
        <v>42</v>
      </c>
      <c r="Z14" s="201" t="s">
        <v>3581</v>
      </c>
      <c r="AA14" s="202">
        <v>1</v>
      </c>
      <c r="AB14" s="202">
        <v>0.8</v>
      </c>
      <c r="AC14" s="203" t="s">
        <v>2804</v>
      </c>
      <c r="AD14" s="198" t="s">
        <v>2740</v>
      </c>
      <c r="AE14" s="204">
        <v>100</v>
      </c>
      <c r="AF14" s="204">
        <v>100</v>
      </c>
      <c r="AG14" s="205" t="s">
        <v>43</v>
      </c>
      <c r="AH14" s="206">
        <v>44508</v>
      </c>
      <c r="AI14" s="198" t="s">
        <v>2818</v>
      </c>
      <c r="AJ14" s="207" t="s">
        <v>3284</v>
      </c>
    </row>
    <row r="15" spans="1:36" s="208" customFormat="1" ht="14.25" hidden="1" customHeight="1" x14ac:dyDescent="0.25">
      <c r="A15" s="198" t="s">
        <v>2986</v>
      </c>
      <c r="B15" s="198" t="s">
        <v>26</v>
      </c>
      <c r="C15" s="198" t="s">
        <v>27</v>
      </c>
      <c r="D15" s="198" t="s">
        <v>28</v>
      </c>
      <c r="E15" s="198">
        <v>2020</v>
      </c>
      <c r="F15" s="198">
        <v>117</v>
      </c>
      <c r="G15" s="198" t="s">
        <v>1802</v>
      </c>
      <c r="H15" s="198">
        <v>1</v>
      </c>
      <c r="I15" s="198" t="s">
        <v>30</v>
      </c>
      <c r="J15" s="198" t="s">
        <v>1723</v>
      </c>
      <c r="K15" s="198" t="s">
        <v>32</v>
      </c>
      <c r="L15" s="198" t="s">
        <v>424</v>
      </c>
      <c r="M15" s="198" t="s">
        <v>2997</v>
      </c>
      <c r="N15" s="199" t="s">
        <v>2831</v>
      </c>
      <c r="O15" s="199" t="s">
        <v>2831</v>
      </c>
      <c r="P15" s="199"/>
      <c r="Q15" s="198" t="s">
        <v>2998</v>
      </c>
      <c r="R15" s="198" t="s">
        <v>2999</v>
      </c>
      <c r="S15" s="198" t="s">
        <v>3000</v>
      </c>
      <c r="T15" s="198" t="s">
        <v>3001</v>
      </c>
      <c r="U15" s="198">
        <v>1</v>
      </c>
      <c r="V15" s="198" t="s">
        <v>2740</v>
      </c>
      <c r="W15" s="198" t="s">
        <v>2992</v>
      </c>
      <c r="X15" s="200" t="s">
        <v>2993</v>
      </c>
      <c r="Y15" s="198" t="s">
        <v>42</v>
      </c>
      <c r="Z15" s="201" t="s">
        <v>3581</v>
      </c>
      <c r="AA15" s="202">
        <v>1</v>
      </c>
      <c r="AB15" s="202">
        <v>0.8</v>
      </c>
      <c r="AC15" s="203" t="s">
        <v>2804</v>
      </c>
      <c r="AD15" s="198" t="s">
        <v>2740</v>
      </c>
      <c r="AE15" s="204">
        <v>100</v>
      </c>
      <c r="AF15" s="204">
        <v>100</v>
      </c>
      <c r="AG15" s="205" t="s">
        <v>43</v>
      </c>
      <c r="AH15" s="206">
        <v>44508</v>
      </c>
      <c r="AI15" s="198" t="s">
        <v>2818</v>
      </c>
      <c r="AJ15" s="207" t="s">
        <v>3285</v>
      </c>
    </row>
    <row r="16" spans="1:36" s="208" customFormat="1" ht="14.25" hidden="1" customHeight="1" x14ac:dyDescent="0.25">
      <c r="A16" s="198" t="s">
        <v>2986</v>
      </c>
      <c r="B16" s="198" t="s">
        <v>26</v>
      </c>
      <c r="C16" s="198" t="s">
        <v>27</v>
      </c>
      <c r="D16" s="198" t="s">
        <v>28</v>
      </c>
      <c r="E16" s="198">
        <v>2020</v>
      </c>
      <c r="F16" s="198">
        <v>117</v>
      </c>
      <c r="G16" s="198" t="s">
        <v>1968</v>
      </c>
      <c r="H16" s="198">
        <v>1</v>
      </c>
      <c r="I16" s="198" t="s">
        <v>30</v>
      </c>
      <c r="J16" s="198" t="s">
        <v>1723</v>
      </c>
      <c r="K16" s="198" t="s">
        <v>32</v>
      </c>
      <c r="L16" s="198" t="s">
        <v>424</v>
      </c>
      <c r="M16" s="198" t="s">
        <v>3002</v>
      </c>
      <c r="N16" s="199" t="s">
        <v>2831</v>
      </c>
      <c r="O16" s="199"/>
      <c r="P16" s="199"/>
      <c r="Q16" s="198" t="s">
        <v>3003</v>
      </c>
      <c r="R16" s="198" t="s">
        <v>3004</v>
      </c>
      <c r="S16" s="198" t="s">
        <v>3005</v>
      </c>
      <c r="T16" s="198" t="s">
        <v>3006</v>
      </c>
      <c r="U16" s="198">
        <v>1</v>
      </c>
      <c r="V16" s="198" t="s">
        <v>3007</v>
      </c>
      <c r="W16" s="198" t="s">
        <v>2992</v>
      </c>
      <c r="X16" s="200" t="s">
        <v>2993</v>
      </c>
      <c r="Y16" s="198" t="s">
        <v>42</v>
      </c>
      <c r="Z16" s="201" t="s">
        <v>3581</v>
      </c>
      <c r="AA16" s="202">
        <v>1</v>
      </c>
      <c r="AB16" s="202">
        <v>0.8</v>
      </c>
      <c r="AC16" s="203" t="s">
        <v>3022</v>
      </c>
      <c r="AD16" s="198" t="s">
        <v>3023</v>
      </c>
      <c r="AE16" s="204">
        <v>100</v>
      </c>
      <c r="AF16" s="204">
        <v>100</v>
      </c>
      <c r="AG16" s="205" t="s">
        <v>43</v>
      </c>
      <c r="AH16" s="206">
        <v>44384</v>
      </c>
      <c r="AI16" s="198" t="s">
        <v>2818</v>
      </c>
      <c r="AJ16" s="207" t="s">
        <v>3207</v>
      </c>
    </row>
    <row r="17" spans="1:36" s="208" customFormat="1" ht="14.25" hidden="1" customHeight="1" x14ac:dyDescent="0.25">
      <c r="A17" s="198" t="s">
        <v>2986</v>
      </c>
      <c r="B17" s="198" t="s">
        <v>26</v>
      </c>
      <c r="C17" s="198" t="s">
        <v>27</v>
      </c>
      <c r="D17" s="198" t="s">
        <v>28</v>
      </c>
      <c r="E17" s="198">
        <v>2020</v>
      </c>
      <c r="F17" s="198">
        <v>117</v>
      </c>
      <c r="G17" s="198" t="s">
        <v>2246</v>
      </c>
      <c r="H17" s="198">
        <v>1</v>
      </c>
      <c r="I17" s="198" t="s">
        <v>30</v>
      </c>
      <c r="J17" s="198" t="s">
        <v>1723</v>
      </c>
      <c r="K17" s="198" t="s">
        <v>32</v>
      </c>
      <c r="L17" s="198" t="s">
        <v>424</v>
      </c>
      <c r="M17" s="198" t="s">
        <v>3008</v>
      </c>
      <c r="N17" s="199" t="s">
        <v>2831</v>
      </c>
      <c r="O17" s="199" t="s">
        <v>2831</v>
      </c>
      <c r="P17" s="199"/>
      <c r="Q17" s="198" t="s">
        <v>3009</v>
      </c>
      <c r="R17" s="198" t="s">
        <v>3010</v>
      </c>
      <c r="S17" s="198" t="s">
        <v>3011</v>
      </c>
      <c r="T17" s="198" t="s">
        <v>3012</v>
      </c>
      <c r="U17" s="198">
        <v>1</v>
      </c>
      <c r="V17" s="198" t="s">
        <v>3013</v>
      </c>
      <c r="W17" s="198" t="s">
        <v>2992</v>
      </c>
      <c r="X17" s="200" t="s">
        <v>3014</v>
      </c>
      <c r="Y17" s="198" t="s">
        <v>42</v>
      </c>
      <c r="Z17" s="201" t="s">
        <v>3581</v>
      </c>
      <c r="AA17" s="202">
        <v>1</v>
      </c>
      <c r="AB17" s="202">
        <v>0.8</v>
      </c>
      <c r="AC17" s="203" t="s">
        <v>2804</v>
      </c>
      <c r="AD17" s="198" t="s">
        <v>3013</v>
      </c>
      <c r="AE17" s="204">
        <v>100</v>
      </c>
      <c r="AF17" s="204">
        <v>100</v>
      </c>
      <c r="AG17" s="205" t="s">
        <v>43</v>
      </c>
      <c r="AH17" s="206">
        <v>44384</v>
      </c>
      <c r="AI17" s="198" t="s">
        <v>2818</v>
      </c>
      <c r="AJ17" s="207" t="s">
        <v>3208</v>
      </c>
    </row>
    <row r="18" spans="1:36" s="208" customFormat="1" ht="14.25" hidden="1" customHeight="1" x14ac:dyDescent="0.25">
      <c r="A18" s="198" t="s">
        <v>2986</v>
      </c>
      <c r="B18" s="198" t="s">
        <v>26</v>
      </c>
      <c r="C18" s="198" t="s">
        <v>27</v>
      </c>
      <c r="D18" s="198" t="s">
        <v>28</v>
      </c>
      <c r="E18" s="198">
        <v>2020</v>
      </c>
      <c r="F18" s="198">
        <v>117</v>
      </c>
      <c r="G18" s="198" t="s">
        <v>2246</v>
      </c>
      <c r="H18" s="198">
        <v>2</v>
      </c>
      <c r="I18" s="198" t="s">
        <v>30</v>
      </c>
      <c r="J18" s="198" t="s">
        <v>1723</v>
      </c>
      <c r="K18" s="198" t="s">
        <v>32</v>
      </c>
      <c r="L18" s="198" t="s">
        <v>424</v>
      </c>
      <c r="M18" s="198" t="s">
        <v>3008</v>
      </c>
      <c r="N18" s="199" t="s">
        <v>2831</v>
      </c>
      <c r="O18" s="199" t="s">
        <v>2831</v>
      </c>
      <c r="P18" s="199"/>
      <c r="Q18" s="198" t="s">
        <v>3015</v>
      </c>
      <c r="R18" s="198" t="s">
        <v>3016</v>
      </c>
      <c r="S18" s="198" t="s">
        <v>3017</v>
      </c>
      <c r="T18" s="198" t="s">
        <v>3018</v>
      </c>
      <c r="U18" s="198">
        <v>2</v>
      </c>
      <c r="V18" s="198" t="s">
        <v>3013</v>
      </c>
      <c r="W18" s="198" t="s">
        <v>2992</v>
      </c>
      <c r="X18" s="200" t="s">
        <v>3014</v>
      </c>
      <c r="Y18" s="198" t="s">
        <v>42</v>
      </c>
      <c r="Z18" s="201" t="s">
        <v>3581</v>
      </c>
      <c r="AA18" s="202">
        <v>1</v>
      </c>
      <c r="AB18" s="202">
        <v>0.8</v>
      </c>
      <c r="AC18" s="203" t="s">
        <v>2804</v>
      </c>
      <c r="AD18" s="198" t="s">
        <v>3013</v>
      </c>
      <c r="AE18" s="204">
        <v>100</v>
      </c>
      <c r="AF18" s="204">
        <v>100</v>
      </c>
      <c r="AG18" s="205" t="s">
        <v>43</v>
      </c>
      <c r="AH18" s="206">
        <v>44384</v>
      </c>
      <c r="AI18" s="198" t="s">
        <v>2818</v>
      </c>
      <c r="AJ18" s="207" t="s">
        <v>3209</v>
      </c>
    </row>
    <row r="19" spans="1:36" s="208" customFormat="1" ht="14.25" hidden="1" customHeight="1" x14ac:dyDescent="0.25">
      <c r="A19" s="198" t="s">
        <v>2986</v>
      </c>
      <c r="B19" s="198" t="s">
        <v>26</v>
      </c>
      <c r="C19" s="198" t="s">
        <v>27</v>
      </c>
      <c r="D19" s="198" t="s">
        <v>28</v>
      </c>
      <c r="E19" s="198">
        <v>2020</v>
      </c>
      <c r="F19" s="198">
        <v>117</v>
      </c>
      <c r="G19" s="198" t="s">
        <v>2246</v>
      </c>
      <c r="H19" s="198">
        <v>3</v>
      </c>
      <c r="I19" s="198" t="s">
        <v>30</v>
      </c>
      <c r="J19" s="198" t="s">
        <v>1723</v>
      </c>
      <c r="K19" s="198" t="s">
        <v>32</v>
      </c>
      <c r="L19" s="198" t="s">
        <v>424</v>
      </c>
      <c r="M19" s="198" t="s">
        <v>3008</v>
      </c>
      <c r="N19" s="199" t="s">
        <v>2831</v>
      </c>
      <c r="O19" s="199" t="s">
        <v>2831</v>
      </c>
      <c r="P19" s="199"/>
      <c r="Q19" s="198" t="s">
        <v>3015</v>
      </c>
      <c r="R19" s="198" t="s">
        <v>3019</v>
      </c>
      <c r="S19" s="198" t="s">
        <v>3020</v>
      </c>
      <c r="T19" s="198" t="s">
        <v>3021</v>
      </c>
      <c r="U19" s="198">
        <v>6</v>
      </c>
      <c r="V19" s="198" t="s">
        <v>3013</v>
      </c>
      <c r="W19" s="198" t="s">
        <v>2992</v>
      </c>
      <c r="X19" s="200" t="s">
        <v>2993</v>
      </c>
      <c r="Y19" s="198" t="s">
        <v>42</v>
      </c>
      <c r="Z19" s="201" t="s">
        <v>3581</v>
      </c>
      <c r="AA19" s="202">
        <v>1</v>
      </c>
      <c r="AB19" s="202">
        <v>0.8</v>
      </c>
      <c r="AC19" s="203" t="s">
        <v>2804</v>
      </c>
      <c r="AD19" s="198" t="s">
        <v>3013</v>
      </c>
      <c r="AE19" s="204">
        <v>100</v>
      </c>
      <c r="AF19" s="204">
        <v>100</v>
      </c>
      <c r="AG19" s="205" t="s">
        <v>43</v>
      </c>
      <c r="AH19" s="206">
        <v>44568</v>
      </c>
      <c r="AI19" s="198" t="s">
        <v>2818</v>
      </c>
      <c r="AJ19" s="207" t="s">
        <v>3362</v>
      </c>
    </row>
    <row r="20" spans="1:36" s="208" customFormat="1" ht="14.25" hidden="1" customHeight="1" x14ac:dyDescent="0.25">
      <c r="A20" s="198" t="s">
        <v>3045</v>
      </c>
      <c r="B20" s="198" t="s">
        <v>26</v>
      </c>
      <c r="C20" s="198" t="s">
        <v>27</v>
      </c>
      <c r="D20" s="198" t="s">
        <v>28</v>
      </c>
      <c r="E20" s="198">
        <v>2021</v>
      </c>
      <c r="F20" s="198">
        <v>97</v>
      </c>
      <c r="G20" s="198" t="s">
        <v>1975</v>
      </c>
      <c r="H20" s="198">
        <v>1</v>
      </c>
      <c r="I20" s="198" t="s">
        <v>30</v>
      </c>
      <c r="J20" s="198" t="s">
        <v>67</v>
      </c>
      <c r="K20" s="198" t="s">
        <v>32</v>
      </c>
      <c r="L20" s="198" t="s">
        <v>424</v>
      </c>
      <c r="M20" s="198" t="s">
        <v>3046</v>
      </c>
      <c r="N20" s="199" t="s">
        <v>2831</v>
      </c>
      <c r="O20" s="199" t="s">
        <v>2831</v>
      </c>
      <c r="P20" s="199"/>
      <c r="Q20" s="198" t="s">
        <v>3047</v>
      </c>
      <c r="R20" s="198" t="s">
        <v>3048</v>
      </c>
      <c r="S20" s="198" t="s">
        <v>3049</v>
      </c>
      <c r="T20" s="198" t="s">
        <v>3050</v>
      </c>
      <c r="U20" s="198">
        <v>1</v>
      </c>
      <c r="V20" s="198" t="s">
        <v>1984</v>
      </c>
      <c r="W20" s="198" t="s">
        <v>3051</v>
      </c>
      <c r="X20" s="200" t="s">
        <v>3052</v>
      </c>
      <c r="Y20" s="198" t="s">
        <v>42</v>
      </c>
      <c r="Z20" s="201" t="s">
        <v>3581</v>
      </c>
      <c r="AA20" s="202">
        <v>1</v>
      </c>
      <c r="AB20" s="202">
        <v>0.8</v>
      </c>
      <c r="AC20" s="203" t="s">
        <v>2005</v>
      </c>
      <c r="AD20" s="198" t="s">
        <v>1984</v>
      </c>
      <c r="AE20" s="204">
        <v>100</v>
      </c>
      <c r="AF20" s="204">
        <v>100</v>
      </c>
      <c r="AG20" s="205" t="s">
        <v>43</v>
      </c>
      <c r="AH20" s="206">
        <v>44539</v>
      </c>
      <c r="AI20" s="198" t="s">
        <v>2812</v>
      </c>
      <c r="AJ20" s="207" t="s">
        <v>3291</v>
      </c>
    </row>
    <row r="21" spans="1:36" s="208" customFormat="1" ht="14.25" hidden="1" customHeight="1" x14ac:dyDescent="0.25">
      <c r="A21" s="198" t="s">
        <v>3045</v>
      </c>
      <c r="B21" s="198" t="s">
        <v>26</v>
      </c>
      <c r="C21" s="198" t="s">
        <v>27</v>
      </c>
      <c r="D21" s="198" t="s">
        <v>28</v>
      </c>
      <c r="E21" s="198">
        <v>2021</v>
      </c>
      <c r="F21" s="198">
        <v>97</v>
      </c>
      <c r="G21" s="198" t="s">
        <v>3053</v>
      </c>
      <c r="H21" s="198">
        <v>1</v>
      </c>
      <c r="I21" s="198" t="s">
        <v>30</v>
      </c>
      <c r="J21" s="198" t="s">
        <v>67</v>
      </c>
      <c r="K21" s="198" t="s">
        <v>32</v>
      </c>
      <c r="L21" s="198" t="s">
        <v>424</v>
      </c>
      <c r="M21" s="198" t="s">
        <v>3054</v>
      </c>
      <c r="N21" s="199" t="s">
        <v>2831</v>
      </c>
      <c r="O21" s="199" t="s">
        <v>2831</v>
      </c>
      <c r="P21" s="199"/>
      <c r="Q21" s="198" t="s">
        <v>3055</v>
      </c>
      <c r="R21" s="198" t="s">
        <v>3056</v>
      </c>
      <c r="S21" s="198" t="s">
        <v>3049</v>
      </c>
      <c r="T21" s="198" t="s">
        <v>3050</v>
      </c>
      <c r="U21" s="198">
        <v>1</v>
      </c>
      <c r="V21" s="198" t="s">
        <v>1984</v>
      </c>
      <c r="W21" s="198" t="s">
        <v>3051</v>
      </c>
      <c r="X21" s="200" t="s">
        <v>3052</v>
      </c>
      <c r="Y21" s="198" t="s">
        <v>42</v>
      </c>
      <c r="Z21" s="201" t="s">
        <v>3581</v>
      </c>
      <c r="AA21" s="202">
        <v>1</v>
      </c>
      <c r="AB21" s="202">
        <v>0.8</v>
      </c>
      <c r="AC21" s="203" t="s">
        <v>2005</v>
      </c>
      <c r="AD21" s="198" t="s">
        <v>1984</v>
      </c>
      <c r="AE21" s="204">
        <v>100</v>
      </c>
      <c r="AF21" s="204">
        <v>100</v>
      </c>
      <c r="AG21" s="205" t="s">
        <v>43</v>
      </c>
      <c r="AH21" s="206">
        <v>44539</v>
      </c>
      <c r="AI21" s="198" t="s">
        <v>2812</v>
      </c>
      <c r="AJ21" s="207" t="s">
        <v>3292</v>
      </c>
    </row>
    <row r="22" spans="1:36" s="208" customFormat="1" ht="14.25" hidden="1" customHeight="1" x14ac:dyDescent="0.25">
      <c r="A22" s="198" t="s">
        <v>3045</v>
      </c>
      <c r="B22" s="198" t="s">
        <v>26</v>
      </c>
      <c r="C22" s="198" t="s">
        <v>27</v>
      </c>
      <c r="D22" s="198" t="s">
        <v>28</v>
      </c>
      <c r="E22" s="198">
        <v>2021</v>
      </c>
      <c r="F22" s="198">
        <v>97</v>
      </c>
      <c r="G22" s="198" t="s">
        <v>3057</v>
      </c>
      <c r="H22" s="198">
        <v>1</v>
      </c>
      <c r="I22" s="198" t="s">
        <v>30</v>
      </c>
      <c r="J22" s="198" t="s">
        <v>67</v>
      </c>
      <c r="K22" s="198" t="s">
        <v>32</v>
      </c>
      <c r="L22" s="198" t="s">
        <v>424</v>
      </c>
      <c r="M22" s="198" t="s">
        <v>3058</v>
      </c>
      <c r="N22" s="199" t="s">
        <v>2831</v>
      </c>
      <c r="O22" s="199" t="s">
        <v>2831</v>
      </c>
      <c r="P22" s="199"/>
      <c r="Q22" s="198" t="s">
        <v>3059</v>
      </c>
      <c r="R22" s="198" t="s">
        <v>3060</v>
      </c>
      <c r="S22" s="198" t="s">
        <v>1749</v>
      </c>
      <c r="T22" s="198" t="s">
        <v>3061</v>
      </c>
      <c r="U22" s="198">
        <v>1</v>
      </c>
      <c r="V22" s="198" t="s">
        <v>42</v>
      </c>
      <c r="W22" s="198" t="s">
        <v>3051</v>
      </c>
      <c r="X22" s="200" t="s">
        <v>3052</v>
      </c>
      <c r="Y22" s="198" t="s">
        <v>42</v>
      </c>
      <c r="Z22" s="201" t="s">
        <v>3581</v>
      </c>
      <c r="AA22" s="202">
        <v>1</v>
      </c>
      <c r="AB22" s="202">
        <v>1</v>
      </c>
      <c r="AC22" s="203" t="s">
        <v>2005</v>
      </c>
      <c r="AD22" s="198" t="s">
        <v>1984</v>
      </c>
      <c r="AE22" s="204">
        <v>100</v>
      </c>
      <c r="AF22" s="204">
        <v>100</v>
      </c>
      <c r="AG22" s="205" t="s">
        <v>43</v>
      </c>
      <c r="AH22" s="206">
        <v>44566</v>
      </c>
      <c r="AI22" s="198" t="s">
        <v>2812</v>
      </c>
      <c r="AJ22" s="207" t="s">
        <v>3295</v>
      </c>
    </row>
    <row r="23" spans="1:36" s="208" customFormat="1" ht="14.25" hidden="1" customHeight="1" x14ac:dyDescent="0.25">
      <c r="A23" s="198" t="s">
        <v>3045</v>
      </c>
      <c r="B23" s="198" t="s">
        <v>26</v>
      </c>
      <c r="C23" s="198" t="s">
        <v>27</v>
      </c>
      <c r="D23" s="198" t="s">
        <v>28</v>
      </c>
      <c r="E23" s="198">
        <v>2021</v>
      </c>
      <c r="F23" s="198">
        <v>97</v>
      </c>
      <c r="G23" s="198" t="s">
        <v>3062</v>
      </c>
      <c r="H23" s="198">
        <v>1</v>
      </c>
      <c r="I23" s="198" t="s">
        <v>30</v>
      </c>
      <c r="J23" s="198" t="s">
        <v>67</v>
      </c>
      <c r="K23" s="198" t="s">
        <v>32</v>
      </c>
      <c r="L23" s="198" t="s">
        <v>424</v>
      </c>
      <c r="M23" s="198" t="s">
        <v>3063</v>
      </c>
      <c r="N23" s="199" t="s">
        <v>2831</v>
      </c>
      <c r="O23" s="199" t="s">
        <v>2831</v>
      </c>
      <c r="P23" s="199"/>
      <c r="Q23" s="198" t="s">
        <v>3064</v>
      </c>
      <c r="R23" s="198" t="s">
        <v>3065</v>
      </c>
      <c r="S23" s="198" t="s">
        <v>3066</v>
      </c>
      <c r="T23" s="198" t="s">
        <v>3067</v>
      </c>
      <c r="U23" s="198">
        <v>1</v>
      </c>
      <c r="V23" s="198" t="s">
        <v>1984</v>
      </c>
      <c r="W23" s="198" t="s">
        <v>3051</v>
      </c>
      <c r="X23" s="200" t="s">
        <v>3052</v>
      </c>
      <c r="Y23" s="198" t="s">
        <v>42</v>
      </c>
      <c r="Z23" s="201" t="s">
        <v>3581</v>
      </c>
      <c r="AA23" s="202">
        <v>1</v>
      </c>
      <c r="AB23" s="202">
        <v>1</v>
      </c>
      <c r="AC23" s="203" t="s">
        <v>2005</v>
      </c>
      <c r="AD23" s="198" t="s">
        <v>1984</v>
      </c>
      <c r="AE23" s="204">
        <v>100</v>
      </c>
      <c r="AF23" s="204">
        <v>100</v>
      </c>
      <c r="AG23" s="205" t="s">
        <v>43</v>
      </c>
      <c r="AH23" s="206">
        <v>44539</v>
      </c>
      <c r="AI23" s="198" t="s">
        <v>2812</v>
      </c>
      <c r="AJ23" s="207" t="s">
        <v>3289</v>
      </c>
    </row>
    <row r="24" spans="1:36" s="208" customFormat="1" ht="14.25" hidden="1" customHeight="1" x14ac:dyDescent="0.25">
      <c r="A24" s="198" t="s">
        <v>3045</v>
      </c>
      <c r="B24" s="198" t="s">
        <v>26</v>
      </c>
      <c r="C24" s="198" t="s">
        <v>27</v>
      </c>
      <c r="D24" s="198" t="s">
        <v>28</v>
      </c>
      <c r="E24" s="198">
        <v>2021</v>
      </c>
      <c r="F24" s="198">
        <v>97</v>
      </c>
      <c r="G24" s="198" t="s">
        <v>2067</v>
      </c>
      <c r="H24" s="198">
        <v>1</v>
      </c>
      <c r="I24" s="198" t="s">
        <v>30</v>
      </c>
      <c r="J24" s="198" t="s">
        <v>67</v>
      </c>
      <c r="K24" s="198" t="s">
        <v>32</v>
      </c>
      <c r="L24" s="198" t="s">
        <v>424</v>
      </c>
      <c r="M24" s="198" t="s">
        <v>3068</v>
      </c>
      <c r="N24" s="199" t="s">
        <v>2831</v>
      </c>
      <c r="O24" s="199" t="s">
        <v>2831</v>
      </c>
      <c r="P24" s="199"/>
      <c r="Q24" s="198" t="s">
        <v>3069</v>
      </c>
      <c r="R24" s="198" t="s">
        <v>3070</v>
      </c>
      <c r="S24" s="198" t="s">
        <v>3071</v>
      </c>
      <c r="T24" s="198" t="s">
        <v>3072</v>
      </c>
      <c r="U24" s="198">
        <v>1</v>
      </c>
      <c r="V24" s="198" t="s">
        <v>307</v>
      </c>
      <c r="W24" s="198" t="s">
        <v>3073</v>
      </c>
      <c r="X24" s="200" t="s">
        <v>3074</v>
      </c>
      <c r="Y24" s="198" t="s">
        <v>42</v>
      </c>
      <c r="Z24" s="201" t="s">
        <v>3581</v>
      </c>
      <c r="AA24" s="202">
        <v>1</v>
      </c>
      <c r="AB24" s="202">
        <v>1</v>
      </c>
      <c r="AC24" s="203" t="s">
        <v>2809</v>
      </c>
      <c r="AD24" s="198" t="s">
        <v>307</v>
      </c>
      <c r="AE24" s="204">
        <v>100</v>
      </c>
      <c r="AF24" s="204">
        <v>100</v>
      </c>
      <c r="AG24" s="205" t="s">
        <v>43</v>
      </c>
      <c r="AH24" s="206">
        <v>44447</v>
      </c>
      <c r="AI24" s="198" t="s">
        <v>2983</v>
      </c>
      <c r="AJ24" s="207" t="s">
        <v>3215</v>
      </c>
    </row>
    <row r="25" spans="1:36" s="208" customFormat="1" ht="14.25" hidden="1" customHeight="1" x14ac:dyDescent="0.25">
      <c r="A25" s="198" t="s">
        <v>3045</v>
      </c>
      <c r="B25" s="198" t="s">
        <v>26</v>
      </c>
      <c r="C25" s="198" t="s">
        <v>27</v>
      </c>
      <c r="D25" s="198" t="s">
        <v>28</v>
      </c>
      <c r="E25" s="198">
        <v>2021</v>
      </c>
      <c r="F25" s="198">
        <v>97</v>
      </c>
      <c r="G25" s="198" t="s">
        <v>2067</v>
      </c>
      <c r="H25" s="198">
        <v>2</v>
      </c>
      <c r="I25" s="198" t="s">
        <v>30</v>
      </c>
      <c r="J25" s="198" t="s">
        <v>67</v>
      </c>
      <c r="K25" s="198" t="s">
        <v>32</v>
      </c>
      <c r="L25" s="198" t="s">
        <v>424</v>
      </c>
      <c r="M25" s="198" t="s">
        <v>3068</v>
      </c>
      <c r="N25" s="199" t="s">
        <v>2831</v>
      </c>
      <c r="O25" s="199" t="s">
        <v>2831</v>
      </c>
      <c r="P25" s="199"/>
      <c r="Q25" s="198" t="s">
        <v>3069</v>
      </c>
      <c r="R25" s="198" t="s">
        <v>3075</v>
      </c>
      <c r="S25" s="198" t="s">
        <v>3076</v>
      </c>
      <c r="T25" s="198" t="s">
        <v>3077</v>
      </c>
      <c r="U25" s="198">
        <v>10</v>
      </c>
      <c r="V25" s="198" t="s">
        <v>307</v>
      </c>
      <c r="W25" s="198" t="s">
        <v>3078</v>
      </c>
      <c r="X25" s="200" t="s">
        <v>3079</v>
      </c>
      <c r="Y25" s="198" t="s">
        <v>42</v>
      </c>
      <c r="Z25" s="201" t="s">
        <v>1743</v>
      </c>
      <c r="AA25" s="205"/>
      <c r="AB25" s="205"/>
      <c r="AC25" s="203" t="s">
        <v>2809</v>
      </c>
      <c r="AD25" s="198" t="s">
        <v>307</v>
      </c>
      <c r="AE25" s="204">
        <v>100</v>
      </c>
      <c r="AF25" s="204">
        <v>100</v>
      </c>
      <c r="AG25" s="205" t="s">
        <v>43</v>
      </c>
      <c r="AH25" s="206">
        <v>44753</v>
      </c>
      <c r="AI25" s="198" t="s">
        <v>3370</v>
      </c>
      <c r="AJ25" s="207" t="s">
        <v>3391</v>
      </c>
    </row>
    <row r="26" spans="1:36" s="208" customFormat="1" ht="14.25" hidden="1" customHeight="1" x14ac:dyDescent="0.25">
      <c r="A26" s="198" t="s">
        <v>3045</v>
      </c>
      <c r="B26" s="198" t="s">
        <v>26</v>
      </c>
      <c r="C26" s="198" t="s">
        <v>27</v>
      </c>
      <c r="D26" s="198" t="s">
        <v>28</v>
      </c>
      <c r="E26" s="198">
        <v>2021</v>
      </c>
      <c r="F26" s="198">
        <v>97</v>
      </c>
      <c r="G26" s="198" t="s">
        <v>2067</v>
      </c>
      <c r="H26" s="198">
        <v>3</v>
      </c>
      <c r="I26" s="198" t="s">
        <v>30</v>
      </c>
      <c r="J26" s="198" t="s">
        <v>67</v>
      </c>
      <c r="K26" s="198" t="s">
        <v>32</v>
      </c>
      <c r="L26" s="198" t="s">
        <v>424</v>
      </c>
      <c r="M26" s="198" t="s">
        <v>3068</v>
      </c>
      <c r="N26" s="199" t="s">
        <v>2831</v>
      </c>
      <c r="O26" s="199" t="s">
        <v>2831</v>
      </c>
      <c r="P26" s="199"/>
      <c r="Q26" s="198" t="s">
        <v>3069</v>
      </c>
      <c r="R26" s="198" t="s">
        <v>3080</v>
      </c>
      <c r="S26" s="198" t="s">
        <v>3081</v>
      </c>
      <c r="T26" s="198" t="s">
        <v>3082</v>
      </c>
      <c r="U26" s="198">
        <v>5</v>
      </c>
      <c r="V26" s="198" t="s">
        <v>307</v>
      </c>
      <c r="W26" s="198" t="s">
        <v>3078</v>
      </c>
      <c r="X26" s="200" t="s">
        <v>3079</v>
      </c>
      <c r="Y26" s="198" t="s">
        <v>42</v>
      </c>
      <c r="Z26" s="201" t="s">
        <v>1743</v>
      </c>
      <c r="AA26" s="205"/>
      <c r="AB26" s="205"/>
      <c r="AC26" s="203" t="s">
        <v>2809</v>
      </c>
      <c r="AD26" s="198" t="s">
        <v>307</v>
      </c>
      <c r="AE26" s="204">
        <v>100</v>
      </c>
      <c r="AF26" s="204">
        <v>100</v>
      </c>
      <c r="AG26" s="205" t="s">
        <v>43</v>
      </c>
      <c r="AH26" s="206">
        <v>44753</v>
      </c>
      <c r="AI26" s="198" t="s">
        <v>3370</v>
      </c>
      <c r="AJ26" s="207" t="s">
        <v>3392</v>
      </c>
    </row>
    <row r="27" spans="1:36" s="208" customFormat="1" ht="14.25" hidden="1" customHeight="1" x14ac:dyDescent="0.25">
      <c r="A27" s="198" t="s">
        <v>3045</v>
      </c>
      <c r="B27" s="198" t="s">
        <v>26</v>
      </c>
      <c r="C27" s="198" t="s">
        <v>27</v>
      </c>
      <c r="D27" s="198" t="s">
        <v>28</v>
      </c>
      <c r="E27" s="198">
        <v>2021</v>
      </c>
      <c r="F27" s="198">
        <v>97</v>
      </c>
      <c r="G27" s="198" t="s">
        <v>2073</v>
      </c>
      <c r="H27" s="198">
        <v>1</v>
      </c>
      <c r="I27" s="198" t="s">
        <v>30</v>
      </c>
      <c r="J27" s="198" t="s">
        <v>67</v>
      </c>
      <c r="K27" s="198" t="s">
        <v>32</v>
      </c>
      <c r="L27" s="198" t="s">
        <v>424</v>
      </c>
      <c r="M27" s="198" t="s">
        <v>3083</v>
      </c>
      <c r="N27" s="199" t="s">
        <v>2831</v>
      </c>
      <c r="O27" s="199" t="s">
        <v>2831</v>
      </c>
      <c r="P27" s="199"/>
      <c r="Q27" s="198" t="s">
        <v>3069</v>
      </c>
      <c r="R27" s="198" t="s">
        <v>3084</v>
      </c>
      <c r="S27" s="198" t="s">
        <v>3085</v>
      </c>
      <c r="T27" s="198" t="s">
        <v>3086</v>
      </c>
      <c r="U27" s="198">
        <v>1</v>
      </c>
      <c r="V27" s="198" t="s">
        <v>307</v>
      </c>
      <c r="W27" s="198" t="s">
        <v>3073</v>
      </c>
      <c r="X27" s="200" t="s">
        <v>3074</v>
      </c>
      <c r="Y27" s="198" t="s">
        <v>42</v>
      </c>
      <c r="Z27" s="201" t="s">
        <v>3581</v>
      </c>
      <c r="AA27" s="202">
        <v>1</v>
      </c>
      <c r="AB27" s="202">
        <v>1</v>
      </c>
      <c r="AC27" s="203" t="s">
        <v>2809</v>
      </c>
      <c r="AD27" s="198" t="s">
        <v>307</v>
      </c>
      <c r="AE27" s="204">
        <v>100</v>
      </c>
      <c r="AF27" s="204">
        <v>100</v>
      </c>
      <c r="AG27" s="205" t="s">
        <v>43</v>
      </c>
      <c r="AH27" s="206">
        <v>44447</v>
      </c>
      <c r="AI27" s="198" t="s">
        <v>2983</v>
      </c>
      <c r="AJ27" s="207" t="s">
        <v>3216</v>
      </c>
    </row>
    <row r="28" spans="1:36" s="208" customFormat="1" ht="14.25" hidden="1" customHeight="1" x14ac:dyDescent="0.25">
      <c r="A28" s="198" t="s">
        <v>3045</v>
      </c>
      <c r="B28" s="198" t="s">
        <v>26</v>
      </c>
      <c r="C28" s="198" t="s">
        <v>27</v>
      </c>
      <c r="D28" s="198" t="s">
        <v>28</v>
      </c>
      <c r="E28" s="198">
        <v>2021</v>
      </c>
      <c r="F28" s="198">
        <v>97</v>
      </c>
      <c r="G28" s="198" t="s">
        <v>2073</v>
      </c>
      <c r="H28" s="198">
        <v>2</v>
      </c>
      <c r="I28" s="198" t="s">
        <v>30</v>
      </c>
      <c r="J28" s="198" t="s">
        <v>67</v>
      </c>
      <c r="K28" s="198" t="s">
        <v>32</v>
      </c>
      <c r="L28" s="198" t="s">
        <v>424</v>
      </c>
      <c r="M28" s="198" t="s">
        <v>3083</v>
      </c>
      <c r="N28" s="199" t="s">
        <v>2831</v>
      </c>
      <c r="O28" s="199" t="s">
        <v>2831</v>
      </c>
      <c r="P28" s="199"/>
      <c r="Q28" s="198" t="s">
        <v>3069</v>
      </c>
      <c r="R28" s="198" t="s">
        <v>3070</v>
      </c>
      <c r="S28" s="198" t="s">
        <v>3087</v>
      </c>
      <c r="T28" s="198" t="s">
        <v>3072</v>
      </c>
      <c r="U28" s="198">
        <v>1</v>
      </c>
      <c r="V28" s="198" t="s">
        <v>307</v>
      </c>
      <c r="W28" s="198" t="s">
        <v>3073</v>
      </c>
      <c r="X28" s="200" t="s">
        <v>3074</v>
      </c>
      <c r="Y28" s="198" t="s">
        <v>42</v>
      </c>
      <c r="Z28" s="201" t="s">
        <v>3581</v>
      </c>
      <c r="AA28" s="202">
        <v>1</v>
      </c>
      <c r="AB28" s="202">
        <v>0.8</v>
      </c>
      <c r="AC28" s="203" t="s">
        <v>2809</v>
      </c>
      <c r="AD28" s="198" t="s">
        <v>307</v>
      </c>
      <c r="AE28" s="204">
        <v>100</v>
      </c>
      <c r="AF28" s="204">
        <v>100</v>
      </c>
      <c r="AG28" s="205" t="s">
        <v>43</v>
      </c>
      <c r="AH28" s="206">
        <v>44447</v>
      </c>
      <c r="AI28" s="198" t="s">
        <v>2983</v>
      </c>
      <c r="AJ28" s="207" t="s">
        <v>3215</v>
      </c>
    </row>
    <row r="29" spans="1:36" s="208" customFormat="1" ht="14.25" hidden="1" customHeight="1" x14ac:dyDescent="0.25">
      <c r="A29" s="198" t="s">
        <v>3045</v>
      </c>
      <c r="B29" s="198" t="s">
        <v>26</v>
      </c>
      <c r="C29" s="198" t="s">
        <v>27</v>
      </c>
      <c r="D29" s="198" t="s">
        <v>28</v>
      </c>
      <c r="E29" s="198">
        <v>2021</v>
      </c>
      <c r="F29" s="198">
        <v>97</v>
      </c>
      <c r="G29" s="198" t="s">
        <v>2073</v>
      </c>
      <c r="H29" s="198">
        <v>3</v>
      </c>
      <c r="I29" s="198" t="s">
        <v>30</v>
      </c>
      <c r="J29" s="198" t="s">
        <v>67</v>
      </c>
      <c r="K29" s="198" t="s">
        <v>32</v>
      </c>
      <c r="L29" s="198" t="s">
        <v>424</v>
      </c>
      <c r="M29" s="198" t="s">
        <v>3083</v>
      </c>
      <c r="N29" s="199" t="s">
        <v>2831</v>
      </c>
      <c r="O29" s="199" t="s">
        <v>2831</v>
      </c>
      <c r="P29" s="199"/>
      <c r="Q29" s="198" t="s">
        <v>3069</v>
      </c>
      <c r="R29" s="198" t="s">
        <v>3075</v>
      </c>
      <c r="S29" s="198" t="s">
        <v>3088</v>
      </c>
      <c r="T29" s="198" t="s">
        <v>3077</v>
      </c>
      <c r="U29" s="198">
        <v>10</v>
      </c>
      <c r="V29" s="198" t="s">
        <v>307</v>
      </c>
      <c r="W29" s="198" t="s">
        <v>3078</v>
      </c>
      <c r="X29" s="200" t="s">
        <v>3079</v>
      </c>
      <c r="Y29" s="198" t="s">
        <v>42</v>
      </c>
      <c r="Z29" s="201" t="s">
        <v>1743</v>
      </c>
      <c r="AA29" s="205"/>
      <c r="AB29" s="205"/>
      <c r="AC29" s="203" t="s">
        <v>2809</v>
      </c>
      <c r="AD29" s="198" t="s">
        <v>307</v>
      </c>
      <c r="AE29" s="204">
        <v>100</v>
      </c>
      <c r="AF29" s="204">
        <v>100</v>
      </c>
      <c r="AG29" s="205" t="s">
        <v>43</v>
      </c>
      <c r="AH29" s="206">
        <v>44753</v>
      </c>
      <c r="AI29" s="198" t="s">
        <v>3370</v>
      </c>
      <c r="AJ29" s="207" t="s">
        <v>3391</v>
      </c>
    </row>
    <row r="30" spans="1:36" s="208" customFormat="1" ht="14.25" hidden="1" customHeight="1" x14ac:dyDescent="0.25">
      <c r="A30" s="198" t="s">
        <v>3045</v>
      </c>
      <c r="B30" s="198" t="s">
        <v>26</v>
      </c>
      <c r="C30" s="198" t="s">
        <v>27</v>
      </c>
      <c r="D30" s="198" t="s">
        <v>28</v>
      </c>
      <c r="E30" s="198">
        <v>2021</v>
      </c>
      <c r="F30" s="198">
        <v>97</v>
      </c>
      <c r="G30" s="198" t="s">
        <v>2073</v>
      </c>
      <c r="H30" s="198">
        <v>4</v>
      </c>
      <c r="I30" s="198" t="s">
        <v>30</v>
      </c>
      <c r="J30" s="198" t="s">
        <v>67</v>
      </c>
      <c r="K30" s="198" t="s">
        <v>32</v>
      </c>
      <c r="L30" s="198" t="s">
        <v>424</v>
      </c>
      <c r="M30" s="198" t="s">
        <v>3083</v>
      </c>
      <c r="N30" s="199" t="s">
        <v>2831</v>
      </c>
      <c r="O30" s="199" t="s">
        <v>2831</v>
      </c>
      <c r="P30" s="199"/>
      <c r="Q30" s="198" t="s">
        <v>3069</v>
      </c>
      <c r="R30" s="198" t="s">
        <v>3080</v>
      </c>
      <c r="S30" s="198" t="s">
        <v>3089</v>
      </c>
      <c r="T30" s="198" t="s">
        <v>3082</v>
      </c>
      <c r="U30" s="198">
        <v>5</v>
      </c>
      <c r="V30" s="198" t="s">
        <v>307</v>
      </c>
      <c r="W30" s="198" t="s">
        <v>3078</v>
      </c>
      <c r="X30" s="200" t="s">
        <v>3079</v>
      </c>
      <c r="Y30" s="198" t="s">
        <v>42</v>
      </c>
      <c r="Z30" s="201" t="s">
        <v>1743</v>
      </c>
      <c r="AA30" s="205"/>
      <c r="AB30" s="205"/>
      <c r="AC30" s="203" t="s">
        <v>2809</v>
      </c>
      <c r="AD30" s="198" t="s">
        <v>307</v>
      </c>
      <c r="AE30" s="204">
        <v>100</v>
      </c>
      <c r="AF30" s="204">
        <v>100</v>
      </c>
      <c r="AG30" s="205" t="s">
        <v>43</v>
      </c>
      <c r="AH30" s="206">
        <v>44753</v>
      </c>
      <c r="AI30" s="198" t="s">
        <v>3370</v>
      </c>
      <c r="AJ30" s="207" t="s">
        <v>3392</v>
      </c>
    </row>
    <row r="31" spans="1:36" s="208" customFormat="1" ht="14.25" hidden="1" customHeight="1" x14ac:dyDescent="0.25">
      <c r="A31" s="198" t="s">
        <v>3045</v>
      </c>
      <c r="B31" s="198" t="s">
        <v>26</v>
      </c>
      <c r="C31" s="198" t="s">
        <v>27</v>
      </c>
      <c r="D31" s="198" t="s">
        <v>28</v>
      </c>
      <c r="E31" s="198">
        <v>2021</v>
      </c>
      <c r="F31" s="198">
        <v>97</v>
      </c>
      <c r="G31" s="198" t="s">
        <v>2085</v>
      </c>
      <c r="H31" s="198">
        <v>1</v>
      </c>
      <c r="I31" s="198" t="s">
        <v>30</v>
      </c>
      <c r="J31" s="198" t="s">
        <v>67</v>
      </c>
      <c r="K31" s="198" t="s">
        <v>32</v>
      </c>
      <c r="L31" s="198" t="s">
        <v>424</v>
      </c>
      <c r="M31" s="198" t="s">
        <v>3090</v>
      </c>
      <c r="N31" s="199" t="s">
        <v>2831</v>
      </c>
      <c r="O31" s="199" t="s">
        <v>2831</v>
      </c>
      <c r="P31" s="199"/>
      <c r="Q31" s="198" t="s">
        <v>3091</v>
      </c>
      <c r="R31" s="198" t="s">
        <v>3092</v>
      </c>
      <c r="S31" s="198" t="s">
        <v>3093</v>
      </c>
      <c r="T31" s="198" t="s">
        <v>3094</v>
      </c>
      <c r="U31" s="198">
        <v>0.3</v>
      </c>
      <c r="V31" s="198" t="s">
        <v>1984</v>
      </c>
      <c r="W31" s="198" t="s">
        <v>3051</v>
      </c>
      <c r="X31" s="200" t="s">
        <v>3095</v>
      </c>
      <c r="Y31" s="198" t="s">
        <v>42</v>
      </c>
      <c r="Z31" s="201" t="s">
        <v>1743</v>
      </c>
      <c r="AA31" s="205"/>
      <c r="AB31" s="205"/>
      <c r="AC31" s="203" t="s">
        <v>2005</v>
      </c>
      <c r="AD31" s="198" t="s">
        <v>1984</v>
      </c>
      <c r="AE31" s="204">
        <v>100</v>
      </c>
      <c r="AF31" s="204">
        <v>100</v>
      </c>
      <c r="AG31" s="205" t="s">
        <v>43</v>
      </c>
      <c r="AH31" s="206">
        <v>44720</v>
      </c>
      <c r="AI31" s="198" t="s">
        <v>3380</v>
      </c>
      <c r="AJ31" s="207" t="s">
        <v>3385</v>
      </c>
    </row>
    <row r="32" spans="1:36" s="208" customFormat="1" ht="14.25" hidden="1" customHeight="1" x14ac:dyDescent="0.25">
      <c r="A32" s="198" t="s">
        <v>3045</v>
      </c>
      <c r="B32" s="198" t="s">
        <v>26</v>
      </c>
      <c r="C32" s="198" t="s">
        <v>27</v>
      </c>
      <c r="D32" s="198" t="s">
        <v>28</v>
      </c>
      <c r="E32" s="198">
        <v>2021</v>
      </c>
      <c r="F32" s="198">
        <v>97</v>
      </c>
      <c r="G32" s="198" t="s">
        <v>2085</v>
      </c>
      <c r="H32" s="198">
        <v>2</v>
      </c>
      <c r="I32" s="198" t="s">
        <v>30</v>
      </c>
      <c r="J32" s="198" t="s">
        <v>67</v>
      </c>
      <c r="K32" s="198" t="s">
        <v>32</v>
      </c>
      <c r="L32" s="198" t="s">
        <v>424</v>
      </c>
      <c r="M32" s="198" t="s">
        <v>3090</v>
      </c>
      <c r="N32" s="199" t="s">
        <v>2831</v>
      </c>
      <c r="O32" s="199" t="s">
        <v>2831</v>
      </c>
      <c r="P32" s="199"/>
      <c r="Q32" s="198" t="s">
        <v>3091</v>
      </c>
      <c r="R32" s="198" t="s">
        <v>3096</v>
      </c>
      <c r="S32" s="198" t="s">
        <v>3097</v>
      </c>
      <c r="T32" s="198" t="s">
        <v>3098</v>
      </c>
      <c r="U32" s="198">
        <v>1</v>
      </c>
      <c r="V32" s="198" t="s">
        <v>1984</v>
      </c>
      <c r="W32" s="198" t="s">
        <v>3051</v>
      </c>
      <c r="X32" s="200" t="s">
        <v>3095</v>
      </c>
      <c r="Y32" s="198" t="s">
        <v>42</v>
      </c>
      <c r="Z32" s="201" t="s">
        <v>1743</v>
      </c>
      <c r="AA32" s="205"/>
      <c r="AB32" s="205"/>
      <c r="AC32" s="203" t="s">
        <v>2005</v>
      </c>
      <c r="AD32" s="198" t="s">
        <v>1984</v>
      </c>
      <c r="AE32" s="204">
        <v>100</v>
      </c>
      <c r="AF32" s="204">
        <v>100</v>
      </c>
      <c r="AG32" s="205" t="s">
        <v>43</v>
      </c>
      <c r="AH32" s="206">
        <v>44720</v>
      </c>
      <c r="AI32" s="198" t="s">
        <v>3380</v>
      </c>
      <c r="AJ32" s="207" t="s">
        <v>3384</v>
      </c>
    </row>
    <row r="33" spans="1:36" s="208" customFormat="1" ht="14.25" hidden="1" customHeight="1" x14ac:dyDescent="0.25">
      <c r="A33" s="198" t="s">
        <v>3045</v>
      </c>
      <c r="B33" s="198" t="s">
        <v>26</v>
      </c>
      <c r="C33" s="198" t="s">
        <v>27</v>
      </c>
      <c r="D33" s="198" t="s">
        <v>28</v>
      </c>
      <c r="E33" s="198">
        <v>2021</v>
      </c>
      <c r="F33" s="198">
        <v>97</v>
      </c>
      <c r="G33" s="198" t="s">
        <v>2085</v>
      </c>
      <c r="H33" s="198">
        <v>3</v>
      </c>
      <c r="I33" s="198" t="s">
        <v>30</v>
      </c>
      <c r="J33" s="198" t="s">
        <v>67</v>
      </c>
      <c r="K33" s="198" t="s">
        <v>32</v>
      </c>
      <c r="L33" s="198" t="s">
        <v>424</v>
      </c>
      <c r="M33" s="198" t="s">
        <v>3090</v>
      </c>
      <c r="N33" s="199" t="s">
        <v>2831</v>
      </c>
      <c r="O33" s="199" t="s">
        <v>2831</v>
      </c>
      <c r="P33" s="199"/>
      <c r="Q33" s="198" t="s">
        <v>3091</v>
      </c>
      <c r="R33" s="198" t="s">
        <v>3099</v>
      </c>
      <c r="S33" s="198" t="s">
        <v>3100</v>
      </c>
      <c r="T33" s="198" t="s">
        <v>3101</v>
      </c>
      <c r="U33" s="198">
        <v>1</v>
      </c>
      <c r="V33" s="198" t="s">
        <v>1984</v>
      </c>
      <c r="W33" s="198" t="s">
        <v>3051</v>
      </c>
      <c r="X33" s="200" t="s">
        <v>3095</v>
      </c>
      <c r="Y33" s="198" t="s">
        <v>42</v>
      </c>
      <c r="Z33" s="201" t="s">
        <v>1743</v>
      </c>
      <c r="AA33" s="205"/>
      <c r="AB33" s="205"/>
      <c r="AC33" s="203" t="s">
        <v>2005</v>
      </c>
      <c r="AD33" s="198" t="s">
        <v>1984</v>
      </c>
      <c r="AE33" s="204">
        <v>100</v>
      </c>
      <c r="AF33" s="204">
        <v>100</v>
      </c>
      <c r="AG33" s="205" t="s">
        <v>43</v>
      </c>
      <c r="AH33" s="206">
        <v>44720</v>
      </c>
      <c r="AI33" s="198" t="s">
        <v>3380</v>
      </c>
      <c r="AJ33" s="207" t="s">
        <v>3386</v>
      </c>
    </row>
    <row r="34" spans="1:36" s="208" customFormat="1" ht="14.25" hidden="1" customHeight="1" x14ac:dyDescent="0.25">
      <c r="A34" s="198" t="s">
        <v>3045</v>
      </c>
      <c r="B34" s="198" t="s">
        <v>26</v>
      </c>
      <c r="C34" s="198" t="s">
        <v>27</v>
      </c>
      <c r="D34" s="198" t="s">
        <v>28</v>
      </c>
      <c r="E34" s="198">
        <v>2021</v>
      </c>
      <c r="F34" s="198">
        <v>97</v>
      </c>
      <c r="G34" s="198" t="s">
        <v>2103</v>
      </c>
      <c r="H34" s="198">
        <v>1</v>
      </c>
      <c r="I34" s="198" t="s">
        <v>30</v>
      </c>
      <c r="J34" s="198" t="s">
        <v>67</v>
      </c>
      <c r="K34" s="198" t="s">
        <v>32</v>
      </c>
      <c r="L34" s="198" t="s">
        <v>424</v>
      </c>
      <c r="M34" s="198" t="s">
        <v>3102</v>
      </c>
      <c r="N34" s="199" t="s">
        <v>2831</v>
      </c>
      <c r="O34" s="199" t="s">
        <v>2831</v>
      </c>
      <c r="P34" s="199"/>
      <c r="Q34" s="198" t="s">
        <v>3103</v>
      </c>
      <c r="R34" s="198" t="s">
        <v>3104</v>
      </c>
      <c r="S34" s="198" t="s">
        <v>3105</v>
      </c>
      <c r="T34" s="198" t="s">
        <v>3106</v>
      </c>
      <c r="U34" s="198">
        <v>1</v>
      </c>
      <c r="V34" s="198" t="s">
        <v>1910</v>
      </c>
      <c r="W34" s="198" t="s">
        <v>3051</v>
      </c>
      <c r="X34" s="200" t="s">
        <v>3095</v>
      </c>
      <c r="Y34" s="198" t="s">
        <v>42</v>
      </c>
      <c r="Z34" s="201" t="s">
        <v>1743</v>
      </c>
      <c r="AA34" s="205"/>
      <c r="AB34" s="205"/>
      <c r="AC34" s="203" t="s">
        <v>2005</v>
      </c>
      <c r="AD34" s="198" t="s">
        <v>1910</v>
      </c>
      <c r="AE34" s="204">
        <v>100</v>
      </c>
      <c r="AF34" s="204">
        <v>100</v>
      </c>
      <c r="AG34" s="205" t="s">
        <v>43</v>
      </c>
      <c r="AH34" s="206">
        <v>44596</v>
      </c>
      <c r="AI34" s="198" t="s">
        <v>2812</v>
      </c>
      <c r="AJ34" s="207" t="s">
        <v>3368</v>
      </c>
    </row>
    <row r="35" spans="1:36" s="208" customFormat="1" ht="14.25" hidden="1" customHeight="1" x14ac:dyDescent="0.25">
      <c r="A35" s="198" t="s">
        <v>3045</v>
      </c>
      <c r="B35" s="198" t="s">
        <v>26</v>
      </c>
      <c r="C35" s="198" t="s">
        <v>27</v>
      </c>
      <c r="D35" s="198" t="s">
        <v>28</v>
      </c>
      <c r="E35" s="198">
        <v>2021</v>
      </c>
      <c r="F35" s="198">
        <v>97</v>
      </c>
      <c r="G35" s="198" t="s">
        <v>2103</v>
      </c>
      <c r="H35" s="198">
        <v>2</v>
      </c>
      <c r="I35" s="198" t="s">
        <v>30</v>
      </c>
      <c r="J35" s="198" t="s">
        <v>67</v>
      </c>
      <c r="K35" s="198" t="s">
        <v>32</v>
      </c>
      <c r="L35" s="198" t="s">
        <v>424</v>
      </c>
      <c r="M35" s="198" t="s">
        <v>3102</v>
      </c>
      <c r="N35" s="199" t="s">
        <v>2831</v>
      </c>
      <c r="O35" s="199" t="s">
        <v>2831</v>
      </c>
      <c r="P35" s="199"/>
      <c r="Q35" s="198" t="s">
        <v>3103</v>
      </c>
      <c r="R35" s="198" t="s">
        <v>3107</v>
      </c>
      <c r="S35" s="198" t="s">
        <v>3108</v>
      </c>
      <c r="T35" s="198" t="s">
        <v>3109</v>
      </c>
      <c r="U35" s="198">
        <v>0.1</v>
      </c>
      <c r="V35" s="198" t="s">
        <v>1910</v>
      </c>
      <c r="W35" s="198" t="s">
        <v>3110</v>
      </c>
      <c r="X35" s="200" t="s">
        <v>3095</v>
      </c>
      <c r="Y35" s="198" t="s">
        <v>42</v>
      </c>
      <c r="Z35" s="201" t="s">
        <v>1743</v>
      </c>
      <c r="AA35" s="205"/>
      <c r="AB35" s="205"/>
      <c r="AC35" s="203" t="s">
        <v>2005</v>
      </c>
      <c r="AD35" s="198" t="s">
        <v>1910</v>
      </c>
      <c r="AE35" s="204">
        <v>100</v>
      </c>
      <c r="AF35" s="204">
        <v>100</v>
      </c>
      <c r="AG35" s="205" t="s">
        <v>43</v>
      </c>
      <c r="AH35" s="206">
        <v>44720</v>
      </c>
      <c r="AI35" s="198" t="s">
        <v>3380</v>
      </c>
      <c r="AJ35" s="207" t="s">
        <v>3383</v>
      </c>
    </row>
    <row r="36" spans="1:36" s="208" customFormat="1" ht="14.25" hidden="1" customHeight="1" x14ac:dyDescent="0.25">
      <c r="A36" s="198" t="s">
        <v>3045</v>
      </c>
      <c r="B36" s="198" t="s">
        <v>26</v>
      </c>
      <c r="C36" s="198" t="s">
        <v>27</v>
      </c>
      <c r="D36" s="198" t="s">
        <v>28</v>
      </c>
      <c r="E36" s="198">
        <v>2021</v>
      </c>
      <c r="F36" s="198">
        <v>97</v>
      </c>
      <c r="G36" s="198" t="s">
        <v>3111</v>
      </c>
      <c r="H36" s="198">
        <v>1</v>
      </c>
      <c r="I36" s="198" t="s">
        <v>30</v>
      </c>
      <c r="J36" s="198" t="s">
        <v>67</v>
      </c>
      <c r="K36" s="198" t="s">
        <v>32</v>
      </c>
      <c r="L36" s="198" t="s">
        <v>424</v>
      </c>
      <c r="M36" s="198" t="s">
        <v>3112</v>
      </c>
      <c r="N36" s="199" t="s">
        <v>2831</v>
      </c>
      <c r="O36" s="199" t="s">
        <v>2831</v>
      </c>
      <c r="P36" s="199"/>
      <c r="Q36" s="198" t="s">
        <v>3113</v>
      </c>
      <c r="R36" s="198" t="s">
        <v>3114</v>
      </c>
      <c r="S36" s="198" t="s">
        <v>3115</v>
      </c>
      <c r="T36" s="198" t="s">
        <v>3116</v>
      </c>
      <c r="U36" s="198">
        <v>1</v>
      </c>
      <c r="V36" s="198" t="s">
        <v>1910</v>
      </c>
      <c r="W36" s="198" t="s">
        <v>3051</v>
      </c>
      <c r="X36" s="200" t="s">
        <v>3052</v>
      </c>
      <c r="Y36" s="198" t="s">
        <v>42</v>
      </c>
      <c r="Z36" s="201" t="s">
        <v>3581</v>
      </c>
      <c r="AA36" s="202">
        <v>1</v>
      </c>
      <c r="AB36" s="202">
        <v>0.8</v>
      </c>
      <c r="AC36" s="203" t="s">
        <v>2005</v>
      </c>
      <c r="AD36" s="198" t="s">
        <v>1910</v>
      </c>
      <c r="AE36" s="204">
        <v>100</v>
      </c>
      <c r="AF36" s="204">
        <v>100</v>
      </c>
      <c r="AG36" s="205" t="s">
        <v>43</v>
      </c>
      <c r="AH36" s="206">
        <v>44567</v>
      </c>
      <c r="AI36" s="198" t="s">
        <v>2812</v>
      </c>
      <c r="AJ36" s="207" t="s">
        <v>3299</v>
      </c>
    </row>
    <row r="37" spans="1:36" s="208" customFormat="1" ht="14.25" hidden="1" customHeight="1" x14ac:dyDescent="0.25">
      <c r="A37" s="198" t="s">
        <v>3045</v>
      </c>
      <c r="B37" s="198" t="s">
        <v>26</v>
      </c>
      <c r="C37" s="198" t="s">
        <v>27</v>
      </c>
      <c r="D37" s="198" t="s">
        <v>28</v>
      </c>
      <c r="E37" s="198">
        <v>2021</v>
      </c>
      <c r="F37" s="198">
        <v>97</v>
      </c>
      <c r="G37" s="198" t="s">
        <v>2927</v>
      </c>
      <c r="H37" s="198">
        <v>1</v>
      </c>
      <c r="I37" s="198" t="s">
        <v>30</v>
      </c>
      <c r="J37" s="198" t="s">
        <v>67</v>
      </c>
      <c r="K37" s="198" t="s">
        <v>1017</v>
      </c>
      <c r="L37" s="198" t="s">
        <v>2928</v>
      </c>
      <c r="M37" s="198" t="s">
        <v>3117</v>
      </c>
      <c r="N37" s="199" t="s">
        <v>2831</v>
      </c>
      <c r="O37" s="199"/>
      <c r="P37" s="199"/>
      <c r="Q37" s="198" t="s">
        <v>3118</v>
      </c>
      <c r="R37" s="198" t="s">
        <v>3119</v>
      </c>
      <c r="S37" s="198" t="s">
        <v>3120</v>
      </c>
      <c r="T37" s="198" t="s">
        <v>3121</v>
      </c>
      <c r="U37" s="198">
        <v>1</v>
      </c>
      <c r="V37" s="198" t="s">
        <v>2005</v>
      </c>
      <c r="W37" s="198" t="s">
        <v>3051</v>
      </c>
      <c r="X37" s="200" t="s">
        <v>3052</v>
      </c>
      <c r="Y37" s="198" t="s">
        <v>42</v>
      </c>
      <c r="Z37" s="201" t="s">
        <v>3581</v>
      </c>
      <c r="AA37" s="202">
        <v>1</v>
      </c>
      <c r="AB37" s="202">
        <v>0.8</v>
      </c>
      <c r="AC37" s="203" t="s">
        <v>2005</v>
      </c>
      <c r="AD37" s="198" t="s">
        <v>2005</v>
      </c>
      <c r="AE37" s="204">
        <v>100</v>
      </c>
      <c r="AF37" s="204">
        <v>100</v>
      </c>
      <c r="AG37" s="205" t="s">
        <v>43</v>
      </c>
      <c r="AH37" s="206">
        <v>44564</v>
      </c>
      <c r="AI37" s="198" t="s">
        <v>2812</v>
      </c>
      <c r="AJ37" s="207" t="s">
        <v>3293</v>
      </c>
    </row>
    <row r="38" spans="1:36" s="208" customFormat="1" ht="14.25" hidden="1" customHeight="1" x14ac:dyDescent="0.25">
      <c r="A38" s="198" t="s">
        <v>3045</v>
      </c>
      <c r="B38" s="198" t="s">
        <v>26</v>
      </c>
      <c r="C38" s="198" t="s">
        <v>27</v>
      </c>
      <c r="D38" s="198" t="s">
        <v>28</v>
      </c>
      <c r="E38" s="198">
        <v>2021</v>
      </c>
      <c r="F38" s="198">
        <v>97</v>
      </c>
      <c r="G38" s="198" t="s">
        <v>2927</v>
      </c>
      <c r="H38" s="198">
        <v>2</v>
      </c>
      <c r="I38" s="198" t="s">
        <v>30</v>
      </c>
      <c r="J38" s="198" t="s">
        <v>67</v>
      </c>
      <c r="K38" s="198" t="s">
        <v>1017</v>
      </c>
      <c r="L38" s="198" t="s">
        <v>2928</v>
      </c>
      <c r="M38" s="198" t="s">
        <v>3117</v>
      </c>
      <c r="N38" s="199" t="s">
        <v>2831</v>
      </c>
      <c r="O38" s="199"/>
      <c r="P38" s="199"/>
      <c r="Q38" s="198" t="s">
        <v>3118</v>
      </c>
      <c r="R38" s="198" t="s">
        <v>3122</v>
      </c>
      <c r="S38" s="198" t="s">
        <v>912</v>
      </c>
      <c r="T38" s="198" t="s">
        <v>3123</v>
      </c>
      <c r="U38" s="198">
        <v>1</v>
      </c>
      <c r="V38" s="198" t="s">
        <v>1787</v>
      </c>
      <c r="W38" s="198" t="s">
        <v>3124</v>
      </c>
      <c r="X38" s="200" t="s">
        <v>3125</v>
      </c>
      <c r="Y38" s="198" t="s">
        <v>42</v>
      </c>
      <c r="Z38" s="201" t="s">
        <v>3581</v>
      </c>
      <c r="AA38" s="202">
        <v>1</v>
      </c>
      <c r="AB38" s="202">
        <v>0.8</v>
      </c>
      <c r="AC38" s="203" t="s">
        <v>1787</v>
      </c>
      <c r="AD38" s="198" t="s">
        <v>1787</v>
      </c>
      <c r="AE38" s="204">
        <v>100</v>
      </c>
      <c r="AF38" s="204">
        <v>100</v>
      </c>
      <c r="AG38" s="205" t="s">
        <v>43</v>
      </c>
      <c r="AH38" s="206">
        <v>44539</v>
      </c>
      <c r="AI38" s="198" t="s">
        <v>3217</v>
      </c>
      <c r="AJ38" s="207" t="s">
        <v>3218</v>
      </c>
    </row>
    <row r="39" spans="1:36" s="208" customFormat="1" ht="14.25" hidden="1" customHeight="1" x14ac:dyDescent="0.25">
      <c r="A39" s="198" t="s">
        <v>3045</v>
      </c>
      <c r="B39" s="198" t="s">
        <v>26</v>
      </c>
      <c r="C39" s="198" t="s">
        <v>27</v>
      </c>
      <c r="D39" s="198" t="s">
        <v>28</v>
      </c>
      <c r="E39" s="198">
        <v>2021</v>
      </c>
      <c r="F39" s="198">
        <v>97</v>
      </c>
      <c r="G39" s="198" t="s">
        <v>2927</v>
      </c>
      <c r="H39" s="198">
        <v>3</v>
      </c>
      <c r="I39" s="198" t="s">
        <v>30</v>
      </c>
      <c r="J39" s="198" t="s">
        <v>67</v>
      </c>
      <c r="K39" s="198" t="s">
        <v>1017</v>
      </c>
      <c r="L39" s="198" t="s">
        <v>2928</v>
      </c>
      <c r="M39" s="198" t="s">
        <v>3117</v>
      </c>
      <c r="N39" s="199" t="s">
        <v>2831</v>
      </c>
      <c r="O39" s="199"/>
      <c r="P39" s="199"/>
      <c r="Q39" s="198" t="s">
        <v>3118</v>
      </c>
      <c r="R39" s="198" t="s">
        <v>3126</v>
      </c>
      <c r="S39" s="198" t="s">
        <v>3127</v>
      </c>
      <c r="T39" s="198" t="s">
        <v>3128</v>
      </c>
      <c r="U39" s="198">
        <v>1</v>
      </c>
      <c r="V39" s="198" t="s">
        <v>3129</v>
      </c>
      <c r="W39" s="198" t="s">
        <v>3130</v>
      </c>
      <c r="X39" s="200" t="s">
        <v>3131</v>
      </c>
      <c r="Y39" s="198" t="s">
        <v>42</v>
      </c>
      <c r="Z39" s="201" t="s">
        <v>1743</v>
      </c>
      <c r="AA39" s="205"/>
      <c r="AB39" s="205"/>
      <c r="AC39" s="203" t="s">
        <v>3204</v>
      </c>
      <c r="AD39" s="198" t="s">
        <v>3129</v>
      </c>
      <c r="AE39" s="204">
        <v>100</v>
      </c>
      <c r="AF39" s="204">
        <v>100</v>
      </c>
      <c r="AG39" s="205" t="s">
        <v>43</v>
      </c>
      <c r="AH39" s="206">
        <v>44637</v>
      </c>
      <c r="AI39" s="198" t="s">
        <v>3217</v>
      </c>
      <c r="AJ39" s="207" t="s">
        <v>3375</v>
      </c>
    </row>
    <row r="40" spans="1:36" s="208" customFormat="1" ht="14.25" hidden="1" customHeight="1" x14ac:dyDescent="0.25">
      <c r="A40" s="198" t="s">
        <v>3045</v>
      </c>
      <c r="B40" s="198" t="s">
        <v>26</v>
      </c>
      <c r="C40" s="198" t="s">
        <v>27</v>
      </c>
      <c r="D40" s="198" t="s">
        <v>28</v>
      </c>
      <c r="E40" s="198">
        <v>2021</v>
      </c>
      <c r="F40" s="198">
        <v>97</v>
      </c>
      <c r="G40" s="198" t="s">
        <v>2929</v>
      </c>
      <c r="H40" s="198">
        <v>1</v>
      </c>
      <c r="I40" s="198" t="s">
        <v>30</v>
      </c>
      <c r="J40" s="198" t="s">
        <v>67</v>
      </c>
      <c r="K40" s="198" t="s">
        <v>1017</v>
      </c>
      <c r="L40" s="198" t="s">
        <v>2928</v>
      </c>
      <c r="M40" s="198" t="s">
        <v>3132</v>
      </c>
      <c r="N40" s="199" t="s">
        <v>2831</v>
      </c>
      <c r="O40" s="199"/>
      <c r="P40" s="199"/>
      <c r="Q40" s="198" t="s">
        <v>3118</v>
      </c>
      <c r="R40" s="198" t="s">
        <v>3133</v>
      </c>
      <c r="S40" s="198" t="s">
        <v>3120</v>
      </c>
      <c r="T40" s="198" t="s">
        <v>3134</v>
      </c>
      <c r="U40" s="198">
        <v>1</v>
      </c>
      <c r="V40" s="198" t="s">
        <v>2807</v>
      </c>
      <c r="W40" s="198" t="s">
        <v>3051</v>
      </c>
      <c r="X40" s="200" t="s">
        <v>3052</v>
      </c>
      <c r="Y40" s="198" t="s">
        <v>42</v>
      </c>
      <c r="Z40" s="201" t="s">
        <v>3581</v>
      </c>
      <c r="AA40" s="202">
        <v>1</v>
      </c>
      <c r="AB40" s="202">
        <v>0.8</v>
      </c>
      <c r="AC40" s="203" t="s">
        <v>2807</v>
      </c>
      <c r="AD40" s="198" t="s">
        <v>2807</v>
      </c>
      <c r="AE40" s="204">
        <v>100</v>
      </c>
      <c r="AF40" s="204">
        <v>100</v>
      </c>
      <c r="AG40" s="205" t="s">
        <v>43</v>
      </c>
      <c r="AH40" s="206">
        <v>44572</v>
      </c>
      <c r="AI40" s="198" t="s">
        <v>3363</v>
      </c>
      <c r="AJ40" s="207" t="s">
        <v>3364</v>
      </c>
    </row>
    <row r="41" spans="1:36" s="208" customFormat="1" ht="14.25" hidden="1" customHeight="1" x14ac:dyDescent="0.25">
      <c r="A41" s="198" t="s">
        <v>3045</v>
      </c>
      <c r="B41" s="198" t="s">
        <v>26</v>
      </c>
      <c r="C41" s="198" t="s">
        <v>27</v>
      </c>
      <c r="D41" s="198" t="s">
        <v>28</v>
      </c>
      <c r="E41" s="198">
        <v>2021</v>
      </c>
      <c r="F41" s="198">
        <v>97</v>
      </c>
      <c r="G41" s="198" t="s">
        <v>2929</v>
      </c>
      <c r="H41" s="198">
        <v>2</v>
      </c>
      <c r="I41" s="198" t="s">
        <v>30</v>
      </c>
      <c r="J41" s="198" t="s">
        <v>67</v>
      </c>
      <c r="K41" s="198" t="s">
        <v>1017</v>
      </c>
      <c r="L41" s="198" t="s">
        <v>2928</v>
      </c>
      <c r="M41" s="198" t="s">
        <v>3132</v>
      </c>
      <c r="N41" s="199" t="s">
        <v>2831</v>
      </c>
      <c r="O41" s="199"/>
      <c r="P41" s="199"/>
      <c r="Q41" s="198" t="s">
        <v>3118</v>
      </c>
      <c r="R41" s="198" t="s">
        <v>3122</v>
      </c>
      <c r="S41" s="198" t="s">
        <v>912</v>
      </c>
      <c r="T41" s="198" t="s">
        <v>3123</v>
      </c>
      <c r="U41" s="198">
        <v>1</v>
      </c>
      <c r="V41" s="198" t="s">
        <v>1787</v>
      </c>
      <c r="W41" s="198" t="s">
        <v>3124</v>
      </c>
      <c r="X41" s="200" t="s">
        <v>3125</v>
      </c>
      <c r="Y41" s="198" t="s">
        <v>42</v>
      </c>
      <c r="Z41" s="201" t="s">
        <v>3581</v>
      </c>
      <c r="AA41" s="202">
        <v>1</v>
      </c>
      <c r="AB41" s="202">
        <v>0.8</v>
      </c>
      <c r="AC41" s="203" t="s">
        <v>1787</v>
      </c>
      <c r="AD41" s="198" t="s">
        <v>1787</v>
      </c>
      <c r="AE41" s="204">
        <v>100</v>
      </c>
      <c r="AF41" s="204">
        <v>100</v>
      </c>
      <c r="AG41" s="205" t="s">
        <v>43</v>
      </c>
      <c r="AH41" s="206">
        <v>44539</v>
      </c>
      <c r="AI41" s="198" t="s">
        <v>3217</v>
      </c>
      <c r="AJ41" s="207" t="s">
        <v>3219</v>
      </c>
    </row>
    <row r="42" spans="1:36" s="208" customFormat="1" ht="14.25" hidden="1" customHeight="1" x14ac:dyDescent="0.25">
      <c r="A42" s="198" t="s">
        <v>3045</v>
      </c>
      <c r="B42" s="198" t="s">
        <v>26</v>
      </c>
      <c r="C42" s="198" t="s">
        <v>27</v>
      </c>
      <c r="D42" s="198" t="s">
        <v>28</v>
      </c>
      <c r="E42" s="198">
        <v>2021</v>
      </c>
      <c r="F42" s="198">
        <v>97</v>
      </c>
      <c r="G42" s="198" t="s">
        <v>2929</v>
      </c>
      <c r="H42" s="198">
        <v>3</v>
      </c>
      <c r="I42" s="198" t="s">
        <v>30</v>
      </c>
      <c r="J42" s="198" t="s">
        <v>67</v>
      </c>
      <c r="K42" s="198" t="s">
        <v>1017</v>
      </c>
      <c r="L42" s="198" t="s">
        <v>2928</v>
      </c>
      <c r="M42" s="198" t="s">
        <v>3132</v>
      </c>
      <c r="N42" s="199" t="s">
        <v>2831</v>
      </c>
      <c r="O42" s="199"/>
      <c r="P42" s="199"/>
      <c r="Q42" s="198" t="s">
        <v>3118</v>
      </c>
      <c r="R42" s="198" t="s">
        <v>3126</v>
      </c>
      <c r="S42" s="198" t="s">
        <v>3127</v>
      </c>
      <c r="T42" s="198" t="s">
        <v>3128</v>
      </c>
      <c r="U42" s="198">
        <v>1</v>
      </c>
      <c r="V42" s="198" t="s">
        <v>3129</v>
      </c>
      <c r="W42" s="198" t="s">
        <v>3130</v>
      </c>
      <c r="X42" s="200" t="s">
        <v>3131</v>
      </c>
      <c r="Y42" s="198" t="s">
        <v>42</v>
      </c>
      <c r="Z42" s="201" t="s">
        <v>1743</v>
      </c>
      <c r="AA42" s="205"/>
      <c r="AB42" s="205"/>
      <c r="AC42" s="203" t="s">
        <v>3204</v>
      </c>
      <c r="AD42" s="198" t="s">
        <v>3129</v>
      </c>
      <c r="AE42" s="204">
        <v>100</v>
      </c>
      <c r="AF42" s="204">
        <v>100</v>
      </c>
      <c r="AG42" s="205" t="s">
        <v>43</v>
      </c>
      <c r="AH42" s="206">
        <v>44637</v>
      </c>
      <c r="AI42" s="198" t="s">
        <v>3217</v>
      </c>
      <c r="AJ42" s="207" t="s">
        <v>3376</v>
      </c>
    </row>
    <row r="43" spans="1:36" s="208" customFormat="1" ht="14.25" hidden="1" customHeight="1" x14ac:dyDescent="0.25">
      <c r="A43" s="198" t="s">
        <v>3045</v>
      </c>
      <c r="B43" s="198" t="s">
        <v>26</v>
      </c>
      <c r="C43" s="198" t="s">
        <v>27</v>
      </c>
      <c r="D43" s="198" t="s">
        <v>28</v>
      </c>
      <c r="E43" s="198">
        <v>2021</v>
      </c>
      <c r="F43" s="198">
        <v>97</v>
      </c>
      <c r="G43" s="198" t="s">
        <v>2930</v>
      </c>
      <c r="H43" s="198">
        <v>1</v>
      </c>
      <c r="I43" s="198" t="s">
        <v>30</v>
      </c>
      <c r="J43" s="198" t="s">
        <v>67</v>
      </c>
      <c r="K43" s="198" t="s">
        <v>1017</v>
      </c>
      <c r="L43" s="198" t="s">
        <v>2928</v>
      </c>
      <c r="M43" s="198" t="s">
        <v>3135</v>
      </c>
      <c r="N43" s="199" t="s">
        <v>2831</v>
      </c>
      <c r="O43" s="199"/>
      <c r="P43" s="199"/>
      <c r="Q43" s="198" t="s">
        <v>3136</v>
      </c>
      <c r="R43" s="198" t="s">
        <v>3137</v>
      </c>
      <c r="S43" s="198" t="s">
        <v>3138</v>
      </c>
      <c r="T43" s="198" t="s">
        <v>3139</v>
      </c>
      <c r="U43" s="198">
        <v>0.8</v>
      </c>
      <c r="V43" s="198" t="s">
        <v>2005</v>
      </c>
      <c r="W43" s="198" t="s">
        <v>3051</v>
      </c>
      <c r="X43" s="200" t="s">
        <v>3052</v>
      </c>
      <c r="Y43" s="198" t="s">
        <v>42</v>
      </c>
      <c r="Z43" s="201" t="s">
        <v>3581</v>
      </c>
      <c r="AA43" s="202">
        <v>1</v>
      </c>
      <c r="AB43" s="202">
        <v>0.8</v>
      </c>
      <c r="AC43" s="203" t="s">
        <v>2005</v>
      </c>
      <c r="AD43" s="198" t="s">
        <v>2005</v>
      </c>
      <c r="AE43" s="204">
        <v>100</v>
      </c>
      <c r="AF43" s="204">
        <v>100</v>
      </c>
      <c r="AG43" s="205" t="s">
        <v>43</v>
      </c>
      <c r="AH43" s="206">
        <v>44566</v>
      </c>
      <c r="AI43" s="198" t="s">
        <v>2812</v>
      </c>
      <c r="AJ43" s="207" t="s">
        <v>3296</v>
      </c>
    </row>
    <row r="44" spans="1:36" s="208" customFormat="1" ht="14.25" hidden="1" customHeight="1" x14ac:dyDescent="0.25">
      <c r="A44" s="198" t="s">
        <v>3045</v>
      </c>
      <c r="B44" s="198" t="s">
        <v>26</v>
      </c>
      <c r="C44" s="198" t="s">
        <v>27</v>
      </c>
      <c r="D44" s="198" t="s">
        <v>28</v>
      </c>
      <c r="E44" s="198">
        <v>2021</v>
      </c>
      <c r="F44" s="198">
        <v>97</v>
      </c>
      <c r="G44" s="198" t="s">
        <v>3140</v>
      </c>
      <c r="H44" s="198">
        <v>1</v>
      </c>
      <c r="I44" s="198" t="s">
        <v>30</v>
      </c>
      <c r="J44" s="198" t="s">
        <v>67</v>
      </c>
      <c r="K44" s="198" t="s">
        <v>1017</v>
      </c>
      <c r="L44" s="198" t="s">
        <v>2928</v>
      </c>
      <c r="M44" s="198" t="s">
        <v>3141</v>
      </c>
      <c r="N44" s="199" t="s">
        <v>2831</v>
      </c>
      <c r="O44" s="199" t="s">
        <v>2831</v>
      </c>
      <c r="P44" s="199"/>
      <c r="Q44" s="198" t="s">
        <v>3142</v>
      </c>
      <c r="R44" s="198" t="s">
        <v>3143</v>
      </c>
      <c r="S44" s="198" t="s">
        <v>3144</v>
      </c>
      <c r="T44" s="198" t="s">
        <v>3145</v>
      </c>
      <c r="U44" s="198">
        <v>1</v>
      </c>
      <c r="V44" s="198" t="s">
        <v>3146</v>
      </c>
      <c r="W44" s="198" t="s">
        <v>3110</v>
      </c>
      <c r="X44" s="200" t="s">
        <v>3052</v>
      </c>
      <c r="Y44" s="198" t="s">
        <v>42</v>
      </c>
      <c r="Z44" s="201" t="s">
        <v>3581</v>
      </c>
      <c r="AA44" s="202">
        <v>1</v>
      </c>
      <c r="AB44" s="202">
        <v>0.8</v>
      </c>
      <c r="AC44" s="203" t="s">
        <v>2005</v>
      </c>
      <c r="AD44" s="198" t="s">
        <v>2005</v>
      </c>
      <c r="AE44" s="204">
        <v>100</v>
      </c>
      <c r="AF44" s="204">
        <v>100</v>
      </c>
      <c r="AG44" s="205" t="s">
        <v>43</v>
      </c>
      <c r="AH44" s="206">
        <v>44564</v>
      </c>
      <c r="AI44" s="198" t="s">
        <v>2812</v>
      </c>
      <c r="AJ44" s="207" t="s">
        <v>3297</v>
      </c>
    </row>
    <row r="45" spans="1:36" s="208" customFormat="1" ht="14.25" hidden="1" customHeight="1" x14ac:dyDescent="0.25">
      <c r="A45" s="198" t="s">
        <v>3045</v>
      </c>
      <c r="B45" s="198" t="s">
        <v>26</v>
      </c>
      <c r="C45" s="198" t="s">
        <v>27</v>
      </c>
      <c r="D45" s="198" t="s">
        <v>28</v>
      </c>
      <c r="E45" s="198">
        <v>2021</v>
      </c>
      <c r="F45" s="198">
        <v>97</v>
      </c>
      <c r="G45" s="198" t="s">
        <v>2931</v>
      </c>
      <c r="H45" s="198">
        <v>1</v>
      </c>
      <c r="I45" s="198" t="s">
        <v>30</v>
      </c>
      <c r="J45" s="198" t="s">
        <v>67</v>
      </c>
      <c r="K45" s="198" t="s">
        <v>1286</v>
      </c>
      <c r="L45" s="198" t="s">
        <v>2932</v>
      </c>
      <c r="M45" s="198" t="s">
        <v>3147</v>
      </c>
      <c r="N45" s="199" t="s">
        <v>2831</v>
      </c>
      <c r="O45" s="199" t="s">
        <v>2831</v>
      </c>
      <c r="P45" s="199"/>
      <c r="Q45" s="198" t="s">
        <v>3148</v>
      </c>
      <c r="R45" s="198" t="s">
        <v>3149</v>
      </c>
      <c r="S45" s="198" t="s">
        <v>2135</v>
      </c>
      <c r="T45" s="198" t="s">
        <v>2981</v>
      </c>
      <c r="U45" s="198">
        <v>12</v>
      </c>
      <c r="V45" s="198" t="s">
        <v>3150</v>
      </c>
      <c r="W45" s="198" t="s">
        <v>3051</v>
      </c>
      <c r="X45" s="200" t="s">
        <v>3079</v>
      </c>
      <c r="Y45" s="198" t="s">
        <v>42</v>
      </c>
      <c r="Z45" s="201" t="s">
        <v>1743</v>
      </c>
      <c r="AA45" s="205"/>
      <c r="AB45" s="205"/>
      <c r="AC45" s="203" t="s">
        <v>3150</v>
      </c>
      <c r="AD45" s="198" t="s">
        <v>3150</v>
      </c>
      <c r="AE45" s="204">
        <v>100</v>
      </c>
      <c r="AF45" s="204">
        <v>100</v>
      </c>
      <c r="AG45" s="205" t="s">
        <v>43</v>
      </c>
      <c r="AH45" s="206">
        <v>44753</v>
      </c>
      <c r="AI45" s="198" t="s">
        <v>3387</v>
      </c>
      <c r="AJ45" s="207" t="s">
        <v>3388</v>
      </c>
    </row>
    <row r="46" spans="1:36" s="208" customFormat="1" ht="14.25" hidden="1" customHeight="1" x14ac:dyDescent="0.25">
      <c r="A46" s="198" t="s">
        <v>3045</v>
      </c>
      <c r="B46" s="198" t="s">
        <v>26</v>
      </c>
      <c r="C46" s="198" t="s">
        <v>27</v>
      </c>
      <c r="D46" s="198" t="s">
        <v>28</v>
      </c>
      <c r="E46" s="198">
        <v>2021</v>
      </c>
      <c r="F46" s="198">
        <v>97</v>
      </c>
      <c r="G46" s="198" t="s">
        <v>3151</v>
      </c>
      <c r="H46" s="198">
        <v>1</v>
      </c>
      <c r="I46" s="198" t="s">
        <v>30</v>
      </c>
      <c r="J46" s="198" t="s">
        <v>67</v>
      </c>
      <c r="K46" s="198" t="s">
        <v>1286</v>
      </c>
      <c r="L46" s="198" t="s">
        <v>2932</v>
      </c>
      <c r="M46" s="198" t="s">
        <v>3152</v>
      </c>
      <c r="N46" s="199" t="s">
        <v>2831</v>
      </c>
      <c r="O46" s="199" t="s">
        <v>2831</v>
      </c>
      <c r="P46" s="199"/>
      <c r="Q46" s="198" t="s">
        <v>3153</v>
      </c>
      <c r="R46" s="198" t="s">
        <v>3154</v>
      </c>
      <c r="S46" s="198" t="s">
        <v>3155</v>
      </c>
      <c r="T46" s="198" t="s">
        <v>3156</v>
      </c>
      <c r="U46" s="198">
        <v>1</v>
      </c>
      <c r="V46" s="198" t="s">
        <v>481</v>
      </c>
      <c r="W46" s="198" t="s">
        <v>3051</v>
      </c>
      <c r="X46" s="200" t="s">
        <v>3052</v>
      </c>
      <c r="Y46" s="198" t="s">
        <v>42</v>
      </c>
      <c r="Z46" s="201" t="s">
        <v>3582</v>
      </c>
      <c r="AA46" s="202">
        <v>1</v>
      </c>
      <c r="AB46" s="202">
        <v>0.5</v>
      </c>
      <c r="AC46" s="203" t="s">
        <v>2809</v>
      </c>
      <c r="AD46" s="198" t="s">
        <v>481</v>
      </c>
      <c r="AE46" s="204">
        <v>100</v>
      </c>
      <c r="AF46" s="204">
        <v>100</v>
      </c>
      <c r="AG46" s="205" t="s">
        <v>43</v>
      </c>
      <c r="AH46" s="206">
        <v>44567</v>
      </c>
      <c r="AI46" s="198" t="s">
        <v>2983</v>
      </c>
      <c r="AJ46" s="207" t="s">
        <v>3354</v>
      </c>
    </row>
    <row r="47" spans="1:36" s="208" customFormat="1" ht="14.25" hidden="1" customHeight="1" x14ac:dyDescent="0.25">
      <c r="A47" s="198" t="s">
        <v>3045</v>
      </c>
      <c r="B47" s="198" t="s">
        <v>26</v>
      </c>
      <c r="C47" s="198" t="s">
        <v>27</v>
      </c>
      <c r="D47" s="198" t="s">
        <v>28</v>
      </c>
      <c r="E47" s="198">
        <v>2021</v>
      </c>
      <c r="F47" s="198">
        <v>97</v>
      </c>
      <c r="G47" s="198" t="s">
        <v>3151</v>
      </c>
      <c r="H47" s="198">
        <v>2</v>
      </c>
      <c r="I47" s="198" t="s">
        <v>30</v>
      </c>
      <c r="J47" s="198" t="s">
        <v>67</v>
      </c>
      <c r="K47" s="198" t="s">
        <v>1286</v>
      </c>
      <c r="L47" s="198" t="s">
        <v>2932</v>
      </c>
      <c r="M47" s="198" t="s">
        <v>3152</v>
      </c>
      <c r="N47" s="199" t="s">
        <v>2831</v>
      </c>
      <c r="O47" s="199" t="s">
        <v>2831</v>
      </c>
      <c r="P47" s="199"/>
      <c r="Q47" s="198" t="s">
        <v>3153</v>
      </c>
      <c r="R47" s="198" t="s">
        <v>3157</v>
      </c>
      <c r="S47" s="198" t="s">
        <v>1835</v>
      </c>
      <c r="T47" s="198" t="s">
        <v>3158</v>
      </c>
      <c r="U47" s="198">
        <v>1</v>
      </c>
      <c r="V47" s="198" t="s">
        <v>481</v>
      </c>
      <c r="W47" s="198" t="s">
        <v>3051</v>
      </c>
      <c r="X47" s="200" t="s">
        <v>3052</v>
      </c>
      <c r="Y47" s="198" t="s">
        <v>42</v>
      </c>
      <c r="Z47" s="201" t="s">
        <v>3582</v>
      </c>
      <c r="AA47" s="202">
        <v>1</v>
      </c>
      <c r="AB47" s="202">
        <v>0.5</v>
      </c>
      <c r="AC47" s="203" t="s">
        <v>2809</v>
      </c>
      <c r="AD47" s="198" t="s">
        <v>481</v>
      </c>
      <c r="AE47" s="204">
        <v>100</v>
      </c>
      <c r="AF47" s="204">
        <v>100</v>
      </c>
      <c r="AG47" s="205" t="s">
        <v>43</v>
      </c>
      <c r="AH47" s="206">
        <v>44567</v>
      </c>
      <c r="AI47" s="198" t="s">
        <v>2983</v>
      </c>
      <c r="AJ47" s="207" t="s">
        <v>3355</v>
      </c>
    </row>
    <row r="48" spans="1:36" s="208" customFormat="1" ht="14.25" hidden="1" customHeight="1" x14ac:dyDescent="0.25">
      <c r="A48" s="198" t="s">
        <v>3045</v>
      </c>
      <c r="B48" s="198" t="s">
        <v>26</v>
      </c>
      <c r="C48" s="198" t="s">
        <v>27</v>
      </c>
      <c r="D48" s="198" t="s">
        <v>28</v>
      </c>
      <c r="E48" s="198">
        <v>2021</v>
      </c>
      <c r="F48" s="198">
        <v>97</v>
      </c>
      <c r="G48" s="198" t="s">
        <v>2933</v>
      </c>
      <c r="H48" s="198">
        <v>1</v>
      </c>
      <c r="I48" s="198" t="s">
        <v>30</v>
      </c>
      <c r="J48" s="198" t="s">
        <v>67</v>
      </c>
      <c r="K48" s="198" t="s">
        <v>1286</v>
      </c>
      <c r="L48" s="198" t="s">
        <v>2932</v>
      </c>
      <c r="M48" s="198" t="s">
        <v>3159</v>
      </c>
      <c r="N48" s="199" t="s">
        <v>2831</v>
      </c>
      <c r="O48" s="199"/>
      <c r="P48" s="199"/>
      <c r="Q48" s="198" t="s">
        <v>3160</v>
      </c>
      <c r="R48" s="198" t="s">
        <v>3161</v>
      </c>
      <c r="S48" s="198" t="s">
        <v>3162</v>
      </c>
      <c r="T48" s="198" t="s">
        <v>2981</v>
      </c>
      <c r="U48" s="198">
        <v>2</v>
      </c>
      <c r="V48" s="198" t="s">
        <v>3163</v>
      </c>
      <c r="W48" s="198" t="s">
        <v>3051</v>
      </c>
      <c r="X48" s="200" t="s">
        <v>3052</v>
      </c>
      <c r="Y48" s="198" t="s">
        <v>42</v>
      </c>
      <c r="Z48" s="201" t="s">
        <v>3581</v>
      </c>
      <c r="AA48" s="202">
        <v>1</v>
      </c>
      <c r="AB48" s="202">
        <v>0.8</v>
      </c>
      <c r="AC48" s="203" t="s">
        <v>2809</v>
      </c>
      <c r="AD48" s="198" t="s">
        <v>3163</v>
      </c>
      <c r="AE48" s="204">
        <v>100</v>
      </c>
      <c r="AF48" s="204">
        <v>100</v>
      </c>
      <c r="AG48" s="205" t="s">
        <v>43</v>
      </c>
      <c r="AH48" s="206">
        <v>44567</v>
      </c>
      <c r="AI48" s="198" t="s">
        <v>2983</v>
      </c>
      <c r="AJ48" s="207" t="s">
        <v>3356</v>
      </c>
    </row>
    <row r="49" spans="1:36" s="208" customFormat="1" ht="14.25" hidden="1" customHeight="1" x14ac:dyDescent="0.25">
      <c r="A49" s="198" t="s">
        <v>3045</v>
      </c>
      <c r="B49" s="198" t="s">
        <v>26</v>
      </c>
      <c r="C49" s="198" t="s">
        <v>27</v>
      </c>
      <c r="D49" s="198" t="s">
        <v>28</v>
      </c>
      <c r="E49" s="198">
        <v>2021</v>
      </c>
      <c r="F49" s="198">
        <v>97</v>
      </c>
      <c r="G49" s="198" t="s">
        <v>2933</v>
      </c>
      <c r="H49" s="198">
        <v>2</v>
      </c>
      <c r="I49" s="198" t="s">
        <v>30</v>
      </c>
      <c r="J49" s="198" t="s">
        <v>67</v>
      </c>
      <c r="K49" s="198" t="s">
        <v>1286</v>
      </c>
      <c r="L49" s="198" t="s">
        <v>2932</v>
      </c>
      <c r="M49" s="198" t="s">
        <v>3159</v>
      </c>
      <c r="N49" s="199" t="s">
        <v>2831</v>
      </c>
      <c r="O49" s="199"/>
      <c r="P49" s="199"/>
      <c r="Q49" s="198" t="s">
        <v>3164</v>
      </c>
      <c r="R49" s="198" t="s">
        <v>3165</v>
      </c>
      <c r="S49" s="198" t="s">
        <v>3162</v>
      </c>
      <c r="T49" s="198" t="s">
        <v>2981</v>
      </c>
      <c r="U49" s="198">
        <v>4</v>
      </c>
      <c r="V49" s="198" t="s">
        <v>3166</v>
      </c>
      <c r="W49" s="198" t="s">
        <v>3051</v>
      </c>
      <c r="X49" s="200" t="s">
        <v>3079</v>
      </c>
      <c r="Y49" s="198" t="s">
        <v>42</v>
      </c>
      <c r="Z49" s="201" t="s">
        <v>1743</v>
      </c>
      <c r="AA49" s="205"/>
      <c r="AB49" s="205"/>
      <c r="AC49" s="203" t="s">
        <v>3150</v>
      </c>
      <c r="AD49" s="198" t="s">
        <v>3166</v>
      </c>
      <c r="AE49" s="204">
        <v>100</v>
      </c>
      <c r="AF49" s="204">
        <v>100</v>
      </c>
      <c r="AG49" s="205" t="s">
        <v>43</v>
      </c>
      <c r="AH49" s="206">
        <v>44753</v>
      </c>
      <c r="AI49" s="198" t="s">
        <v>3387</v>
      </c>
      <c r="AJ49" s="207" t="s">
        <v>3389</v>
      </c>
    </row>
    <row r="50" spans="1:36" s="208" customFormat="1" ht="14.25" hidden="1" customHeight="1" x14ac:dyDescent="0.25">
      <c r="A50" s="198" t="s">
        <v>3045</v>
      </c>
      <c r="B50" s="198" t="s">
        <v>26</v>
      </c>
      <c r="C50" s="198" t="s">
        <v>27</v>
      </c>
      <c r="D50" s="198" t="s">
        <v>28</v>
      </c>
      <c r="E50" s="198">
        <v>2021</v>
      </c>
      <c r="F50" s="198">
        <v>97</v>
      </c>
      <c r="G50" s="198" t="s">
        <v>3167</v>
      </c>
      <c r="H50" s="198">
        <v>1</v>
      </c>
      <c r="I50" s="198" t="s">
        <v>30</v>
      </c>
      <c r="J50" s="198" t="s">
        <v>67</v>
      </c>
      <c r="K50" s="198" t="s">
        <v>1286</v>
      </c>
      <c r="L50" s="198" t="s">
        <v>2932</v>
      </c>
      <c r="M50" s="198" t="s">
        <v>3168</v>
      </c>
      <c r="N50" s="199" t="s">
        <v>2831</v>
      </c>
      <c r="O50" s="199"/>
      <c r="P50" s="199"/>
      <c r="Q50" s="198" t="s">
        <v>3169</v>
      </c>
      <c r="R50" s="198" t="s">
        <v>3170</v>
      </c>
      <c r="S50" s="198" t="s">
        <v>3171</v>
      </c>
      <c r="T50" s="198" t="s">
        <v>3172</v>
      </c>
      <c r="U50" s="198">
        <v>1</v>
      </c>
      <c r="V50" s="198" t="s">
        <v>3173</v>
      </c>
      <c r="W50" s="198" t="s">
        <v>3051</v>
      </c>
      <c r="X50" s="200" t="s">
        <v>3079</v>
      </c>
      <c r="Y50" s="198" t="s">
        <v>42</v>
      </c>
      <c r="Z50" s="201" t="s">
        <v>1743</v>
      </c>
      <c r="AA50" s="205"/>
      <c r="AB50" s="205"/>
      <c r="AC50" s="203" t="s">
        <v>2808</v>
      </c>
      <c r="AD50" s="198" t="s">
        <v>3173</v>
      </c>
      <c r="AE50" s="204">
        <v>100</v>
      </c>
      <c r="AF50" s="204">
        <v>100</v>
      </c>
      <c r="AG50" s="205" t="s">
        <v>43</v>
      </c>
      <c r="AH50" s="206">
        <v>44753</v>
      </c>
      <c r="AI50" s="198" t="s">
        <v>3387</v>
      </c>
      <c r="AJ50" s="207" t="s">
        <v>3390</v>
      </c>
    </row>
    <row r="51" spans="1:36" s="208" customFormat="1" ht="14.25" hidden="1" customHeight="1" x14ac:dyDescent="0.25">
      <c r="A51" s="198" t="s">
        <v>3045</v>
      </c>
      <c r="B51" s="198" t="s">
        <v>26</v>
      </c>
      <c r="C51" s="198" t="s">
        <v>27</v>
      </c>
      <c r="D51" s="198" t="s">
        <v>28</v>
      </c>
      <c r="E51" s="198">
        <v>2021</v>
      </c>
      <c r="F51" s="198">
        <v>97</v>
      </c>
      <c r="G51" s="198" t="s">
        <v>2934</v>
      </c>
      <c r="H51" s="198">
        <v>1</v>
      </c>
      <c r="I51" s="198" t="s">
        <v>30</v>
      </c>
      <c r="J51" s="198" t="s">
        <v>67</v>
      </c>
      <c r="K51" s="198" t="s">
        <v>1286</v>
      </c>
      <c r="L51" s="198" t="s">
        <v>2932</v>
      </c>
      <c r="M51" s="198" t="s">
        <v>3174</v>
      </c>
      <c r="N51" s="199" t="s">
        <v>2831</v>
      </c>
      <c r="O51" s="199" t="s">
        <v>2831</v>
      </c>
      <c r="P51" s="199"/>
      <c r="Q51" s="198" t="s">
        <v>3175</v>
      </c>
      <c r="R51" s="198" t="s">
        <v>3176</v>
      </c>
      <c r="S51" s="198" t="s">
        <v>3177</v>
      </c>
      <c r="T51" s="198" t="s">
        <v>3178</v>
      </c>
      <c r="U51" s="198">
        <v>1</v>
      </c>
      <c r="V51" s="198" t="s">
        <v>481</v>
      </c>
      <c r="W51" s="198" t="s">
        <v>3051</v>
      </c>
      <c r="X51" s="200" t="s">
        <v>3079</v>
      </c>
      <c r="Y51" s="198" t="s">
        <v>42</v>
      </c>
      <c r="Z51" s="201" t="s">
        <v>1743</v>
      </c>
      <c r="AA51" s="205"/>
      <c r="AB51" s="205"/>
      <c r="AC51" s="203" t="s">
        <v>2809</v>
      </c>
      <c r="AD51" s="198" t="s">
        <v>481</v>
      </c>
      <c r="AE51" s="204">
        <v>100</v>
      </c>
      <c r="AF51" s="204">
        <v>100</v>
      </c>
      <c r="AG51" s="205" t="s">
        <v>43</v>
      </c>
      <c r="AH51" s="206">
        <v>44750</v>
      </c>
      <c r="AI51" s="198" t="s">
        <v>3369</v>
      </c>
      <c r="AJ51" s="207" t="s">
        <v>3393</v>
      </c>
    </row>
    <row r="52" spans="1:36" s="208" customFormat="1" ht="14.25" hidden="1" customHeight="1" x14ac:dyDescent="0.25">
      <c r="A52" s="198" t="s">
        <v>3045</v>
      </c>
      <c r="B52" s="198" t="s">
        <v>26</v>
      </c>
      <c r="C52" s="198" t="s">
        <v>27</v>
      </c>
      <c r="D52" s="198" t="s">
        <v>28</v>
      </c>
      <c r="E52" s="198">
        <v>2021</v>
      </c>
      <c r="F52" s="198">
        <v>97</v>
      </c>
      <c r="G52" s="198" t="s">
        <v>2935</v>
      </c>
      <c r="H52" s="198">
        <v>1</v>
      </c>
      <c r="I52" s="198" t="s">
        <v>30</v>
      </c>
      <c r="J52" s="198" t="s">
        <v>67</v>
      </c>
      <c r="K52" s="198" t="s">
        <v>1286</v>
      </c>
      <c r="L52" s="198" t="s">
        <v>2932</v>
      </c>
      <c r="M52" s="198" t="s">
        <v>3179</v>
      </c>
      <c r="N52" s="199" t="s">
        <v>2831</v>
      </c>
      <c r="O52" s="199"/>
      <c r="P52" s="199"/>
      <c r="Q52" s="198" t="s">
        <v>3180</v>
      </c>
      <c r="R52" s="198" t="s">
        <v>3181</v>
      </c>
      <c r="S52" s="198" t="s">
        <v>3182</v>
      </c>
      <c r="T52" s="198" t="s">
        <v>503</v>
      </c>
      <c r="U52" s="198">
        <v>1</v>
      </c>
      <c r="V52" s="198" t="s">
        <v>481</v>
      </c>
      <c r="W52" s="198" t="s">
        <v>3051</v>
      </c>
      <c r="X52" s="200" t="s">
        <v>3052</v>
      </c>
      <c r="Y52" s="198" t="s">
        <v>42</v>
      </c>
      <c r="Z52" s="201" t="s">
        <v>3581</v>
      </c>
      <c r="AA52" s="202">
        <v>1</v>
      </c>
      <c r="AB52" s="202">
        <v>0.8</v>
      </c>
      <c r="AC52" s="203" t="s">
        <v>2809</v>
      </c>
      <c r="AD52" s="198" t="s">
        <v>481</v>
      </c>
      <c r="AE52" s="204">
        <v>100</v>
      </c>
      <c r="AF52" s="204">
        <v>100</v>
      </c>
      <c r="AG52" s="205" t="s">
        <v>43</v>
      </c>
      <c r="AH52" s="206">
        <v>44567</v>
      </c>
      <c r="AI52" s="198" t="s">
        <v>2983</v>
      </c>
      <c r="AJ52" s="207" t="s">
        <v>3357</v>
      </c>
    </row>
    <row r="53" spans="1:36" s="208" customFormat="1" ht="14.25" hidden="1" customHeight="1" x14ac:dyDescent="0.25">
      <c r="A53" s="198" t="s">
        <v>3045</v>
      </c>
      <c r="B53" s="198" t="s">
        <v>26</v>
      </c>
      <c r="C53" s="198" t="s">
        <v>27</v>
      </c>
      <c r="D53" s="198" t="s">
        <v>28</v>
      </c>
      <c r="E53" s="198">
        <v>2021</v>
      </c>
      <c r="F53" s="198">
        <v>97</v>
      </c>
      <c r="G53" s="198" t="s">
        <v>2936</v>
      </c>
      <c r="H53" s="198">
        <v>1</v>
      </c>
      <c r="I53" s="198" t="s">
        <v>30</v>
      </c>
      <c r="J53" s="198" t="s">
        <v>67</v>
      </c>
      <c r="K53" s="198" t="s">
        <v>1286</v>
      </c>
      <c r="L53" s="198" t="s">
        <v>2932</v>
      </c>
      <c r="M53" s="198" t="s">
        <v>2937</v>
      </c>
      <c r="N53" s="199" t="s">
        <v>2831</v>
      </c>
      <c r="O53" s="199"/>
      <c r="P53" s="199"/>
      <c r="Q53" s="198" t="s">
        <v>3183</v>
      </c>
      <c r="R53" s="198" t="s">
        <v>3184</v>
      </c>
      <c r="S53" s="198" t="s">
        <v>3185</v>
      </c>
      <c r="T53" s="198" t="s">
        <v>3186</v>
      </c>
      <c r="U53" s="198">
        <v>1</v>
      </c>
      <c r="V53" s="198" t="s">
        <v>481</v>
      </c>
      <c r="W53" s="198" t="s">
        <v>3051</v>
      </c>
      <c r="X53" s="200" t="s">
        <v>3052</v>
      </c>
      <c r="Y53" s="198" t="s">
        <v>42</v>
      </c>
      <c r="Z53" s="201" t="s">
        <v>3581</v>
      </c>
      <c r="AA53" s="202">
        <v>1</v>
      </c>
      <c r="AB53" s="202">
        <v>0.8</v>
      </c>
      <c r="AC53" s="203" t="s">
        <v>2809</v>
      </c>
      <c r="AD53" s="198" t="s">
        <v>481</v>
      </c>
      <c r="AE53" s="204">
        <v>100</v>
      </c>
      <c r="AF53" s="204">
        <v>100</v>
      </c>
      <c r="AG53" s="205" t="s">
        <v>43</v>
      </c>
      <c r="AH53" s="206">
        <v>44567</v>
      </c>
      <c r="AI53" s="198" t="s">
        <v>2983</v>
      </c>
      <c r="AJ53" s="207" t="s">
        <v>3358</v>
      </c>
    </row>
    <row r="54" spans="1:36" s="208" customFormat="1" ht="14.25" hidden="1" customHeight="1" x14ac:dyDescent="0.25">
      <c r="A54" s="198" t="s">
        <v>3045</v>
      </c>
      <c r="B54" s="198" t="s">
        <v>26</v>
      </c>
      <c r="C54" s="198" t="s">
        <v>27</v>
      </c>
      <c r="D54" s="198" t="s">
        <v>28</v>
      </c>
      <c r="E54" s="198">
        <v>2021</v>
      </c>
      <c r="F54" s="198">
        <v>97</v>
      </c>
      <c r="G54" s="198" t="s">
        <v>2938</v>
      </c>
      <c r="H54" s="198">
        <v>1</v>
      </c>
      <c r="I54" s="198" t="s">
        <v>30</v>
      </c>
      <c r="J54" s="198" t="s">
        <v>67</v>
      </c>
      <c r="K54" s="198" t="s">
        <v>1286</v>
      </c>
      <c r="L54" s="198" t="s">
        <v>2932</v>
      </c>
      <c r="M54" s="198" t="s">
        <v>2939</v>
      </c>
      <c r="N54" s="199" t="s">
        <v>2831</v>
      </c>
      <c r="O54" s="199"/>
      <c r="P54" s="199"/>
      <c r="Q54" s="198" t="s">
        <v>3187</v>
      </c>
      <c r="R54" s="198" t="s">
        <v>2970</v>
      </c>
      <c r="S54" s="198" t="s">
        <v>3188</v>
      </c>
      <c r="T54" s="198" t="s">
        <v>3189</v>
      </c>
      <c r="U54" s="198">
        <v>1</v>
      </c>
      <c r="V54" s="198" t="s">
        <v>481</v>
      </c>
      <c r="W54" s="198" t="s">
        <v>3051</v>
      </c>
      <c r="X54" s="200" t="s">
        <v>3052</v>
      </c>
      <c r="Y54" s="198" t="s">
        <v>42</v>
      </c>
      <c r="Z54" s="201" t="s">
        <v>3581</v>
      </c>
      <c r="AA54" s="202">
        <v>1</v>
      </c>
      <c r="AB54" s="202">
        <v>0.8</v>
      </c>
      <c r="AC54" s="203" t="s">
        <v>2809</v>
      </c>
      <c r="AD54" s="198" t="s">
        <v>481</v>
      </c>
      <c r="AE54" s="204">
        <v>100</v>
      </c>
      <c r="AF54" s="204">
        <v>100</v>
      </c>
      <c r="AG54" s="205" t="s">
        <v>43</v>
      </c>
      <c r="AH54" s="206">
        <v>44567</v>
      </c>
      <c r="AI54" s="198" t="s">
        <v>2983</v>
      </c>
      <c r="AJ54" s="207" t="s">
        <v>3351</v>
      </c>
    </row>
    <row r="55" spans="1:36" s="208" customFormat="1" ht="14.25" hidden="1" customHeight="1" x14ac:dyDescent="0.25">
      <c r="A55" s="198" t="s">
        <v>3045</v>
      </c>
      <c r="B55" s="198" t="s">
        <v>26</v>
      </c>
      <c r="C55" s="198" t="s">
        <v>27</v>
      </c>
      <c r="D55" s="198" t="s">
        <v>28</v>
      </c>
      <c r="E55" s="198">
        <v>2021</v>
      </c>
      <c r="F55" s="198">
        <v>97</v>
      </c>
      <c r="G55" s="198" t="s">
        <v>2940</v>
      </c>
      <c r="H55" s="198">
        <v>1</v>
      </c>
      <c r="I55" s="198" t="s">
        <v>30</v>
      </c>
      <c r="J55" s="198" t="s">
        <v>67</v>
      </c>
      <c r="K55" s="198" t="s">
        <v>1286</v>
      </c>
      <c r="L55" s="198" t="s">
        <v>926</v>
      </c>
      <c r="M55" s="198" t="s">
        <v>3190</v>
      </c>
      <c r="N55" s="199" t="s">
        <v>2831</v>
      </c>
      <c r="O55" s="199"/>
      <c r="P55" s="199"/>
      <c r="Q55" s="198" t="s">
        <v>3191</v>
      </c>
      <c r="R55" s="198" t="s">
        <v>3192</v>
      </c>
      <c r="S55" s="198" t="s">
        <v>3193</v>
      </c>
      <c r="T55" s="198" t="s">
        <v>3194</v>
      </c>
      <c r="U55" s="198">
        <v>6</v>
      </c>
      <c r="V55" s="198" t="s">
        <v>481</v>
      </c>
      <c r="W55" s="198" t="s">
        <v>3051</v>
      </c>
      <c r="X55" s="200" t="s">
        <v>3052</v>
      </c>
      <c r="Y55" s="198" t="s">
        <v>42</v>
      </c>
      <c r="Z55" s="201" t="s">
        <v>3581</v>
      </c>
      <c r="AA55" s="202">
        <v>1</v>
      </c>
      <c r="AB55" s="202">
        <v>0.8</v>
      </c>
      <c r="AC55" s="203" t="s">
        <v>2809</v>
      </c>
      <c r="AD55" s="198" t="s">
        <v>481</v>
      </c>
      <c r="AE55" s="204">
        <v>100</v>
      </c>
      <c r="AF55" s="204">
        <v>100</v>
      </c>
      <c r="AG55" s="205" t="s">
        <v>43</v>
      </c>
      <c r="AH55" s="206">
        <v>44567</v>
      </c>
      <c r="AI55" s="198" t="s">
        <v>2983</v>
      </c>
      <c r="AJ55" s="207" t="s">
        <v>3360</v>
      </c>
    </row>
    <row r="56" spans="1:36" s="208" customFormat="1" ht="14.25" hidden="1" customHeight="1" x14ac:dyDescent="0.25">
      <c r="A56" s="198" t="s">
        <v>3045</v>
      </c>
      <c r="B56" s="198" t="s">
        <v>26</v>
      </c>
      <c r="C56" s="198" t="s">
        <v>27</v>
      </c>
      <c r="D56" s="198" t="s">
        <v>28</v>
      </c>
      <c r="E56" s="198">
        <v>2021</v>
      </c>
      <c r="F56" s="198">
        <v>97</v>
      </c>
      <c r="G56" s="198" t="s">
        <v>2940</v>
      </c>
      <c r="H56" s="198">
        <v>2</v>
      </c>
      <c r="I56" s="198" t="s">
        <v>30</v>
      </c>
      <c r="J56" s="198" t="s">
        <v>67</v>
      </c>
      <c r="K56" s="198" t="s">
        <v>1286</v>
      </c>
      <c r="L56" s="198" t="s">
        <v>926</v>
      </c>
      <c r="M56" s="198" t="s">
        <v>3190</v>
      </c>
      <c r="N56" s="199" t="s">
        <v>2831</v>
      </c>
      <c r="O56" s="199"/>
      <c r="P56" s="199"/>
      <c r="Q56" s="198" t="s">
        <v>3191</v>
      </c>
      <c r="R56" s="198" t="s">
        <v>3195</v>
      </c>
      <c r="S56" s="198" t="s">
        <v>3196</v>
      </c>
      <c r="T56" s="198" t="s">
        <v>3197</v>
      </c>
      <c r="U56" s="198">
        <v>1</v>
      </c>
      <c r="V56" s="198" t="s">
        <v>1188</v>
      </c>
      <c r="W56" s="198" t="s">
        <v>3051</v>
      </c>
      <c r="X56" s="200" t="s">
        <v>3052</v>
      </c>
      <c r="Y56" s="198" t="s">
        <v>42</v>
      </c>
      <c r="Z56" s="201" t="s">
        <v>3581</v>
      </c>
      <c r="AA56" s="202">
        <v>1</v>
      </c>
      <c r="AB56" s="202">
        <v>0.8</v>
      </c>
      <c r="AC56" s="203" t="s">
        <v>1188</v>
      </c>
      <c r="AD56" s="198" t="s">
        <v>1188</v>
      </c>
      <c r="AE56" s="204">
        <v>100</v>
      </c>
      <c r="AF56" s="204">
        <v>100</v>
      </c>
      <c r="AG56" s="205" t="s">
        <v>43</v>
      </c>
      <c r="AH56" s="206">
        <v>44207</v>
      </c>
      <c r="AI56" s="198" t="s">
        <v>2983</v>
      </c>
      <c r="AJ56" s="207" t="s">
        <v>3367</v>
      </c>
    </row>
    <row r="57" spans="1:36" s="208" customFormat="1" ht="14.25" hidden="1" customHeight="1" x14ac:dyDescent="0.25">
      <c r="A57" s="198" t="s">
        <v>3045</v>
      </c>
      <c r="B57" s="198" t="s">
        <v>26</v>
      </c>
      <c r="C57" s="198" t="s">
        <v>27</v>
      </c>
      <c r="D57" s="198" t="s">
        <v>28</v>
      </c>
      <c r="E57" s="198">
        <v>2021</v>
      </c>
      <c r="F57" s="198">
        <v>97</v>
      </c>
      <c r="G57" s="198" t="s">
        <v>2940</v>
      </c>
      <c r="H57" s="198">
        <v>3</v>
      </c>
      <c r="I57" s="198" t="s">
        <v>30</v>
      </c>
      <c r="J57" s="198" t="s">
        <v>67</v>
      </c>
      <c r="K57" s="198" t="s">
        <v>1286</v>
      </c>
      <c r="L57" s="198" t="s">
        <v>926</v>
      </c>
      <c r="M57" s="198" t="s">
        <v>3190</v>
      </c>
      <c r="N57" s="199" t="s">
        <v>2831</v>
      </c>
      <c r="O57" s="199"/>
      <c r="P57" s="199"/>
      <c r="Q57" s="198" t="s">
        <v>3191</v>
      </c>
      <c r="R57" s="198" t="s">
        <v>3198</v>
      </c>
      <c r="S57" s="198" t="s">
        <v>2135</v>
      </c>
      <c r="T57" s="198" t="s">
        <v>2981</v>
      </c>
      <c r="U57" s="198">
        <v>3</v>
      </c>
      <c r="V57" s="198" t="s">
        <v>3199</v>
      </c>
      <c r="W57" s="198" t="s">
        <v>3051</v>
      </c>
      <c r="X57" s="200" t="s">
        <v>3052</v>
      </c>
      <c r="Y57" s="198" t="s">
        <v>42</v>
      </c>
      <c r="Z57" s="201" t="s">
        <v>3581</v>
      </c>
      <c r="AA57" s="202">
        <v>1</v>
      </c>
      <c r="AB57" s="202">
        <v>0.8</v>
      </c>
      <c r="AC57" s="203" t="s">
        <v>3203</v>
      </c>
      <c r="AD57" s="198" t="s">
        <v>3199</v>
      </c>
      <c r="AE57" s="204">
        <v>100</v>
      </c>
      <c r="AF57" s="204">
        <v>100</v>
      </c>
      <c r="AG57" s="205" t="s">
        <v>43</v>
      </c>
      <c r="AH57" s="206">
        <v>44568</v>
      </c>
      <c r="AI57" s="198" t="s">
        <v>3026</v>
      </c>
      <c r="AJ57" s="207" t="s">
        <v>3365</v>
      </c>
    </row>
    <row r="58" spans="1:36" s="208" customFormat="1" ht="14.25" hidden="1" customHeight="1" x14ac:dyDescent="0.25">
      <c r="A58" s="198" t="s">
        <v>3045</v>
      </c>
      <c r="B58" s="198" t="s">
        <v>26</v>
      </c>
      <c r="C58" s="198" t="s">
        <v>27</v>
      </c>
      <c r="D58" s="198" t="s">
        <v>28</v>
      </c>
      <c r="E58" s="198">
        <v>2021</v>
      </c>
      <c r="F58" s="198">
        <v>97</v>
      </c>
      <c r="G58" s="198" t="s">
        <v>2940</v>
      </c>
      <c r="H58" s="198">
        <v>4</v>
      </c>
      <c r="I58" s="198" t="s">
        <v>30</v>
      </c>
      <c r="J58" s="198" t="s">
        <v>67</v>
      </c>
      <c r="K58" s="198" t="s">
        <v>1286</v>
      </c>
      <c r="L58" s="198" t="s">
        <v>926</v>
      </c>
      <c r="M58" s="198" t="s">
        <v>3190</v>
      </c>
      <c r="N58" s="199" t="s">
        <v>2831</v>
      </c>
      <c r="O58" s="199"/>
      <c r="P58" s="199"/>
      <c r="Q58" s="198" t="s">
        <v>3191</v>
      </c>
      <c r="R58" s="198" t="s">
        <v>3200</v>
      </c>
      <c r="S58" s="198" t="s">
        <v>3201</v>
      </c>
      <c r="T58" s="198" t="s">
        <v>3202</v>
      </c>
      <c r="U58" s="198">
        <v>1</v>
      </c>
      <c r="V58" s="198" t="s">
        <v>481</v>
      </c>
      <c r="W58" s="198" t="s">
        <v>3051</v>
      </c>
      <c r="X58" s="200" t="s">
        <v>3052</v>
      </c>
      <c r="Y58" s="198" t="s">
        <v>42</v>
      </c>
      <c r="Z58" s="201" t="s">
        <v>3581</v>
      </c>
      <c r="AA58" s="202">
        <v>1</v>
      </c>
      <c r="AB58" s="202">
        <v>0.8</v>
      </c>
      <c r="AC58" s="203" t="s">
        <v>2809</v>
      </c>
      <c r="AD58" s="198" t="s">
        <v>481</v>
      </c>
      <c r="AE58" s="204">
        <v>100</v>
      </c>
      <c r="AF58" s="204">
        <v>100</v>
      </c>
      <c r="AG58" s="205" t="s">
        <v>43</v>
      </c>
      <c r="AH58" s="206">
        <v>44567</v>
      </c>
      <c r="AI58" s="198" t="s">
        <v>2983</v>
      </c>
      <c r="AJ58" s="207" t="s">
        <v>3361</v>
      </c>
    </row>
    <row r="59" spans="1:36" s="208" customFormat="1" ht="14.25" hidden="1" customHeight="1" x14ac:dyDescent="0.25">
      <c r="A59" s="198" t="s">
        <v>3221</v>
      </c>
      <c r="B59" s="198" t="s">
        <v>26</v>
      </c>
      <c r="C59" s="198" t="s">
        <v>27</v>
      </c>
      <c r="D59" s="198" t="s">
        <v>28</v>
      </c>
      <c r="E59" s="198">
        <v>2021</v>
      </c>
      <c r="F59" s="198">
        <v>102</v>
      </c>
      <c r="G59" s="198" t="s">
        <v>3222</v>
      </c>
      <c r="H59" s="198">
        <v>1</v>
      </c>
      <c r="I59" s="198" t="s">
        <v>30</v>
      </c>
      <c r="J59" s="198" t="s">
        <v>1723</v>
      </c>
      <c r="K59" s="198" t="s">
        <v>32</v>
      </c>
      <c r="L59" s="198" t="s">
        <v>424</v>
      </c>
      <c r="M59" s="198" t="s">
        <v>3223</v>
      </c>
      <c r="N59" s="199" t="s">
        <v>2831</v>
      </c>
      <c r="O59" s="199" t="s">
        <v>2831</v>
      </c>
      <c r="P59" s="199"/>
      <c r="Q59" s="198" t="s">
        <v>3224</v>
      </c>
      <c r="R59" s="198" t="s">
        <v>3225</v>
      </c>
      <c r="S59" s="198" t="s">
        <v>3226</v>
      </c>
      <c r="T59" s="198" t="s">
        <v>3227</v>
      </c>
      <c r="U59" s="198">
        <v>1</v>
      </c>
      <c r="V59" s="198" t="s">
        <v>1910</v>
      </c>
      <c r="W59" s="198" t="s">
        <v>3110</v>
      </c>
      <c r="X59" s="200" t="s">
        <v>3228</v>
      </c>
      <c r="Y59" s="198" t="s">
        <v>42</v>
      </c>
      <c r="Z59" s="201" t="s">
        <v>3581</v>
      </c>
      <c r="AA59" s="202">
        <v>1</v>
      </c>
      <c r="AB59" s="202">
        <v>0.8</v>
      </c>
      <c r="AC59" s="203" t="s">
        <v>2005</v>
      </c>
      <c r="AD59" s="198" t="s">
        <v>1910</v>
      </c>
      <c r="AE59" s="204">
        <v>100</v>
      </c>
      <c r="AF59" s="204">
        <v>100</v>
      </c>
      <c r="AG59" s="205" t="s">
        <v>43</v>
      </c>
      <c r="AH59" s="206">
        <v>44539</v>
      </c>
      <c r="AI59" s="198" t="s">
        <v>2812</v>
      </c>
      <c r="AJ59" s="207" t="s">
        <v>3290</v>
      </c>
    </row>
    <row r="60" spans="1:36" s="208" customFormat="1" ht="14.25" hidden="1" customHeight="1" x14ac:dyDescent="0.25">
      <c r="A60" s="198" t="s">
        <v>3221</v>
      </c>
      <c r="B60" s="198" t="s">
        <v>26</v>
      </c>
      <c r="C60" s="198" t="s">
        <v>27</v>
      </c>
      <c r="D60" s="198" t="s">
        <v>28</v>
      </c>
      <c r="E60" s="198">
        <v>2021</v>
      </c>
      <c r="F60" s="198">
        <v>102</v>
      </c>
      <c r="G60" s="198" t="s">
        <v>3222</v>
      </c>
      <c r="H60" s="198">
        <v>2</v>
      </c>
      <c r="I60" s="198" t="s">
        <v>30</v>
      </c>
      <c r="J60" s="198" t="s">
        <v>1723</v>
      </c>
      <c r="K60" s="198" t="s">
        <v>32</v>
      </c>
      <c r="L60" s="198" t="s">
        <v>424</v>
      </c>
      <c r="M60" s="198" t="s">
        <v>3223</v>
      </c>
      <c r="N60" s="199" t="s">
        <v>2831</v>
      </c>
      <c r="O60" s="199" t="s">
        <v>2831</v>
      </c>
      <c r="P60" s="199"/>
      <c r="Q60" s="198" t="s">
        <v>3224</v>
      </c>
      <c r="R60" s="198" t="s">
        <v>3229</v>
      </c>
      <c r="S60" s="198" t="s">
        <v>2459</v>
      </c>
      <c r="T60" s="198" t="s">
        <v>3230</v>
      </c>
      <c r="U60" s="198">
        <v>2</v>
      </c>
      <c r="V60" s="198" t="s">
        <v>1910</v>
      </c>
      <c r="W60" s="198" t="s">
        <v>3110</v>
      </c>
      <c r="X60" s="200" t="s">
        <v>3231</v>
      </c>
      <c r="Y60" s="198" t="s">
        <v>42</v>
      </c>
      <c r="Z60" s="201" t="s">
        <v>1743</v>
      </c>
      <c r="AA60" s="205"/>
      <c r="AB60" s="205" t="s">
        <v>3583</v>
      </c>
      <c r="AC60" s="203" t="s">
        <v>2005</v>
      </c>
      <c r="AD60" s="198" t="s">
        <v>1910</v>
      </c>
      <c r="AE60" s="204">
        <v>100</v>
      </c>
      <c r="AF60" s="204">
        <v>100</v>
      </c>
      <c r="AG60" s="205" t="s">
        <v>43</v>
      </c>
      <c r="AH60" s="206">
        <v>44564</v>
      </c>
      <c r="AI60" s="198" t="s">
        <v>2812</v>
      </c>
      <c r="AJ60" s="207" t="s">
        <v>3294</v>
      </c>
    </row>
    <row r="61" spans="1:36" s="208" customFormat="1" ht="14.25" hidden="1" customHeight="1" x14ac:dyDescent="0.25">
      <c r="A61" s="198" t="s">
        <v>3221</v>
      </c>
      <c r="B61" s="198" t="s">
        <v>26</v>
      </c>
      <c r="C61" s="198" t="s">
        <v>27</v>
      </c>
      <c r="D61" s="198" t="s">
        <v>28</v>
      </c>
      <c r="E61" s="198">
        <v>2021</v>
      </c>
      <c r="F61" s="198">
        <v>102</v>
      </c>
      <c r="G61" s="198" t="s">
        <v>3232</v>
      </c>
      <c r="H61" s="198">
        <v>1</v>
      </c>
      <c r="I61" s="198" t="s">
        <v>30</v>
      </c>
      <c r="J61" s="198" t="s">
        <v>1723</v>
      </c>
      <c r="K61" s="198" t="s">
        <v>32</v>
      </c>
      <c r="L61" s="198" t="s">
        <v>424</v>
      </c>
      <c r="M61" s="198" t="s">
        <v>3233</v>
      </c>
      <c r="N61" s="199" t="s">
        <v>2831</v>
      </c>
      <c r="O61" s="199" t="s">
        <v>2831</v>
      </c>
      <c r="P61" s="199"/>
      <c r="Q61" s="198" t="s">
        <v>3234</v>
      </c>
      <c r="R61" s="198" t="s">
        <v>3235</v>
      </c>
      <c r="S61" s="198" t="s">
        <v>3236</v>
      </c>
      <c r="T61" s="198" t="s">
        <v>3237</v>
      </c>
      <c r="U61" s="198">
        <v>1</v>
      </c>
      <c r="V61" s="198" t="s">
        <v>3238</v>
      </c>
      <c r="W61" s="198" t="s">
        <v>3110</v>
      </c>
      <c r="X61" s="200" t="s">
        <v>3231</v>
      </c>
      <c r="Y61" s="198" t="s">
        <v>42</v>
      </c>
      <c r="Z61" s="201" t="s">
        <v>1743</v>
      </c>
      <c r="AA61" s="205"/>
      <c r="AB61" s="205"/>
      <c r="AC61" s="203" t="s">
        <v>3259</v>
      </c>
      <c r="AD61" s="198" t="s">
        <v>3238</v>
      </c>
      <c r="AE61" s="204">
        <v>100</v>
      </c>
      <c r="AF61" s="204">
        <v>100</v>
      </c>
      <c r="AG61" s="205" t="s">
        <v>43</v>
      </c>
      <c r="AH61" s="206">
        <v>44659</v>
      </c>
      <c r="AI61" s="198" t="s">
        <v>3026</v>
      </c>
      <c r="AJ61" s="207" t="s">
        <v>3378</v>
      </c>
    </row>
    <row r="62" spans="1:36" s="208" customFormat="1" ht="14.25" hidden="1" customHeight="1" x14ac:dyDescent="0.25">
      <c r="A62" s="198" t="s">
        <v>3221</v>
      </c>
      <c r="B62" s="198" t="s">
        <v>26</v>
      </c>
      <c r="C62" s="198" t="s">
        <v>27</v>
      </c>
      <c r="D62" s="198" t="s">
        <v>28</v>
      </c>
      <c r="E62" s="198">
        <v>2021</v>
      </c>
      <c r="F62" s="198">
        <v>102</v>
      </c>
      <c r="G62" s="198" t="s">
        <v>3232</v>
      </c>
      <c r="H62" s="198">
        <v>2</v>
      </c>
      <c r="I62" s="198" t="s">
        <v>30</v>
      </c>
      <c r="J62" s="198" t="s">
        <v>1723</v>
      </c>
      <c r="K62" s="198" t="s">
        <v>32</v>
      </c>
      <c r="L62" s="198" t="s">
        <v>424</v>
      </c>
      <c r="M62" s="198" t="s">
        <v>3233</v>
      </c>
      <c r="N62" s="199" t="s">
        <v>2831</v>
      </c>
      <c r="O62" s="199" t="s">
        <v>2831</v>
      </c>
      <c r="P62" s="199"/>
      <c r="Q62" s="198" t="s">
        <v>3239</v>
      </c>
      <c r="R62" s="198" t="s">
        <v>3240</v>
      </c>
      <c r="S62" s="198" t="s">
        <v>3241</v>
      </c>
      <c r="T62" s="198" t="s">
        <v>3242</v>
      </c>
      <c r="U62" s="198">
        <v>1</v>
      </c>
      <c r="V62" s="198" t="s">
        <v>3238</v>
      </c>
      <c r="W62" s="198" t="s">
        <v>3110</v>
      </c>
      <c r="X62" s="200" t="s">
        <v>3243</v>
      </c>
      <c r="Y62" s="198" t="s">
        <v>42</v>
      </c>
      <c r="Z62" s="201" t="s">
        <v>1743</v>
      </c>
      <c r="AA62" s="205"/>
      <c r="AB62" s="205"/>
      <c r="AC62" s="203" t="s">
        <v>3259</v>
      </c>
      <c r="AD62" s="198" t="s">
        <v>3238</v>
      </c>
      <c r="AE62" s="204">
        <v>100</v>
      </c>
      <c r="AF62" s="204">
        <v>100</v>
      </c>
      <c r="AG62" s="205" t="s">
        <v>43</v>
      </c>
      <c r="AH62" s="206">
        <v>44659</v>
      </c>
      <c r="AI62" s="198" t="s">
        <v>3026</v>
      </c>
      <c r="AJ62" s="207" t="s">
        <v>3379</v>
      </c>
    </row>
    <row r="63" spans="1:36" s="208" customFormat="1" ht="14.25" hidden="1" customHeight="1" x14ac:dyDescent="0.25">
      <c r="A63" s="198" t="s">
        <v>3221</v>
      </c>
      <c r="B63" s="198" t="s">
        <v>26</v>
      </c>
      <c r="C63" s="198" t="s">
        <v>27</v>
      </c>
      <c r="D63" s="198" t="s">
        <v>28</v>
      </c>
      <c r="E63" s="198">
        <v>2021</v>
      </c>
      <c r="F63" s="198">
        <v>102</v>
      </c>
      <c r="G63" s="198" t="s">
        <v>2936</v>
      </c>
      <c r="H63" s="198">
        <v>1</v>
      </c>
      <c r="I63" s="198" t="s">
        <v>30</v>
      </c>
      <c r="J63" s="198" t="s">
        <v>1723</v>
      </c>
      <c r="K63" s="198" t="s">
        <v>32</v>
      </c>
      <c r="L63" s="198" t="s">
        <v>424</v>
      </c>
      <c r="M63" s="198" t="s">
        <v>3244</v>
      </c>
      <c r="N63" s="199" t="s">
        <v>2831</v>
      </c>
      <c r="O63" s="199"/>
      <c r="P63" s="199"/>
      <c r="Q63" s="198" t="s">
        <v>3245</v>
      </c>
      <c r="R63" s="198" t="s">
        <v>3246</v>
      </c>
      <c r="S63" s="198" t="s">
        <v>3247</v>
      </c>
      <c r="T63" s="198" t="s">
        <v>3248</v>
      </c>
      <c r="U63" s="198">
        <v>3</v>
      </c>
      <c r="V63" s="198" t="s">
        <v>3249</v>
      </c>
      <c r="W63" s="198" t="s">
        <v>3110</v>
      </c>
      <c r="X63" s="200" t="s">
        <v>3052</v>
      </c>
      <c r="Y63" s="198" t="s">
        <v>42</v>
      </c>
      <c r="Z63" s="201" t="s">
        <v>3581</v>
      </c>
      <c r="AA63" s="202">
        <v>1</v>
      </c>
      <c r="AB63" s="202">
        <v>0.8</v>
      </c>
      <c r="AC63" s="203" t="s">
        <v>2005</v>
      </c>
      <c r="AD63" s="198" t="s">
        <v>3249</v>
      </c>
      <c r="AE63" s="204">
        <v>100</v>
      </c>
      <c r="AF63" s="204">
        <v>100</v>
      </c>
      <c r="AG63" s="205" t="s">
        <v>43</v>
      </c>
      <c r="AH63" s="206">
        <v>44564</v>
      </c>
      <c r="AI63" s="198" t="s">
        <v>2812</v>
      </c>
      <c r="AJ63" s="207" t="s">
        <v>3298</v>
      </c>
    </row>
    <row r="64" spans="1:36" s="208" customFormat="1" ht="14.25" hidden="1" customHeight="1" x14ac:dyDescent="0.25">
      <c r="A64" s="198" t="s">
        <v>3221</v>
      </c>
      <c r="B64" s="198" t="s">
        <v>26</v>
      </c>
      <c r="C64" s="198" t="s">
        <v>27</v>
      </c>
      <c r="D64" s="198" t="s">
        <v>28</v>
      </c>
      <c r="E64" s="198">
        <v>2021</v>
      </c>
      <c r="F64" s="198">
        <v>102</v>
      </c>
      <c r="G64" s="198" t="s">
        <v>2936</v>
      </c>
      <c r="H64" s="198">
        <v>2</v>
      </c>
      <c r="I64" s="198" t="s">
        <v>30</v>
      </c>
      <c r="J64" s="198" t="s">
        <v>1723</v>
      </c>
      <c r="K64" s="198" t="s">
        <v>32</v>
      </c>
      <c r="L64" s="198" t="s">
        <v>424</v>
      </c>
      <c r="M64" s="198" t="s">
        <v>3244</v>
      </c>
      <c r="N64" s="199" t="s">
        <v>2831</v>
      </c>
      <c r="O64" s="199"/>
      <c r="P64" s="199"/>
      <c r="Q64" s="198" t="s">
        <v>3245</v>
      </c>
      <c r="R64" s="198" t="s">
        <v>3250</v>
      </c>
      <c r="S64" s="198" t="s">
        <v>3251</v>
      </c>
      <c r="T64" s="198" t="s">
        <v>3251</v>
      </c>
      <c r="U64" s="198">
        <v>3</v>
      </c>
      <c r="V64" s="198" t="s">
        <v>307</v>
      </c>
      <c r="W64" s="198" t="s">
        <v>3110</v>
      </c>
      <c r="X64" s="200" t="s">
        <v>3052</v>
      </c>
      <c r="Y64" s="198" t="s">
        <v>42</v>
      </c>
      <c r="Z64" s="201" t="s">
        <v>3581</v>
      </c>
      <c r="AA64" s="202">
        <v>1</v>
      </c>
      <c r="AB64" s="202">
        <v>0.8</v>
      </c>
      <c r="AC64" s="203" t="s">
        <v>2809</v>
      </c>
      <c r="AD64" s="198" t="s">
        <v>307</v>
      </c>
      <c r="AE64" s="204">
        <v>100</v>
      </c>
      <c r="AF64" s="204">
        <v>100</v>
      </c>
      <c r="AG64" s="205" t="s">
        <v>43</v>
      </c>
      <c r="AH64" s="206">
        <v>44567</v>
      </c>
      <c r="AI64" s="198" t="s">
        <v>2983</v>
      </c>
      <c r="AJ64" s="207" t="s">
        <v>3359</v>
      </c>
    </row>
    <row r="65" spans="1:36" s="208" customFormat="1" ht="14.25" hidden="1" customHeight="1" x14ac:dyDescent="0.25">
      <c r="A65" s="198" t="s">
        <v>3221</v>
      </c>
      <c r="B65" s="198" t="s">
        <v>26</v>
      </c>
      <c r="C65" s="198" t="s">
        <v>27</v>
      </c>
      <c r="D65" s="198" t="s">
        <v>28</v>
      </c>
      <c r="E65" s="198">
        <v>2021</v>
      </c>
      <c r="F65" s="198">
        <v>102</v>
      </c>
      <c r="G65" s="198" t="s">
        <v>2938</v>
      </c>
      <c r="H65" s="198">
        <v>1</v>
      </c>
      <c r="I65" s="198" t="s">
        <v>30</v>
      </c>
      <c r="J65" s="198" t="s">
        <v>1723</v>
      </c>
      <c r="K65" s="198" t="s">
        <v>32</v>
      </c>
      <c r="L65" s="198" t="s">
        <v>424</v>
      </c>
      <c r="M65" s="198" t="s">
        <v>3252</v>
      </c>
      <c r="N65" s="199" t="s">
        <v>2831</v>
      </c>
      <c r="O65" s="199" t="s">
        <v>2831</v>
      </c>
      <c r="P65" s="199"/>
      <c r="Q65" s="198" t="s">
        <v>3253</v>
      </c>
      <c r="R65" s="198" t="s">
        <v>3254</v>
      </c>
      <c r="S65" s="198" t="s">
        <v>3255</v>
      </c>
      <c r="T65" s="198" t="s">
        <v>3255</v>
      </c>
      <c r="U65" s="198">
        <v>6</v>
      </c>
      <c r="V65" s="198" t="s">
        <v>307</v>
      </c>
      <c r="W65" s="198" t="s">
        <v>3110</v>
      </c>
      <c r="X65" s="200" t="s">
        <v>3256</v>
      </c>
      <c r="Y65" s="198" t="s">
        <v>42</v>
      </c>
      <c r="Z65" s="201" t="s">
        <v>1743</v>
      </c>
      <c r="AA65" s="205"/>
      <c r="AB65" s="205"/>
      <c r="AC65" s="203" t="s">
        <v>2809</v>
      </c>
      <c r="AD65" s="198" t="s">
        <v>307</v>
      </c>
      <c r="AE65" s="204">
        <v>100</v>
      </c>
      <c r="AF65" s="204">
        <v>100</v>
      </c>
      <c r="AG65" s="205" t="s">
        <v>43</v>
      </c>
      <c r="AH65" s="206">
        <v>44567</v>
      </c>
      <c r="AI65" s="198" t="s">
        <v>2983</v>
      </c>
      <c r="AJ65" s="207" t="s">
        <v>3352</v>
      </c>
    </row>
    <row r="66" spans="1:36" s="208" customFormat="1" ht="14.25" hidden="1" customHeight="1" x14ac:dyDescent="0.25">
      <c r="A66" s="198" t="s">
        <v>3221</v>
      </c>
      <c r="B66" s="198" t="s">
        <v>26</v>
      </c>
      <c r="C66" s="198" t="s">
        <v>27</v>
      </c>
      <c r="D66" s="198" t="s">
        <v>28</v>
      </c>
      <c r="E66" s="198">
        <v>2021</v>
      </c>
      <c r="F66" s="198">
        <v>102</v>
      </c>
      <c r="G66" s="198" t="s">
        <v>2938</v>
      </c>
      <c r="H66" s="198">
        <v>2</v>
      </c>
      <c r="I66" s="198" t="s">
        <v>30</v>
      </c>
      <c r="J66" s="198" t="s">
        <v>1723</v>
      </c>
      <c r="K66" s="198" t="s">
        <v>32</v>
      </c>
      <c r="L66" s="198" t="s">
        <v>424</v>
      </c>
      <c r="M66" s="198" t="s">
        <v>3252</v>
      </c>
      <c r="N66" s="199" t="s">
        <v>2831</v>
      </c>
      <c r="O66" s="199" t="s">
        <v>2831</v>
      </c>
      <c r="P66" s="199"/>
      <c r="Q66" s="198" t="s">
        <v>3257</v>
      </c>
      <c r="R66" s="198" t="s">
        <v>3258</v>
      </c>
      <c r="S66" s="198" t="s">
        <v>640</v>
      </c>
      <c r="T66" s="198" t="s">
        <v>640</v>
      </c>
      <c r="U66" s="198">
        <v>1</v>
      </c>
      <c r="V66" s="198" t="s">
        <v>307</v>
      </c>
      <c r="W66" s="198" t="s">
        <v>3110</v>
      </c>
      <c r="X66" s="200" t="s">
        <v>3052</v>
      </c>
      <c r="Y66" s="198" t="s">
        <v>42</v>
      </c>
      <c r="Z66" s="201" t="s">
        <v>3581</v>
      </c>
      <c r="AA66" s="202">
        <v>1</v>
      </c>
      <c r="AB66" s="202">
        <v>0.8</v>
      </c>
      <c r="AC66" s="203" t="s">
        <v>2809</v>
      </c>
      <c r="AD66" s="198" t="s">
        <v>307</v>
      </c>
      <c r="AE66" s="204">
        <v>100</v>
      </c>
      <c r="AF66" s="204">
        <v>100</v>
      </c>
      <c r="AG66" s="205" t="s">
        <v>43</v>
      </c>
      <c r="AH66" s="206">
        <v>44567</v>
      </c>
      <c r="AI66" s="198" t="s">
        <v>2983</v>
      </c>
      <c r="AJ66" s="207" t="s">
        <v>3353</v>
      </c>
    </row>
    <row r="67" spans="1:36" s="208" customFormat="1" ht="14.25" hidden="1" customHeight="1" x14ac:dyDescent="0.25">
      <c r="A67" s="198" t="s">
        <v>3262</v>
      </c>
      <c r="B67" s="198" t="s">
        <v>26</v>
      </c>
      <c r="C67" s="198" t="s">
        <v>27</v>
      </c>
      <c r="D67" s="198" t="s">
        <v>28</v>
      </c>
      <c r="E67" s="198">
        <v>2021</v>
      </c>
      <c r="F67" s="198">
        <v>509</v>
      </c>
      <c r="G67" s="198" t="s">
        <v>2498</v>
      </c>
      <c r="H67" s="198">
        <v>1</v>
      </c>
      <c r="I67" s="198" t="s">
        <v>30</v>
      </c>
      <c r="J67" s="198" t="s">
        <v>1452</v>
      </c>
      <c r="K67" s="198" t="s">
        <v>1286</v>
      </c>
      <c r="L67" s="198" t="s">
        <v>2899</v>
      </c>
      <c r="M67" s="198" t="s">
        <v>3280</v>
      </c>
      <c r="N67" s="199" t="s">
        <v>2831</v>
      </c>
      <c r="O67" s="199" t="s">
        <v>2831</v>
      </c>
      <c r="P67" s="199" t="s">
        <v>2831</v>
      </c>
      <c r="Q67" s="198" t="s">
        <v>3263</v>
      </c>
      <c r="R67" s="198" t="s">
        <v>3264</v>
      </c>
      <c r="S67" s="198" t="s">
        <v>3265</v>
      </c>
      <c r="T67" s="198" t="s">
        <v>2102</v>
      </c>
      <c r="U67" s="198">
        <v>1</v>
      </c>
      <c r="V67" s="198" t="s">
        <v>3266</v>
      </c>
      <c r="W67" s="198" t="s">
        <v>3267</v>
      </c>
      <c r="X67" s="200" t="s">
        <v>3131</v>
      </c>
      <c r="Y67" s="198" t="s">
        <v>42</v>
      </c>
      <c r="Z67" s="201" t="s">
        <v>1743</v>
      </c>
      <c r="AA67" s="205"/>
      <c r="AB67" s="205"/>
      <c r="AC67" s="203" t="s">
        <v>3281</v>
      </c>
      <c r="AD67" s="198" t="s">
        <v>3266</v>
      </c>
      <c r="AE67" s="204">
        <v>100</v>
      </c>
      <c r="AF67" s="204">
        <v>100</v>
      </c>
      <c r="AG67" s="205" t="s">
        <v>43</v>
      </c>
      <c r="AH67" s="206">
        <v>44650</v>
      </c>
      <c r="AI67" s="198" t="s">
        <v>2812</v>
      </c>
      <c r="AJ67" s="207" t="s">
        <v>3373</v>
      </c>
    </row>
    <row r="68" spans="1:36" s="208" customFormat="1" ht="14.25" hidden="1" customHeight="1" x14ac:dyDescent="0.25">
      <c r="A68" s="198" t="s">
        <v>3262</v>
      </c>
      <c r="B68" s="198" t="s">
        <v>26</v>
      </c>
      <c r="C68" s="198" t="s">
        <v>27</v>
      </c>
      <c r="D68" s="198" t="s">
        <v>28</v>
      </c>
      <c r="E68" s="198">
        <v>2021</v>
      </c>
      <c r="F68" s="198">
        <v>509</v>
      </c>
      <c r="G68" s="198" t="s">
        <v>2498</v>
      </c>
      <c r="H68" s="198">
        <v>2</v>
      </c>
      <c r="I68" s="198" t="s">
        <v>30</v>
      </c>
      <c r="J68" s="198" t="s">
        <v>1452</v>
      </c>
      <c r="K68" s="198" t="s">
        <v>1286</v>
      </c>
      <c r="L68" s="198" t="s">
        <v>2899</v>
      </c>
      <c r="M68" s="198" t="s">
        <v>3280</v>
      </c>
      <c r="N68" s="199" t="s">
        <v>2831</v>
      </c>
      <c r="O68" s="199" t="s">
        <v>2831</v>
      </c>
      <c r="P68" s="199" t="s">
        <v>2831</v>
      </c>
      <c r="Q68" s="198" t="s">
        <v>3263</v>
      </c>
      <c r="R68" s="198" t="s">
        <v>3268</v>
      </c>
      <c r="S68" s="198" t="s">
        <v>3269</v>
      </c>
      <c r="T68" s="198" t="s">
        <v>3270</v>
      </c>
      <c r="U68" s="198">
        <v>1</v>
      </c>
      <c r="V68" s="198" t="s">
        <v>3266</v>
      </c>
      <c r="W68" s="198" t="s">
        <v>3267</v>
      </c>
      <c r="X68" s="200" t="s">
        <v>3131</v>
      </c>
      <c r="Y68" s="198" t="s">
        <v>42</v>
      </c>
      <c r="Z68" s="201" t="s">
        <v>1743</v>
      </c>
      <c r="AA68" s="205"/>
      <c r="AB68" s="205"/>
      <c r="AC68" s="203" t="s">
        <v>3281</v>
      </c>
      <c r="AD68" s="198" t="s">
        <v>3266</v>
      </c>
      <c r="AE68" s="204">
        <v>100</v>
      </c>
      <c r="AF68" s="204">
        <v>100</v>
      </c>
      <c r="AG68" s="205" t="s">
        <v>43</v>
      </c>
      <c r="AH68" s="206">
        <v>44650</v>
      </c>
      <c r="AI68" s="198" t="s">
        <v>2812</v>
      </c>
      <c r="AJ68" s="207" t="s">
        <v>3374</v>
      </c>
    </row>
    <row r="69" spans="1:36" s="208" customFormat="1" ht="14.25" hidden="1" customHeight="1" x14ac:dyDescent="0.25">
      <c r="A69" s="198" t="s">
        <v>3262</v>
      </c>
      <c r="B69" s="198" t="s">
        <v>26</v>
      </c>
      <c r="C69" s="198" t="s">
        <v>27</v>
      </c>
      <c r="D69" s="198" t="s">
        <v>28</v>
      </c>
      <c r="E69" s="198">
        <v>2021</v>
      </c>
      <c r="F69" s="198">
        <v>509</v>
      </c>
      <c r="G69" s="198" t="s">
        <v>2541</v>
      </c>
      <c r="H69" s="198">
        <v>1</v>
      </c>
      <c r="I69" s="198" t="s">
        <v>30</v>
      </c>
      <c r="J69" s="198" t="s">
        <v>1452</v>
      </c>
      <c r="K69" s="198" t="s">
        <v>1286</v>
      </c>
      <c r="L69" s="198" t="s">
        <v>2899</v>
      </c>
      <c r="M69" s="198" t="s">
        <v>3271</v>
      </c>
      <c r="N69" s="199" t="s">
        <v>2831</v>
      </c>
      <c r="O69" s="199" t="s">
        <v>2831</v>
      </c>
      <c r="P69" s="199" t="s">
        <v>2831</v>
      </c>
      <c r="Q69" s="198" t="s">
        <v>3272</v>
      </c>
      <c r="R69" s="198" t="s">
        <v>3273</v>
      </c>
      <c r="S69" s="198" t="s">
        <v>3274</v>
      </c>
      <c r="T69" s="198" t="s">
        <v>3270</v>
      </c>
      <c r="U69" s="198">
        <v>1</v>
      </c>
      <c r="V69" s="198" t="s">
        <v>3275</v>
      </c>
      <c r="W69" s="198" t="s">
        <v>3267</v>
      </c>
      <c r="X69" s="200" t="s">
        <v>3131</v>
      </c>
      <c r="Y69" s="198" t="s">
        <v>42</v>
      </c>
      <c r="Z69" s="201" t="s">
        <v>1743</v>
      </c>
      <c r="AA69" s="205"/>
      <c r="AB69" s="205"/>
      <c r="AC69" s="203" t="s">
        <v>3282</v>
      </c>
      <c r="AD69" s="198" t="s">
        <v>3275</v>
      </c>
      <c r="AE69" s="204">
        <v>100</v>
      </c>
      <c r="AF69" s="204">
        <v>100</v>
      </c>
      <c r="AG69" s="205" t="s">
        <v>43</v>
      </c>
      <c r="AH69" s="206">
        <v>44636</v>
      </c>
      <c r="AI69" s="198" t="s">
        <v>2812</v>
      </c>
      <c r="AJ69" s="207" t="s">
        <v>3372</v>
      </c>
    </row>
    <row r="70" spans="1:36" s="208" customFormat="1" ht="14.25" hidden="1" customHeight="1" x14ac:dyDescent="0.25">
      <c r="A70" s="198" t="s">
        <v>3262</v>
      </c>
      <c r="B70" s="198" t="s">
        <v>26</v>
      </c>
      <c r="C70" s="198" t="s">
        <v>27</v>
      </c>
      <c r="D70" s="198" t="s">
        <v>28</v>
      </c>
      <c r="E70" s="198">
        <v>2021</v>
      </c>
      <c r="F70" s="198">
        <v>509</v>
      </c>
      <c r="G70" s="198" t="s">
        <v>2545</v>
      </c>
      <c r="H70" s="198">
        <v>1</v>
      </c>
      <c r="I70" s="198" t="s">
        <v>30</v>
      </c>
      <c r="J70" s="198" t="s">
        <v>1452</v>
      </c>
      <c r="K70" s="198" t="s">
        <v>1286</v>
      </c>
      <c r="L70" s="198" t="s">
        <v>2899</v>
      </c>
      <c r="M70" s="198" t="s">
        <v>3276</v>
      </c>
      <c r="N70" s="199" t="s">
        <v>2831</v>
      </c>
      <c r="O70" s="199" t="s">
        <v>2831</v>
      </c>
      <c r="P70" s="199" t="s">
        <v>2831</v>
      </c>
      <c r="Q70" s="198" t="s">
        <v>3277</v>
      </c>
      <c r="R70" s="198" t="s">
        <v>3273</v>
      </c>
      <c r="S70" s="198" t="s">
        <v>3278</v>
      </c>
      <c r="T70" s="198" t="s">
        <v>3279</v>
      </c>
      <c r="U70" s="198">
        <v>1</v>
      </c>
      <c r="V70" s="198" t="s">
        <v>3275</v>
      </c>
      <c r="W70" s="198" t="s">
        <v>3267</v>
      </c>
      <c r="X70" s="200" t="s">
        <v>3131</v>
      </c>
      <c r="Y70" s="198" t="s">
        <v>42</v>
      </c>
      <c r="Z70" s="201" t="s">
        <v>1743</v>
      </c>
      <c r="AA70" s="205"/>
      <c r="AB70" s="205"/>
      <c r="AC70" s="203" t="s">
        <v>3282</v>
      </c>
      <c r="AD70" s="198" t="s">
        <v>3275</v>
      </c>
      <c r="AE70" s="204">
        <v>100</v>
      </c>
      <c r="AF70" s="204">
        <v>100</v>
      </c>
      <c r="AG70" s="205" t="s">
        <v>43</v>
      </c>
      <c r="AH70" s="206">
        <v>44636</v>
      </c>
      <c r="AI70" s="198" t="s">
        <v>2812</v>
      </c>
      <c r="AJ70" s="207" t="s">
        <v>3372</v>
      </c>
    </row>
    <row r="71" spans="1:36" s="208" customFormat="1" ht="14.25" hidden="1" customHeight="1" x14ac:dyDescent="0.25">
      <c r="A71" s="198" t="s">
        <v>3300</v>
      </c>
      <c r="B71" s="198" t="s">
        <v>26</v>
      </c>
      <c r="C71" s="198" t="s">
        <v>27</v>
      </c>
      <c r="D71" s="198" t="s">
        <v>28</v>
      </c>
      <c r="E71" s="198">
        <v>2021</v>
      </c>
      <c r="F71" s="198">
        <v>107</v>
      </c>
      <c r="G71" s="198" t="s">
        <v>2325</v>
      </c>
      <c r="H71" s="198">
        <v>1</v>
      </c>
      <c r="I71" s="198" t="s">
        <v>30</v>
      </c>
      <c r="J71" s="198" t="s">
        <v>1723</v>
      </c>
      <c r="K71" s="198" t="s">
        <v>32</v>
      </c>
      <c r="L71" s="198" t="s">
        <v>424</v>
      </c>
      <c r="M71" s="198" t="s">
        <v>3301</v>
      </c>
      <c r="N71" s="199" t="s">
        <v>2831</v>
      </c>
      <c r="O71" s="199" t="s">
        <v>2831</v>
      </c>
      <c r="P71" s="199"/>
      <c r="Q71" s="198" t="s">
        <v>3302</v>
      </c>
      <c r="R71" s="198" t="s">
        <v>3303</v>
      </c>
      <c r="S71" s="198" t="s">
        <v>3304</v>
      </c>
      <c r="T71" s="198" t="s">
        <v>3305</v>
      </c>
      <c r="U71" s="198">
        <v>1</v>
      </c>
      <c r="V71" s="198" t="s">
        <v>2740</v>
      </c>
      <c r="W71" s="198" t="s">
        <v>3306</v>
      </c>
      <c r="X71" s="200" t="s">
        <v>3307</v>
      </c>
      <c r="Y71" s="198" t="s">
        <v>42</v>
      </c>
      <c r="Z71" s="201" t="s">
        <v>1743</v>
      </c>
      <c r="AA71" s="205"/>
      <c r="AB71" s="205"/>
      <c r="AC71" s="203" t="s">
        <v>2804</v>
      </c>
      <c r="AD71" s="198" t="s">
        <v>2740</v>
      </c>
      <c r="AE71" s="204">
        <v>100</v>
      </c>
      <c r="AF71" s="204">
        <v>100</v>
      </c>
      <c r="AG71" s="205" t="s">
        <v>43</v>
      </c>
      <c r="AH71" s="206">
        <v>44750</v>
      </c>
      <c r="AI71" s="198" t="s">
        <v>3369</v>
      </c>
      <c r="AJ71" s="207" t="s">
        <v>3394</v>
      </c>
    </row>
    <row r="72" spans="1:36" s="208" customFormat="1" ht="14.25" hidden="1" customHeight="1" x14ac:dyDescent="0.25">
      <c r="A72" s="198" t="s">
        <v>3300</v>
      </c>
      <c r="B72" s="198" t="s">
        <v>26</v>
      </c>
      <c r="C72" s="198" t="s">
        <v>27</v>
      </c>
      <c r="D72" s="198" t="s">
        <v>28</v>
      </c>
      <c r="E72" s="198">
        <v>2021</v>
      </c>
      <c r="F72" s="198">
        <v>107</v>
      </c>
      <c r="G72" s="198" t="s">
        <v>2325</v>
      </c>
      <c r="H72" s="198">
        <v>2</v>
      </c>
      <c r="I72" s="198" t="s">
        <v>30</v>
      </c>
      <c r="J72" s="198" t="s">
        <v>1723</v>
      </c>
      <c r="K72" s="198" t="s">
        <v>32</v>
      </c>
      <c r="L72" s="198" t="s">
        <v>424</v>
      </c>
      <c r="M72" s="198" t="s">
        <v>3301</v>
      </c>
      <c r="N72" s="199" t="s">
        <v>2831</v>
      </c>
      <c r="O72" s="199" t="s">
        <v>2831</v>
      </c>
      <c r="P72" s="199"/>
      <c r="Q72" s="198" t="s">
        <v>3302</v>
      </c>
      <c r="R72" s="198" t="s">
        <v>3308</v>
      </c>
      <c r="S72" s="198" t="s">
        <v>918</v>
      </c>
      <c r="T72" s="198" t="s">
        <v>3309</v>
      </c>
      <c r="U72" s="198">
        <v>1</v>
      </c>
      <c r="V72" s="198" t="s">
        <v>2740</v>
      </c>
      <c r="W72" s="198" t="s">
        <v>3306</v>
      </c>
      <c r="X72" s="200" t="s">
        <v>3307</v>
      </c>
      <c r="Y72" s="198" t="s">
        <v>42</v>
      </c>
      <c r="Z72" s="201" t="s">
        <v>1743</v>
      </c>
      <c r="AA72" s="205"/>
      <c r="AB72" s="205"/>
      <c r="AC72" s="203" t="s">
        <v>2804</v>
      </c>
      <c r="AD72" s="198" t="s">
        <v>2740</v>
      </c>
      <c r="AE72" s="204">
        <v>100</v>
      </c>
      <c r="AF72" s="204">
        <v>100</v>
      </c>
      <c r="AG72" s="205" t="s">
        <v>43</v>
      </c>
      <c r="AH72" s="206">
        <v>44687</v>
      </c>
      <c r="AI72" s="198" t="s">
        <v>3369</v>
      </c>
      <c r="AJ72" s="207" t="s">
        <v>3381</v>
      </c>
    </row>
    <row r="73" spans="1:36" s="208" customFormat="1" ht="14.25" customHeight="1" x14ac:dyDescent="0.25">
      <c r="A73" s="198" t="s">
        <v>3300</v>
      </c>
      <c r="B73" s="198" t="s">
        <v>26</v>
      </c>
      <c r="C73" s="198" t="s">
        <v>27</v>
      </c>
      <c r="D73" s="198" t="s">
        <v>28</v>
      </c>
      <c r="E73" s="198">
        <v>2021</v>
      </c>
      <c r="F73" s="198">
        <v>107</v>
      </c>
      <c r="G73" s="198" t="s">
        <v>2325</v>
      </c>
      <c r="H73" s="198">
        <v>3</v>
      </c>
      <c r="I73" s="198" t="s">
        <v>30</v>
      </c>
      <c r="J73" s="198" t="s">
        <v>1723</v>
      </c>
      <c r="K73" s="198" t="s">
        <v>32</v>
      </c>
      <c r="L73" s="198" t="s">
        <v>424</v>
      </c>
      <c r="M73" s="198" t="s">
        <v>3301</v>
      </c>
      <c r="N73" s="199" t="s">
        <v>2831</v>
      </c>
      <c r="O73" s="199" t="s">
        <v>2831</v>
      </c>
      <c r="P73" s="199"/>
      <c r="Q73" s="198" t="s">
        <v>3302</v>
      </c>
      <c r="R73" s="198" t="s">
        <v>3310</v>
      </c>
      <c r="S73" s="198" t="s">
        <v>3304</v>
      </c>
      <c r="T73" s="198" t="s">
        <v>3305</v>
      </c>
      <c r="U73" s="198">
        <v>1</v>
      </c>
      <c r="V73" s="198" t="s">
        <v>2740</v>
      </c>
      <c r="W73" s="198" t="s">
        <v>3306</v>
      </c>
      <c r="X73" s="200" t="s">
        <v>3311</v>
      </c>
      <c r="Y73" s="198" t="s">
        <v>42</v>
      </c>
      <c r="Z73" s="201" t="s">
        <v>1743</v>
      </c>
      <c r="AA73" s="205"/>
      <c r="AB73" s="205"/>
      <c r="AC73" s="203" t="s">
        <v>2804</v>
      </c>
      <c r="AD73" s="198" t="s">
        <v>2740</v>
      </c>
      <c r="AE73" s="204">
        <v>0</v>
      </c>
      <c r="AF73" s="204">
        <v>0</v>
      </c>
      <c r="AG73" s="205" t="s">
        <v>1743</v>
      </c>
      <c r="AH73" s="206">
        <v>44778</v>
      </c>
      <c r="AI73" s="198" t="s">
        <v>3369</v>
      </c>
      <c r="AJ73" s="207" t="s">
        <v>3605</v>
      </c>
    </row>
    <row r="74" spans="1:36" s="208" customFormat="1" ht="14.25" hidden="1" customHeight="1" x14ac:dyDescent="0.25">
      <c r="A74" s="198" t="s">
        <v>3300</v>
      </c>
      <c r="B74" s="198" t="s">
        <v>26</v>
      </c>
      <c r="C74" s="198" t="s">
        <v>27</v>
      </c>
      <c r="D74" s="198" t="s">
        <v>28</v>
      </c>
      <c r="E74" s="198">
        <v>2021</v>
      </c>
      <c r="F74" s="198">
        <v>107</v>
      </c>
      <c r="G74" s="198" t="s">
        <v>3140</v>
      </c>
      <c r="H74" s="198">
        <v>1</v>
      </c>
      <c r="I74" s="198" t="s">
        <v>30</v>
      </c>
      <c r="J74" s="198" t="s">
        <v>1723</v>
      </c>
      <c r="K74" s="198" t="s">
        <v>32</v>
      </c>
      <c r="L74" s="198" t="s">
        <v>424</v>
      </c>
      <c r="M74" s="198" t="s">
        <v>3312</v>
      </c>
      <c r="N74" s="199" t="s">
        <v>2831</v>
      </c>
      <c r="O74" s="199"/>
      <c r="P74" s="199"/>
      <c r="Q74" s="198" t="s">
        <v>3313</v>
      </c>
      <c r="R74" s="198" t="s">
        <v>3314</v>
      </c>
      <c r="S74" s="198" t="s">
        <v>3315</v>
      </c>
      <c r="T74" s="198" t="s">
        <v>3315</v>
      </c>
      <c r="U74" s="198">
        <v>1</v>
      </c>
      <c r="V74" s="198" t="s">
        <v>2740</v>
      </c>
      <c r="W74" s="198" t="s">
        <v>3306</v>
      </c>
      <c r="X74" s="200" t="s">
        <v>3095</v>
      </c>
      <c r="Y74" s="198" t="s">
        <v>42</v>
      </c>
      <c r="Z74" s="201" t="s">
        <v>1743</v>
      </c>
      <c r="AA74" s="205"/>
      <c r="AB74" s="205"/>
      <c r="AC74" s="203" t="s">
        <v>2804</v>
      </c>
      <c r="AD74" s="198" t="s">
        <v>2740</v>
      </c>
      <c r="AE74" s="204">
        <v>100</v>
      </c>
      <c r="AF74" s="204">
        <v>100</v>
      </c>
      <c r="AG74" s="205" t="s">
        <v>43</v>
      </c>
      <c r="AH74" s="206">
        <v>44719</v>
      </c>
      <c r="AI74" s="198" t="s">
        <v>3369</v>
      </c>
      <c r="AJ74" s="207" t="s">
        <v>3382</v>
      </c>
    </row>
    <row r="75" spans="1:36" s="208" customFormat="1" ht="14.25" customHeight="1" x14ac:dyDescent="0.25">
      <c r="A75" s="198" t="s">
        <v>3300</v>
      </c>
      <c r="B75" s="198" t="s">
        <v>26</v>
      </c>
      <c r="C75" s="198" t="s">
        <v>27</v>
      </c>
      <c r="D75" s="198" t="s">
        <v>28</v>
      </c>
      <c r="E75" s="198">
        <v>2021</v>
      </c>
      <c r="F75" s="198">
        <v>107</v>
      </c>
      <c r="G75" s="198" t="s">
        <v>3140</v>
      </c>
      <c r="H75" s="198">
        <v>2</v>
      </c>
      <c r="I75" s="198" t="s">
        <v>30</v>
      </c>
      <c r="J75" s="198" t="s">
        <v>1723</v>
      </c>
      <c r="K75" s="198" t="s">
        <v>32</v>
      </c>
      <c r="L75" s="198" t="s">
        <v>424</v>
      </c>
      <c r="M75" s="198" t="s">
        <v>3312</v>
      </c>
      <c r="N75" s="199" t="s">
        <v>2831</v>
      </c>
      <c r="O75" s="199"/>
      <c r="P75" s="199"/>
      <c r="Q75" s="198" t="s">
        <v>3313</v>
      </c>
      <c r="R75" s="198" t="s">
        <v>3316</v>
      </c>
      <c r="S75" s="198" t="s">
        <v>3317</v>
      </c>
      <c r="T75" s="198" t="s">
        <v>3318</v>
      </c>
      <c r="U75" s="198">
        <v>1</v>
      </c>
      <c r="V75" s="198" t="s">
        <v>2740</v>
      </c>
      <c r="W75" s="198" t="s">
        <v>3319</v>
      </c>
      <c r="X75" s="200" t="s">
        <v>3311</v>
      </c>
      <c r="Y75" s="198" t="s">
        <v>42</v>
      </c>
      <c r="Z75" s="201" t="s">
        <v>1743</v>
      </c>
      <c r="AA75" s="205"/>
      <c r="AB75" s="205"/>
      <c r="AC75" s="203" t="s">
        <v>2804</v>
      </c>
      <c r="AD75" s="198" t="s">
        <v>2740</v>
      </c>
      <c r="AE75" s="204">
        <v>0</v>
      </c>
      <c r="AF75" s="204">
        <v>0</v>
      </c>
      <c r="AG75" s="205" t="s">
        <v>1743</v>
      </c>
      <c r="AH75" s="206">
        <v>44778</v>
      </c>
      <c r="AI75" s="198" t="s">
        <v>3369</v>
      </c>
      <c r="AJ75" s="207" t="s">
        <v>3605</v>
      </c>
    </row>
    <row r="76" spans="1:36" s="208" customFormat="1" ht="14.25" hidden="1" customHeight="1" x14ac:dyDescent="0.25">
      <c r="A76" s="198" t="s">
        <v>3300</v>
      </c>
      <c r="B76" s="198" t="s">
        <v>26</v>
      </c>
      <c r="C76" s="198" t="s">
        <v>27</v>
      </c>
      <c r="D76" s="198" t="s">
        <v>28</v>
      </c>
      <c r="E76" s="198">
        <v>2021</v>
      </c>
      <c r="F76" s="198">
        <v>107</v>
      </c>
      <c r="G76" s="198" t="s">
        <v>3320</v>
      </c>
      <c r="H76" s="198">
        <v>1</v>
      </c>
      <c r="I76" s="198" t="s">
        <v>30</v>
      </c>
      <c r="J76" s="198" t="s">
        <v>1723</v>
      </c>
      <c r="K76" s="198" t="s">
        <v>32</v>
      </c>
      <c r="L76" s="198" t="s">
        <v>424</v>
      </c>
      <c r="M76" s="198" t="s">
        <v>3321</v>
      </c>
      <c r="N76" s="199" t="s">
        <v>2831</v>
      </c>
      <c r="O76" s="199" t="s">
        <v>2831</v>
      </c>
      <c r="P76" s="199"/>
      <c r="Q76" s="198" t="s">
        <v>3322</v>
      </c>
      <c r="R76" s="198" t="s">
        <v>3323</v>
      </c>
      <c r="S76" s="198" t="s">
        <v>3324</v>
      </c>
      <c r="T76" s="198" t="s">
        <v>3325</v>
      </c>
      <c r="U76" s="198">
        <v>1</v>
      </c>
      <c r="V76" s="198" t="s">
        <v>2740</v>
      </c>
      <c r="W76" s="198" t="s">
        <v>3306</v>
      </c>
      <c r="X76" s="200" t="s">
        <v>3307</v>
      </c>
      <c r="Y76" s="198" t="s">
        <v>42</v>
      </c>
      <c r="Z76" s="201" t="s">
        <v>1743</v>
      </c>
      <c r="AA76" s="205"/>
      <c r="AB76" s="205"/>
      <c r="AC76" s="203" t="s">
        <v>2804</v>
      </c>
      <c r="AD76" s="198" t="s">
        <v>2740</v>
      </c>
      <c r="AE76" s="204">
        <v>100</v>
      </c>
      <c r="AF76" s="204">
        <v>100</v>
      </c>
      <c r="AG76" s="205" t="s">
        <v>43</v>
      </c>
      <c r="AH76" s="206">
        <v>44750</v>
      </c>
      <c r="AI76" s="198" t="s">
        <v>3369</v>
      </c>
      <c r="AJ76" s="207" t="s">
        <v>3395</v>
      </c>
    </row>
    <row r="77" spans="1:36" s="208" customFormat="1" ht="14.25" customHeight="1" x14ac:dyDescent="0.25">
      <c r="A77" s="198" t="s">
        <v>3300</v>
      </c>
      <c r="B77" s="198" t="s">
        <v>26</v>
      </c>
      <c r="C77" s="198" t="s">
        <v>27</v>
      </c>
      <c r="D77" s="198" t="s">
        <v>28</v>
      </c>
      <c r="E77" s="198">
        <v>2021</v>
      </c>
      <c r="F77" s="198">
        <v>107</v>
      </c>
      <c r="G77" s="198" t="s">
        <v>3326</v>
      </c>
      <c r="H77" s="198">
        <v>1</v>
      </c>
      <c r="I77" s="198" t="s">
        <v>30</v>
      </c>
      <c r="J77" s="198" t="s">
        <v>1723</v>
      </c>
      <c r="K77" s="198" t="s">
        <v>32</v>
      </c>
      <c r="L77" s="198" t="s">
        <v>424</v>
      </c>
      <c r="M77" s="198" t="s">
        <v>3327</v>
      </c>
      <c r="N77" s="199" t="s">
        <v>2831</v>
      </c>
      <c r="O77" s="199"/>
      <c r="P77" s="199"/>
      <c r="Q77" s="198" t="s">
        <v>3328</v>
      </c>
      <c r="R77" s="198" t="s">
        <v>3329</v>
      </c>
      <c r="S77" s="198" t="s">
        <v>3330</v>
      </c>
      <c r="T77" s="198" t="s">
        <v>3331</v>
      </c>
      <c r="U77" s="198">
        <v>2</v>
      </c>
      <c r="V77" s="198" t="s">
        <v>2740</v>
      </c>
      <c r="W77" s="198" t="s">
        <v>3306</v>
      </c>
      <c r="X77" s="200" t="s">
        <v>3311</v>
      </c>
      <c r="Y77" s="198" t="s">
        <v>42</v>
      </c>
      <c r="Z77" s="201" t="s">
        <v>1743</v>
      </c>
      <c r="AA77" s="205"/>
      <c r="AB77" s="205"/>
      <c r="AC77" s="203" t="s">
        <v>2804</v>
      </c>
      <c r="AD77" s="198" t="s">
        <v>2740</v>
      </c>
      <c r="AE77" s="204">
        <v>0</v>
      </c>
      <c r="AF77" s="204">
        <v>0</v>
      </c>
      <c r="AG77" s="205" t="s">
        <v>1743</v>
      </c>
      <c r="AH77" s="206">
        <v>44778</v>
      </c>
      <c r="AI77" s="198" t="s">
        <v>3369</v>
      </c>
      <c r="AJ77" s="207" t="s">
        <v>3605</v>
      </c>
    </row>
    <row r="78" spans="1:36" s="208" customFormat="1" ht="14.25" customHeight="1" x14ac:dyDescent="0.25">
      <c r="A78" s="198" t="s">
        <v>3300</v>
      </c>
      <c r="B78" s="198" t="s">
        <v>26</v>
      </c>
      <c r="C78" s="198" t="s">
        <v>27</v>
      </c>
      <c r="D78" s="198" t="s">
        <v>28</v>
      </c>
      <c r="E78" s="198">
        <v>2021</v>
      </c>
      <c r="F78" s="198">
        <v>107</v>
      </c>
      <c r="G78" s="198" t="s">
        <v>3326</v>
      </c>
      <c r="H78" s="198">
        <v>2</v>
      </c>
      <c r="I78" s="198" t="s">
        <v>30</v>
      </c>
      <c r="J78" s="198" t="s">
        <v>1723</v>
      </c>
      <c r="K78" s="198" t="s">
        <v>32</v>
      </c>
      <c r="L78" s="198" t="s">
        <v>424</v>
      </c>
      <c r="M78" s="198" t="s">
        <v>3327</v>
      </c>
      <c r="N78" s="199" t="s">
        <v>2831</v>
      </c>
      <c r="O78" s="199"/>
      <c r="P78" s="199"/>
      <c r="Q78" s="198" t="s">
        <v>3328</v>
      </c>
      <c r="R78" s="198" t="s">
        <v>3332</v>
      </c>
      <c r="S78" s="198" t="s">
        <v>3333</v>
      </c>
      <c r="T78" s="198" t="s">
        <v>3334</v>
      </c>
      <c r="U78" s="198">
        <v>1</v>
      </c>
      <c r="V78" s="198" t="s">
        <v>2740</v>
      </c>
      <c r="W78" s="198" t="s">
        <v>3306</v>
      </c>
      <c r="X78" s="200" t="s">
        <v>3311</v>
      </c>
      <c r="Y78" s="198" t="s">
        <v>42</v>
      </c>
      <c r="Z78" s="201" t="s">
        <v>1743</v>
      </c>
      <c r="AA78" s="205"/>
      <c r="AB78" s="205"/>
      <c r="AC78" s="203" t="s">
        <v>2804</v>
      </c>
      <c r="AD78" s="198" t="s">
        <v>2740</v>
      </c>
      <c r="AE78" s="204">
        <v>0</v>
      </c>
      <c r="AF78" s="204">
        <v>0</v>
      </c>
      <c r="AG78" s="205" t="s">
        <v>1743</v>
      </c>
      <c r="AH78" s="206">
        <v>44778</v>
      </c>
      <c r="AI78" s="198" t="s">
        <v>3369</v>
      </c>
      <c r="AJ78" s="207" t="s">
        <v>3605</v>
      </c>
    </row>
    <row r="79" spans="1:36" s="208" customFormat="1" ht="14.25" customHeight="1" x14ac:dyDescent="0.25">
      <c r="A79" s="198" t="s">
        <v>3300</v>
      </c>
      <c r="B79" s="198" t="s">
        <v>26</v>
      </c>
      <c r="C79" s="198" t="s">
        <v>27</v>
      </c>
      <c r="D79" s="198" t="s">
        <v>28</v>
      </c>
      <c r="E79" s="198">
        <v>2021</v>
      </c>
      <c r="F79" s="198">
        <v>107</v>
      </c>
      <c r="G79" s="198" t="s">
        <v>3335</v>
      </c>
      <c r="H79" s="198">
        <v>1</v>
      </c>
      <c r="I79" s="198" t="s">
        <v>30</v>
      </c>
      <c r="J79" s="198" t="s">
        <v>1723</v>
      </c>
      <c r="K79" s="198" t="s">
        <v>32</v>
      </c>
      <c r="L79" s="198" t="s">
        <v>424</v>
      </c>
      <c r="M79" s="198" t="s">
        <v>3336</v>
      </c>
      <c r="N79" s="199" t="s">
        <v>2831</v>
      </c>
      <c r="O79" s="199"/>
      <c r="P79" s="199"/>
      <c r="Q79" s="198" t="s">
        <v>3337</v>
      </c>
      <c r="R79" s="198" t="s">
        <v>3338</v>
      </c>
      <c r="S79" s="198" t="s">
        <v>3339</v>
      </c>
      <c r="T79" s="198" t="s">
        <v>3340</v>
      </c>
      <c r="U79" s="198">
        <v>1</v>
      </c>
      <c r="V79" s="198" t="s">
        <v>2740</v>
      </c>
      <c r="W79" s="198" t="s">
        <v>3306</v>
      </c>
      <c r="X79" s="200" t="s">
        <v>3311</v>
      </c>
      <c r="Y79" s="198" t="s">
        <v>42</v>
      </c>
      <c r="Z79" s="201" t="s">
        <v>1743</v>
      </c>
      <c r="AA79" s="205"/>
      <c r="AB79" s="205"/>
      <c r="AC79" s="203" t="s">
        <v>2804</v>
      </c>
      <c r="AD79" s="198" t="s">
        <v>2740</v>
      </c>
      <c r="AE79" s="204">
        <v>0</v>
      </c>
      <c r="AF79" s="204">
        <v>0</v>
      </c>
      <c r="AG79" s="205" t="s">
        <v>1743</v>
      </c>
      <c r="AH79" s="206">
        <v>44778</v>
      </c>
      <c r="AI79" s="198" t="s">
        <v>3369</v>
      </c>
      <c r="AJ79" s="207" t="s">
        <v>3605</v>
      </c>
    </row>
    <row r="80" spans="1:36" s="208" customFormat="1" ht="14.25" hidden="1" customHeight="1" x14ac:dyDescent="0.25">
      <c r="A80" s="198" t="s">
        <v>3300</v>
      </c>
      <c r="B80" s="198" t="s">
        <v>26</v>
      </c>
      <c r="C80" s="198" t="s">
        <v>27</v>
      </c>
      <c r="D80" s="198" t="s">
        <v>28</v>
      </c>
      <c r="E80" s="198">
        <v>2021</v>
      </c>
      <c r="F80" s="198">
        <v>107</v>
      </c>
      <c r="G80" s="198" t="s">
        <v>3341</v>
      </c>
      <c r="H80" s="198">
        <v>1</v>
      </c>
      <c r="I80" s="198" t="s">
        <v>30</v>
      </c>
      <c r="J80" s="198" t="s">
        <v>1723</v>
      </c>
      <c r="K80" s="198" t="s">
        <v>32</v>
      </c>
      <c r="L80" s="198" t="s">
        <v>424</v>
      </c>
      <c r="M80" s="198" t="s">
        <v>3342</v>
      </c>
      <c r="N80" s="199" t="s">
        <v>2831</v>
      </c>
      <c r="O80" s="199" t="s">
        <v>2831</v>
      </c>
      <c r="P80" s="199"/>
      <c r="Q80" s="198" t="s">
        <v>3343</v>
      </c>
      <c r="R80" s="198" t="s">
        <v>3344</v>
      </c>
      <c r="S80" s="198" t="s">
        <v>3345</v>
      </c>
      <c r="T80" s="198" t="s">
        <v>3346</v>
      </c>
      <c r="U80" s="198">
        <v>1</v>
      </c>
      <c r="V80" s="198" t="s">
        <v>3347</v>
      </c>
      <c r="W80" s="198" t="s">
        <v>3306</v>
      </c>
      <c r="X80" s="200" t="s">
        <v>3348</v>
      </c>
      <c r="Y80" s="198" t="s">
        <v>42</v>
      </c>
      <c r="Z80" s="201" t="s">
        <v>1743</v>
      </c>
      <c r="AA80" s="205"/>
      <c r="AB80" s="205"/>
      <c r="AC80" s="203" t="s">
        <v>3349</v>
      </c>
      <c r="AD80" s="198" t="s">
        <v>3347</v>
      </c>
      <c r="AE80" s="204">
        <v>100</v>
      </c>
      <c r="AF80" s="204">
        <v>100</v>
      </c>
      <c r="AG80" s="205" t="s">
        <v>43</v>
      </c>
      <c r="AH80" s="206">
        <v>44658</v>
      </c>
      <c r="AI80" s="198" t="s">
        <v>3369</v>
      </c>
      <c r="AJ80" s="207" t="s">
        <v>3377</v>
      </c>
    </row>
    <row r="81" spans="1:36" s="208" customFormat="1" ht="14.25" customHeight="1" x14ac:dyDescent="0.25">
      <c r="A81" s="198">
        <v>44740</v>
      </c>
      <c r="B81" s="198" t="s">
        <v>26</v>
      </c>
      <c r="C81" s="198" t="s">
        <v>27</v>
      </c>
      <c r="D81" s="198" t="s">
        <v>28</v>
      </c>
      <c r="E81" s="198">
        <v>2022</v>
      </c>
      <c r="F81" s="198">
        <v>97</v>
      </c>
      <c r="G81" s="198" t="s">
        <v>2973</v>
      </c>
      <c r="H81" s="198">
        <v>1</v>
      </c>
      <c r="I81" s="198" t="s">
        <v>30</v>
      </c>
      <c r="J81" s="198" t="s">
        <v>67</v>
      </c>
      <c r="K81" s="198" t="s">
        <v>32</v>
      </c>
      <c r="L81" s="198" t="s">
        <v>3570</v>
      </c>
      <c r="M81" s="198" t="s">
        <v>3571</v>
      </c>
      <c r="N81" s="199" t="s">
        <v>2831</v>
      </c>
      <c r="O81" s="199"/>
      <c r="P81" s="199"/>
      <c r="Q81" s="198" t="s">
        <v>3412</v>
      </c>
      <c r="R81" s="198" t="s">
        <v>3439</v>
      </c>
      <c r="S81" s="198" t="s">
        <v>3480</v>
      </c>
      <c r="T81" s="198" t="s">
        <v>3481</v>
      </c>
      <c r="U81" s="198">
        <v>1</v>
      </c>
      <c r="V81" s="198" t="s">
        <v>3548</v>
      </c>
      <c r="W81" s="209">
        <v>44727</v>
      </c>
      <c r="X81" s="200">
        <v>45090</v>
      </c>
      <c r="Y81" s="198"/>
      <c r="Z81" s="201" t="s">
        <v>1743</v>
      </c>
      <c r="AA81" s="205"/>
      <c r="AB81" s="205"/>
      <c r="AC81" s="203" t="s">
        <v>2005</v>
      </c>
      <c r="AD81" s="198" t="s">
        <v>3584</v>
      </c>
      <c r="AE81" s="204">
        <v>0</v>
      </c>
      <c r="AF81" s="204">
        <v>0</v>
      </c>
      <c r="AG81" s="205" t="s">
        <v>1743</v>
      </c>
      <c r="AH81" s="206">
        <v>44782</v>
      </c>
      <c r="AI81" s="198" t="s">
        <v>3380</v>
      </c>
      <c r="AJ81" s="207" t="s">
        <v>3627</v>
      </c>
    </row>
    <row r="82" spans="1:36" s="208" customFormat="1" ht="14.25" customHeight="1" x14ac:dyDescent="0.25">
      <c r="A82" s="198">
        <v>44740</v>
      </c>
      <c r="B82" s="198" t="s">
        <v>26</v>
      </c>
      <c r="C82" s="198" t="s">
        <v>27</v>
      </c>
      <c r="D82" s="198" t="s">
        <v>28</v>
      </c>
      <c r="E82" s="198">
        <v>2022</v>
      </c>
      <c r="F82" s="198">
        <v>97</v>
      </c>
      <c r="G82" s="198" t="s">
        <v>3396</v>
      </c>
      <c r="H82" s="198">
        <v>1</v>
      </c>
      <c r="I82" s="198" t="s">
        <v>30</v>
      </c>
      <c r="J82" s="198" t="s">
        <v>67</v>
      </c>
      <c r="K82" s="198" t="s">
        <v>32</v>
      </c>
      <c r="L82" s="198" t="s">
        <v>3570</v>
      </c>
      <c r="M82" s="198" t="s">
        <v>3571</v>
      </c>
      <c r="N82" s="199" t="s">
        <v>2831</v>
      </c>
      <c r="O82" s="199"/>
      <c r="P82" s="199"/>
      <c r="Q82" s="198" t="s">
        <v>3413</v>
      </c>
      <c r="R82" s="198" t="s">
        <v>3440</v>
      </c>
      <c r="S82" s="198" t="s">
        <v>3482</v>
      </c>
      <c r="T82" s="198" t="s">
        <v>3482</v>
      </c>
      <c r="U82" s="198">
        <v>1</v>
      </c>
      <c r="V82" s="198" t="s">
        <v>3549</v>
      </c>
      <c r="W82" s="209">
        <v>44727</v>
      </c>
      <c r="X82" s="200">
        <v>44834</v>
      </c>
      <c r="Y82" s="198"/>
      <c r="Z82" s="201" t="s">
        <v>1743</v>
      </c>
      <c r="AA82" s="205"/>
      <c r="AB82" s="205"/>
      <c r="AC82" s="203" t="s">
        <v>2809</v>
      </c>
      <c r="AD82" s="198" t="s">
        <v>3549</v>
      </c>
      <c r="AE82" s="204">
        <v>0</v>
      </c>
      <c r="AF82" s="204">
        <v>0</v>
      </c>
      <c r="AG82" s="205" t="s">
        <v>1743</v>
      </c>
      <c r="AH82" s="210">
        <v>44781</v>
      </c>
      <c r="AI82" s="211" t="s">
        <v>3618</v>
      </c>
      <c r="AJ82" s="212" t="s">
        <v>3619</v>
      </c>
    </row>
    <row r="83" spans="1:36" s="208" customFormat="1" ht="14.25" customHeight="1" x14ac:dyDescent="0.25">
      <c r="A83" s="198">
        <v>44740</v>
      </c>
      <c r="B83" s="198" t="s">
        <v>26</v>
      </c>
      <c r="C83" s="198" t="s">
        <v>27</v>
      </c>
      <c r="D83" s="198" t="s">
        <v>28</v>
      </c>
      <c r="E83" s="198">
        <v>2022</v>
      </c>
      <c r="F83" s="198">
        <v>97</v>
      </c>
      <c r="G83" s="198" t="s">
        <v>3396</v>
      </c>
      <c r="H83" s="198">
        <v>2</v>
      </c>
      <c r="I83" s="198" t="s">
        <v>30</v>
      </c>
      <c r="J83" s="198" t="s">
        <v>67</v>
      </c>
      <c r="K83" s="198" t="s">
        <v>32</v>
      </c>
      <c r="L83" s="198" t="s">
        <v>3570</v>
      </c>
      <c r="M83" s="198" t="s">
        <v>3571</v>
      </c>
      <c r="N83" s="199" t="s">
        <v>2831</v>
      </c>
      <c r="O83" s="199"/>
      <c r="P83" s="199"/>
      <c r="Q83" s="198" t="s">
        <v>3413</v>
      </c>
      <c r="R83" s="198" t="s">
        <v>3441</v>
      </c>
      <c r="S83" s="198" t="s">
        <v>3483</v>
      </c>
      <c r="T83" s="198" t="s">
        <v>3483</v>
      </c>
      <c r="U83" s="198">
        <v>1</v>
      </c>
      <c r="V83" s="198" t="s">
        <v>3550</v>
      </c>
      <c r="W83" s="209">
        <v>44727</v>
      </c>
      <c r="X83" s="200">
        <v>44925</v>
      </c>
      <c r="Y83" s="198"/>
      <c r="Z83" s="201" t="s">
        <v>1743</v>
      </c>
      <c r="AA83" s="205"/>
      <c r="AB83" s="205"/>
      <c r="AC83" s="203" t="s">
        <v>2005</v>
      </c>
      <c r="AD83" s="198" t="s">
        <v>3585</v>
      </c>
      <c r="AE83" s="204">
        <v>0</v>
      </c>
      <c r="AF83" s="204">
        <v>0</v>
      </c>
      <c r="AG83" s="205" t="s">
        <v>1743</v>
      </c>
      <c r="AH83" s="206">
        <v>44782</v>
      </c>
      <c r="AI83" s="198" t="s">
        <v>3380</v>
      </c>
      <c r="AJ83" s="207" t="s">
        <v>3626</v>
      </c>
    </row>
    <row r="84" spans="1:36" s="208" customFormat="1" ht="14.25" customHeight="1" x14ac:dyDescent="0.25">
      <c r="A84" s="198">
        <v>44740</v>
      </c>
      <c r="B84" s="198" t="s">
        <v>26</v>
      </c>
      <c r="C84" s="198" t="s">
        <v>27</v>
      </c>
      <c r="D84" s="198" t="s">
        <v>28</v>
      </c>
      <c r="E84" s="198">
        <v>2022</v>
      </c>
      <c r="F84" s="198">
        <v>97</v>
      </c>
      <c r="G84" s="198" t="s">
        <v>3397</v>
      </c>
      <c r="H84" s="198">
        <v>1</v>
      </c>
      <c r="I84" s="198" t="s">
        <v>30</v>
      </c>
      <c r="J84" s="198" t="s">
        <v>67</v>
      </c>
      <c r="K84" s="198" t="s">
        <v>32</v>
      </c>
      <c r="L84" s="198" t="s">
        <v>3570</v>
      </c>
      <c r="M84" s="198" t="s">
        <v>3571</v>
      </c>
      <c r="N84" s="199" t="s">
        <v>2831</v>
      </c>
      <c r="O84" s="199"/>
      <c r="P84" s="199"/>
      <c r="Q84" s="198" t="s">
        <v>3414</v>
      </c>
      <c r="R84" s="198" t="s">
        <v>3442</v>
      </c>
      <c r="S84" s="198" t="s">
        <v>3484</v>
      </c>
      <c r="T84" s="198" t="s">
        <v>3484</v>
      </c>
      <c r="U84" s="198">
        <v>1</v>
      </c>
      <c r="V84" s="198" t="s">
        <v>3549</v>
      </c>
      <c r="W84" s="209">
        <v>44727</v>
      </c>
      <c r="X84" s="200">
        <v>44834</v>
      </c>
      <c r="Y84" s="198"/>
      <c r="Z84" s="201" t="s">
        <v>1743</v>
      </c>
      <c r="AA84" s="205"/>
      <c r="AB84" s="205"/>
      <c r="AC84" s="203" t="s">
        <v>2809</v>
      </c>
      <c r="AD84" s="198" t="s">
        <v>3549</v>
      </c>
      <c r="AE84" s="204">
        <v>0</v>
      </c>
      <c r="AF84" s="204">
        <v>0</v>
      </c>
      <c r="AG84" s="205" t="s">
        <v>1743</v>
      </c>
      <c r="AH84" s="210">
        <v>44781</v>
      </c>
      <c r="AI84" s="211" t="s">
        <v>3618</v>
      </c>
      <c r="AJ84" s="212" t="s">
        <v>3619</v>
      </c>
    </row>
    <row r="85" spans="1:36" s="208" customFormat="1" ht="25.5" customHeight="1" x14ac:dyDescent="0.25">
      <c r="A85" s="198">
        <v>44740</v>
      </c>
      <c r="B85" s="198" t="s">
        <v>26</v>
      </c>
      <c r="C85" s="198" t="s">
        <v>27</v>
      </c>
      <c r="D85" s="198" t="s">
        <v>28</v>
      </c>
      <c r="E85" s="198">
        <v>2022</v>
      </c>
      <c r="F85" s="198">
        <v>97</v>
      </c>
      <c r="G85" s="198" t="s">
        <v>3398</v>
      </c>
      <c r="H85" s="198">
        <v>1</v>
      </c>
      <c r="I85" s="198" t="s">
        <v>30</v>
      </c>
      <c r="J85" s="198" t="s">
        <v>67</v>
      </c>
      <c r="K85" s="198" t="s">
        <v>32</v>
      </c>
      <c r="L85" s="198" t="s">
        <v>3570</v>
      </c>
      <c r="M85" s="198" t="s">
        <v>3571</v>
      </c>
      <c r="N85" s="199" t="s">
        <v>2831</v>
      </c>
      <c r="O85" s="199"/>
      <c r="P85" s="199"/>
      <c r="Q85" s="198" t="s">
        <v>3415</v>
      </c>
      <c r="R85" s="198" t="s">
        <v>3443</v>
      </c>
      <c r="S85" s="198" t="s">
        <v>3485</v>
      </c>
      <c r="T85" s="198" t="s">
        <v>3486</v>
      </c>
      <c r="U85" s="198">
        <v>2</v>
      </c>
      <c r="V85" s="198" t="s">
        <v>3551</v>
      </c>
      <c r="W85" s="209">
        <v>44726</v>
      </c>
      <c r="X85" s="200">
        <v>45090</v>
      </c>
      <c r="Y85" s="198"/>
      <c r="Z85" s="201" t="s">
        <v>1743</v>
      </c>
      <c r="AA85" s="205"/>
      <c r="AB85" s="205"/>
      <c r="AC85" s="203" t="s">
        <v>3572</v>
      </c>
      <c r="AD85" s="198" t="s">
        <v>2168</v>
      </c>
      <c r="AE85" s="204">
        <v>0</v>
      </c>
      <c r="AF85" s="204">
        <v>0</v>
      </c>
      <c r="AG85" s="205" t="s">
        <v>1743</v>
      </c>
      <c r="AH85" s="210">
        <v>44781</v>
      </c>
      <c r="AI85" s="211" t="s">
        <v>3026</v>
      </c>
      <c r="AJ85" s="212" t="s">
        <v>3598</v>
      </c>
    </row>
    <row r="86" spans="1:36" s="208" customFormat="1" ht="22.5" customHeight="1" x14ac:dyDescent="0.25">
      <c r="A86" s="198">
        <v>44740</v>
      </c>
      <c r="B86" s="198" t="s">
        <v>26</v>
      </c>
      <c r="C86" s="198" t="s">
        <v>27</v>
      </c>
      <c r="D86" s="198" t="s">
        <v>28</v>
      </c>
      <c r="E86" s="198">
        <v>2022</v>
      </c>
      <c r="F86" s="198">
        <v>97</v>
      </c>
      <c r="G86" s="198" t="s">
        <v>3398</v>
      </c>
      <c r="H86" s="198">
        <v>2</v>
      </c>
      <c r="I86" s="198" t="s">
        <v>30</v>
      </c>
      <c r="J86" s="198" t="s">
        <v>67</v>
      </c>
      <c r="K86" s="198" t="s">
        <v>32</v>
      </c>
      <c r="L86" s="198" t="s">
        <v>3570</v>
      </c>
      <c r="M86" s="198" t="s">
        <v>3571</v>
      </c>
      <c r="N86" s="199" t="s">
        <v>2831</v>
      </c>
      <c r="O86" s="199"/>
      <c r="P86" s="199"/>
      <c r="Q86" s="198" t="s">
        <v>3415</v>
      </c>
      <c r="R86" s="198" t="s">
        <v>3444</v>
      </c>
      <c r="S86" s="198" t="s">
        <v>3487</v>
      </c>
      <c r="T86" s="198" t="s">
        <v>3488</v>
      </c>
      <c r="U86" s="198">
        <v>1</v>
      </c>
      <c r="V86" s="198" t="s">
        <v>3551</v>
      </c>
      <c r="W86" s="209">
        <v>44726</v>
      </c>
      <c r="X86" s="200">
        <v>44925</v>
      </c>
      <c r="Y86" s="198"/>
      <c r="Z86" s="201" t="s">
        <v>1743</v>
      </c>
      <c r="AA86" s="205"/>
      <c r="AB86" s="205"/>
      <c r="AC86" s="203" t="s">
        <v>3572</v>
      </c>
      <c r="AD86" s="198" t="s">
        <v>2168</v>
      </c>
      <c r="AE86" s="204">
        <v>0</v>
      </c>
      <c r="AF86" s="204">
        <v>0</v>
      </c>
      <c r="AG86" s="205" t="s">
        <v>1743</v>
      </c>
      <c r="AH86" s="210">
        <v>44781</v>
      </c>
      <c r="AI86" s="211" t="s">
        <v>3026</v>
      </c>
      <c r="AJ86" s="212" t="s">
        <v>3599</v>
      </c>
    </row>
    <row r="87" spans="1:36" s="208" customFormat="1" ht="14.25" customHeight="1" x14ac:dyDescent="0.25">
      <c r="A87" s="198">
        <v>44740</v>
      </c>
      <c r="B87" s="198" t="s">
        <v>26</v>
      </c>
      <c r="C87" s="198" t="s">
        <v>27</v>
      </c>
      <c r="D87" s="198" t="s">
        <v>28</v>
      </c>
      <c r="E87" s="198">
        <v>2022</v>
      </c>
      <c r="F87" s="198">
        <v>97</v>
      </c>
      <c r="G87" s="198" t="s">
        <v>3399</v>
      </c>
      <c r="H87" s="198">
        <v>1</v>
      </c>
      <c r="I87" s="198" t="s">
        <v>30</v>
      </c>
      <c r="J87" s="198" t="s">
        <v>67</v>
      </c>
      <c r="K87" s="198" t="s">
        <v>32</v>
      </c>
      <c r="L87" s="198" t="s">
        <v>3570</v>
      </c>
      <c r="M87" s="198" t="s">
        <v>3571</v>
      </c>
      <c r="N87" s="199" t="s">
        <v>2831</v>
      </c>
      <c r="O87" s="199" t="s">
        <v>2831</v>
      </c>
      <c r="P87" s="199" t="s">
        <v>2831</v>
      </c>
      <c r="Q87" s="198" t="s">
        <v>3416</v>
      </c>
      <c r="R87" s="198" t="s">
        <v>3445</v>
      </c>
      <c r="S87" s="198" t="s">
        <v>3489</v>
      </c>
      <c r="T87" s="198" t="s">
        <v>3490</v>
      </c>
      <c r="U87" s="198">
        <v>1</v>
      </c>
      <c r="V87" s="198" t="s">
        <v>3548</v>
      </c>
      <c r="W87" s="209">
        <v>44727</v>
      </c>
      <c r="X87" s="200">
        <v>45090</v>
      </c>
      <c r="Y87" s="198"/>
      <c r="Z87" s="201" t="s">
        <v>1743</v>
      </c>
      <c r="AA87" s="205"/>
      <c r="AB87" s="205"/>
      <c r="AC87" s="203" t="s">
        <v>2005</v>
      </c>
      <c r="AD87" s="198" t="s">
        <v>3584</v>
      </c>
      <c r="AE87" s="204">
        <v>0</v>
      </c>
      <c r="AF87" s="204">
        <v>0</v>
      </c>
      <c r="AG87" s="205" t="s">
        <v>1743</v>
      </c>
      <c r="AH87" s="206">
        <v>44782</v>
      </c>
      <c r="AI87" s="198" t="s">
        <v>3380</v>
      </c>
      <c r="AJ87" s="207" t="s">
        <v>3629</v>
      </c>
    </row>
    <row r="88" spans="1:36" s="208" customFormat="1" ht="14.25" customHeight="1" x14ac:dyDescent="0.25">
      <c r="A88" s="198">
        <v>44740</v>
      </c>
      <c r="B88" s="198" t="s">
        <v>26</v>
      </c>
      <c r="C88" s="198" t="s">
        <v>27</v>
      </c>
      <c r="D88" s="198" t="s">
        <v>28</v>
      </c>
      <c r="E88" s="198">
        <v>2022</v>
      </c>
      <c r="F88" s="198">
        <v>97</v>
      </c>
      <c r="G88" s="198" t="s">
        <v>3399</v>
      </c>
      <c r="H88" s="198">
        <v>2</v>
      </c>
      <c r="I88" s="198" t="s">
        <v>30</v>
      </c>
      <c r="J88" s="198" t="s">
        <v>67</v>
      </c>
      <c r="K88" s="198" t="s">
        <v>32</v>
      </c>
      <c r="L88" s="198" t="s">
        <v>3570</v>
      </c>
      <c r="M88" s="198" t="s">
        <v>3571</v>
      </c>
      <c r="N88" s="199" t="s">
        <v>2831</v>
      </c>
      <c r="O88" s="199" t="s">
        <v>2831</v>
      </c>
      <c r="P88" s="199" t="s">
        <v>2831</v>
      </c>
      <c r="Q88" s="198" t="s">
        <v>3417</v>
      </c>
      <c r="R88" s="198" t="s">
        <v>3446</v>
      </c>
      <c r="S88" s="198" t="s">
        <v>3491</v>
      </c>
      <c r="T88" s="198" t="s">
        <v>3492</v>
      </c>
      <c r="U88" s="198">
        <v>1</v>
      </c>
      <c r="V88" s="198" t="s">
        <v>3548</v>
      </c>
      <c r="W88" s="209">
        <v>44727</v>
      </c>
      <c r="X88" s="200">
        <v>45090</v>
      </c>
      <c r="Y88" s="198"/>
      <c r="Z88" s="201" t="s">
        <v>1743</v>
      </c>
      <c r="AA88" s="205"/>
      <c r="AB88" s="205"/>
      <c r="AC88" s="203" t="s">
        <v>2005</v>
      </c>
      <c r="AD88" s="198" t="s">
        <v>3584</v>
      </c>
      <c r="AE88" s="204">
        <v>0</v>
      </c>
      <c r="AF88" s="204">
        <v>0</v>
      </c>
      <c r="AG88" s="205" t="s">
        <v>1743</v>
      </c>
      <c r="AH88" s="206">
        <v>44782</v>
      </c>
      <c r="AI88" s="198" t="s">
        <v>3380</v>
      </c>
      <c r="AJ88" s="207" t="s">
        <v>3628</v>
      </c>
    </row>
    <row r="89" spans="1:36" s="208" customFormat="1" ht="14.25" customHeight="1" x14ac:dyDescent="0.25">
      <c r="A89" s="198">
        <v>44740</v>
      </c>
      <c r="B89" s="198" t="s">
        <v>26</v>
      </c>
      <c r="C89" s="198" t="s">
        <v>27</v>
      </c>
      <c r="D89" s="198" t="s">
        <v>28</v>
      </c>
      <c r="E89" s="198">
        <v>2022</v>
      </c>
      <c r="F89" s="198">
        <v>97</v>
      </c>
      <c r="G89" s="198" t="s">
        <v>3400</v>
      </c>
      <c r="H89" s="198">
        <v>1</v>
      </c>
      <c r="I89" s="198" t="s">
        <v>30</v>
      </c>
      <c r="J89" s="198" t="s">
        <v>67</v>
      </c>
      <c r="K89" s="198" t="s">
        <v>32</v>
      </c>
      <c r="L89" s="198" t="s">
        <v>3570</v>
      </c>
      <c r="M89" s="198" t="s">
        <v>3571</v>
      </c>
      <c r="N89" s="199" t="s">
        <v>2831</v>
      </c>
      <c r="O89" s="199"/>
      <c r="P89" s="199"/>
      <c r="Q89" s="198" t="s">
        <v>3417</v>
      </c>
      <c r="R89" s="198" t="s">
        <v>3447</v>
      </c>
      <c r="S89" s="198" t="s">
        <v>3493</v>
      </c>
      <c r="T89" s="198" t="s">
        <v>3494</v>
      </c>
      <c r="U89" s="198">
        <v>1</v>
      </c>
      <c r="V89" s="198" t="s">
        <v>3552</v>
      </c>
      <c r="W89" s="209">
        <v>44727</v>
      </c>
      <c r="X89" s="200">
        <v>44926</v>
      </c>
      <c r="Y89" s="198"/>
      <c r="Z89" s="201" t="s">
        <v>1743</v>
      </c>
      <c r="AA89" s="205"/>
      <c r="AB89" s="205"/>
      <c r="AC89" s="203" t="s">
        <v>2005</v>
      </c>
      <c r="AD89" s="198" t="s">
        <v>3552</v>
      </c>
      <c r="AE89" s="204">
        <v>0</v>
      </c>
      <c r="AF89" s="204">
        <v>0</v>
      </c>
      <c r="AG89" s="205" t="s">
        <v>1743</v>
      </c>
      <c r="AH89" s="206">
        <v>44782</v>
      </c>
      <c r="AI89" s="198" t="s">
        <v>3380</v>
      </c>
      <c r="AJ89" s="207" t="s">
        <v>3630</v>
      </c>
    </row>
    <row r="90" spans="1:36" s="208" customFormat="1" ht="14.25" customHeight="1" x14ac:dyDescent="0.25">
      <c r="A90" s="198">
        <v>44740</v>
      </c>
      <c r="B90" s="198" t="s">
        <v>26</v>
      </c>
      <c r="C90" s="198" t="s">
        <v>27</v>
      </c>
      <c r="D90" s="198" t="s">
        <v>28</v>
      </c>
      <c r="E90" s="198">
        <v>2022</v>
      </c>
      <c r="F90" s="198">
        <v>97</v>
      </c>
      <c r="G90" s="198" t="s">
        <v>3401</v>
      </c>
      <c r="H90" s="198">
        <v>1</v>
      </c>
      <c r="I90" s="198" t="s">
        <v>30</v>
      </c>
      <c r="J90" s="198" t="s">
        <v>67</v>
      </c>
      <c r="K90" s="198" t="s">
        <v>32</v>
      </c>
      <c r="L90" s="198" t="s">
        <v>3570</v>
      </c>
      <c r="M90" s="198" t="s">
        <v>3571</v>
      </c>
      <c r="N90" s="199" t="s">
        <v>2831</v>
      </c>
      <c r="O90" s="199"/>
      <c r="P90" s="199"/>
      <c r="Q90" s="198" t="s">
        <v>3418</v>
      </c>
      <c r="R90" s="198" t="s">
        <v>3448</v>
      </c>
      <c r="S90" s="198" t="s">
        <v>3495</v>
      </c>
      <c r="T90" s="198" t="s">
        <v>3495</v>
      </c>
      <c r="U90" s="198">
        <v>1</v>
      </c>
      <c r="V90" s="198" t="s">
        <v>3549</v>
      </c>
      <c r="W90" s="209">
        <v>44727</v>
      </c>
      <c r="X90" s="200">
        <v>44834</v>
      </c>
      <c r="Y90" s="198"/>
      <c r="Z90" s="201" t="s">
        <v>1743</v>
      </c>
      <c r="AA90" s="205"/>
      <c r="AB90" s="205"/>
      <c r="AC90" s="203" t="s">
        <v>2809</v>
      </c>
      <c r="AD90" s="198" t="s">
        <v>3549</v>
      </c>
      <c r="AE90" s="204">
        <v>0</v>
      </c>
      <c r="AF90" s="204">
        <v>0</v>
      </c>
      <c r="AG90" s="205" t="s">
        <v>1743</v>
      </c>
      <c r="AH90" s="210">
        <v>44781</v>
      </c>
      <c r="AI90" s="211" t="s">
        <v>3618</v>
      </c>
      <c r="AJ90" s="212" t="s">
        <v>3619</v>
      </c>
    </row>
    <row r="91" spans="1:36" s="208" customFormat="1" ht="14.25" customHeight="1" x14ac:dyDescent="0.25">
      <c r="A91" s="198">
        <v>44740</v>
      </c>
      <c r="B91" s="198" t="s">
        <v>26</v>
      </c>
      <c r="C91" s="198" t="s">
        <v>27</v>
      </c>
      <c r="D91" s="198" t="s">
        <v>28</v>
      </c>
      <c r="E91" s="198">
        <v>2022</v>
      </c>
      <c r="F91" s="198">
        <v>97</v>
      </c>
      <c r="G91" s="198" t="s">
        <v>3401</v>
      </c>
      <c r="H91" s="198">
        <v>2</v>
      </c>
      <c r="I91" s="198" t="s">
        <v>30</v>
      </c>
      <c r="J91" s="198" t="s">
        <v>67</v>
      </c>
      <c r="K91" s="198" t="s">
        <v>32</v>
      </c>
      <c r="L91" s="198" t="s">
        <v>3570</v>
      </c>
      <c r="M91" s="198" t="s">
        <v>3571</v>
      </c>
      <c r="N91" s="199" t="s">
        <v>2831</v>
      </c>
      <c r="O91" s="199"/>
      <c r="P91" s="199"/>
      <c r="Q91" s="198" t="s">
        <v>3418</v>
      </c>
      <c r="R91" s="198" t="s">
        <v>3449</v>
      </c>
      <c r="S91" s="198" t="s">
        <v>3493</v>
      </c>
      <c r="T91" s="198" t="s">
        <v>3493</v>
      </c>
      <c r="U91" s="198">
        <v>1</v>
      </c>
      <c r="V91" s="198" t="s">
        <v>3552</v>
      </c>
      <c r="W91" s="209">
        <v>44727</v>
      </c>
      <c r="X91" s="200">
        <v>44834</v>
      </c>
      <c r="Y91" s="198"/>
      <c r="Z91" s="201" t="s">
        <v>1743</v>
      </c>
      <c r="AA91" s="205"/>
      <c r="AB91" s="205"/>
      <c r="AC91" s="203" t="s">
        <v>2005</v>
      </c>
      <c r="AD91" s="198" t="s">
        <v>3552</v>
      </c>
      <c r="AE91" s="204">
        <v>0</v>
      </c>
      <c r="AF91" s="204">
        <v>0</v>
      </c>
      <c r="AG91" s="205" t="s">
        <v>1743</v>
      </c>
      <c r="AH91" s="206">
        <v>44782</v>
      </c>
      <c r="AI91" s="198" t="s">
        <v>3380</v>
      </c>
      <c r="AJ91" s="207" t="s">
        <v>3631</v>
      </c>
    </row>
    <row r="92" spans="1:36" s="208" customFormat="1" ht="14.25" customHeight="1" x14ac:dyDescent="0.25">
      <c r="A92" s="198">
        <v>44740</v>
      </c>
      <c r="B92" s="198" t="s">
        <v>26</v>
      </c>
      <c r="C92" s="198" t="s">
        <v>27</v>
      </c>
      <c r="D92" s="198" t="s">
        <v>28</v>
      </c>
      <c r="E92" s="198">
        <v>2022</v>
      </c>
      <c r="F92" s="198">
        <v>97</v>
      </c>
      <c r="G92" s="198" t="s">
        <v>3402</v>
      </c>
      <c r="H92" s="198">
        <v>1</v>
      </c>
      <c r="I92" s="198" t="s">
        <v>30</v>
      </c>
      <c r="J92" s="198" t="s">
        <v>67</v>
      </c>
      <c r="K92" s="198" t="s">
        <v>32</v>
      </c>
      <c r="L92" s="198" t="s">
        <v>3570</v>
      </c>
      <c r="M92" s="198" t="s">
        <v>3571</v>
      </c>
      <c r="N92" s="199" t="s">
        <v>2831</v>
      </c>
      <c r="O92" s="199"/>
      <c r="P92" s="199"/>
      <c r="Q92" s="198" t="s">
        <v>3419</v>
      </c>
      <c r="R92" s="198" t="s">
        <v>3450</v>
      </c>
      <c r="S92" s="198" t="s">
        <v>3485</v>
      </c>
      <c r="T92" s="198" t="s">
        <v>3486</v>
      </c>
      <c r="U92" s="198">
        <v>2</v>
      </c>
      <c r="V92" s="198" t="s">
        <v>3551</v>
      </c>
      <c r="W92" s="209">
        <v>44726</v>
      </c>
      <c r="X92" s="200">
        <v>45090</v>
      </c>
      <c r="Y92" s="198"/>
      <c r="Z92" s="201" t="s">
        <v>1743</v>
      </c>
      <c r="AA92" s="205"/>
      <c r="AB92" s="205"/>
      <c r="AC92" s="203" t="s">
        <v>3572</v>
      </c>
      <c r="AD92" s="198" t="s">
        <v>2168</v>
      </c>
      <c r="AE92" s="204">
        <v>0</v>
      </c>
      <c r="AF92" s="204">
        <v>0</v>
      </c>
      <c r="AG92" s="205" t="s">
        <v>1743</v>
      </c>
      <c r="AH92" s="210">
        <v>44781</v>
      </c>
      <c r="AI92" s="211" t="s">
        <v>3026</v>
      </c>
      <c r="AJ92" s="212" t="s">
        <v>3600</v>
      </c>
    </row>
    <row r="93" spans="1:36" s="208" customFormat="1" ht="14.25" customHeight="1" x14ac:dyDescent="0.25">
      <c r="A93" s="198">
        <v>44740</v>
      </c>
      <c r="B93" s="198" t="s">
        <v>26</v>
      </c>
      <c r="C93" s="198" t="s">
        <v>27</v>
      </c>
      <c r="D93" s="198" t="s">
        <v>28</v>
      </c>
      <c r="E93" s="198">
        <v>2022</v>
      </c>
      <c r="F93" s="198">
        <v>97</v>
      </c>
      <c r="G93" s="198" t="s">
        <v>3402</v>
      </c>
      <c r="H93" s="198">
        <v>2</v>
      </c>
      <c r="I93" s="198" t="s">
        <v>30</v>
      </c>
      <c r="J93" s="198" t="s">
        <v>67</v>
      </c>
      <c r="K93" s="198" t="s">
        <v>32</v>
      </c>
      <c r="L93" s="198" t="s">
        <v>3570</v>
      </c>
      <c r="M93" s="198" t="s">
        <v>3571</v>
      </c>
      <c r="N93" s="199" t="s">
        <v>2831</v>
      </c>
      <c r="O93" s="199"/>
      <c r="P93" s="199"/>
      <c r="Q93" s="198" t="s">
        <v>3419</v>
      </c>
      <c r="R93" s="198" t="s">
        <v>3451</v>
      </c>
      <c r="S93" s="198" t="s">
        <v>3496</v>
      </c>
      <c r="T93" s="198" t="s">
        <v>3496</v>
      </c>
      <c r="U93" s="198">
        <v>1</v>
      </c>
      <c r="V93" s="198" t="s">
        <v>3551</v>
      </c>
      <c r="W93" s="209">
        <v>44726</v>
      </c>
      <c r="X93" s="200">
        <v>45090</v>
      </c>
      <c r="Y93" s="198"/>
      <c r="Z93" s="201" t="s">
        <v>1743</v>
      </c>
      <c r="AA93" s="205"/>
      <c r="AB93" s="205"/>
      <c r="AC93" s="203" t="s">
        <v>3572</v>
      </c>
      <c r="AD93" s="198" t="s">
        <v>2168</v>
      </c>
      <c r="AE93" s="204">
        <v>0</v>
      </c>
      <c r="AF93" s="204">
        <v>0</v>
      </c>
      <c r="AG93" s="205" t="s">
        <v>1743</v>
      </c>
      <c r="AH93" s="210">
        <v>44781</v>
      </c>
      <c r="AI93" s="211" t="s">
        <v>3026</v>
      </c>
      <c r="AJ93" s="212" t="s">
        <v>3601</v>
      </c>
    </row>
    <row r="94" spans="1:36" s="208" customFormat="1" ht="45" customHeight="1" x14ac:dyDescent="0.25">
      <c r="A94" s="198">
        <v>44740</v>
      </c>
      <c r="B94" s="198" t="s">
        <v>26</v>
      </c>
      <c r="C94" s="198" t="s">
        <v>27</v>
      </c>
      <c r="D94" s="198" t="s">
        <v>28</v>
      </c>
      <c r="E94" s="198">
        <v>2022</v>
      </c>
      <c r="F94" s="198">
        <v>97</v>
      </c>
      <c r="G94" s="198" t="s">
        <v>3403</v>
      </c>
      <c r="H94" s="198">
        <v>1</v>
      </c>
      <c r="I94" s="198" t="s">
        <v>30</v>
      </c>
      <c r="J94" s="198" t="s">
        <v>67</v>
      </c>
      <c r="K94" s="198" t="s">
        <v>32</v>
      </c>
      <c r="L94" s="198" t="s">
        <v>3570</v>
      </c>
      <c r="M94" s="198" t="s">
        <v>3571</v>
      </c>
      <c r="N94" s="199" t="s">
        <v>2831</v>
      </c>
      <c r="O94" s="199" t="s">
        <v>2831</v>
      </c>
      <c r="P94" s="199"/>
      <c r="Q94" s="198" t="s">
        <v>3420</v>
      </c>
      <c r="R94" s="198" t="s">
        <v>3452</v>
      </c>
      <c r="S94" s="198" t="s">
        <v>3497</v>
      </c>
      <c r="T94" s="198" t="s">
        <v>3498</v>
      </c>
      <c r="U94" s="198">
        <v>1</v>
      </c>
      <c r="V94" s="198" t="s">
        <v>3553</v>
      </c>
      <c r="W94" s="209">
        <v>44726</v>
      </c>
      <c r="X94" s="200">
        <v>44926</v>
      </c>
      <c r="Y94" s="198"/>
      <c r="Z94" s="201" t="s">
        <v>1743</v>
      </c>
      <c r="AA94" s="205"/>
      <c r="AB94" s="205"/>
      <c r="AC94" s="203" t="s">
        <v>3573</v>
      </c>
      <c r="AD94" s="198" t="s">
        <v>3586</v>
      </c>
      <c r="AE94" s="204">
        <v>0</v>
      </c>
      <c r="AF94" s="204">
        <v>0</v>
      </c>
      <c r="AG94" s="205" t="s">
        <v>1743</v>
      </c>
      <c r="AH94" s="210">
        <v>44781</v>
      </c>
      <c r="AI94" s="213" t="s">
        <v>3623</v>
      </c>
      <c r="AJ94" s="212" t="s">
        <v>3622</v>
      </c>
    </row>
    <row r="95" spans="1:36" s="208" customFormat="1" ht="42" customHeight="1" x14ac:dyDescent="0.25">
      <c r="A95" s="198">
        <v>44740</v>
      </c>
      <c r="B95" s="198" t="s">
        <v>26</v>
      </c>
      <c r="C95" s="198" t="s">
        <v>27</v>
      </c>
      <c r="D95" s="198" t="s">
        <v>28</v>
      </c>
      <c r="E95" s="198">
        <v>2022</v>
      </c>
      <c r="F95" s="198">
        <v>97</v>
      </c>
      <c r="G95" s="198" t="s">
        <v>3403</v>
      </c>
      <c r="H95" s="198">
        <v>2</v>
      </c>
      <c r="I95" s="198" t="s">
        <v>30</v>
      </c>
      <c r="J95" s="198" t="s">
        <v>67</v>
      </c>
      <c r="K95" s="198" t="s">
        <v>32</v>
      </c>
      <c r="L95" s="198" t="s">
        <v>3570</v>
      </c>
      <c r="M95" s="198" t="s">
        <v>3571</v>
      </c>
      <c r="N95" s="199" t="s">
        <v>2831</v>
      </c>
      <c r="O95" s="199" t="s">
        <v>2831</v>
      </c>
      <c r="P95" s="199"/>
      <c r="Q95" s="198" t="s">
        <v>3420</v>
      </c>
      <c r="R95" s="198" t="s">
        <v>3453</v>
      </c>
      <c r="S95" s="198" t="s">
        <v>3499</v>
      </c>
      <c r="T95" s="198" t="s">
        <v>3500</v>
      </c>
      <c r="U95" s="198">
        <v>1</v>
      </c>
      <c r="V95" s="198" t="s">
        <v>3554</v>
      </c>
      <c r="W95" s="209">
        <v>44726</v>
      </c>
      <c r="X95" s="200">
        <v>44926</v>
      </c>
      <c r="Y95" s="198"/>
      <c r="Z95" s="201" t="s">
        <v>1743</v>
      </c>
      <c r="AA95" s="205"/>
      <c r="AB95" s="205"/>
      <c r="AC95" s="203" t="s">
        <v>3574</v>
      </c>
      <c r="AD95" s="198" t="s">
        <v>3554</v>
      </c>
      <c r="AE95" s="204">
        <v>0</v>
      </c>
      <c r="AF95" s="204">
        <v>0</v>
      </c>
      <c r="AG95" s="205" t="s">
        <v>1743</v>
      </c>
      <c r="AH95" s="210">
        <v>44778</v>
      </c>
      <c r="AI95" s="211" t="s">
        <v>3387</v>
      </c>
      <c r="AJ95" s="212" t="s">
        <v>3624</v>
      </c>
    </row>
    <row r="96" spans="1:36" s="208" customFormat="1" ht="14.25" customHeight="1" x14ac:dyDescent="0.25">
      <c r="A96" s="198">
        <v>44740</v>
      </c>
      <c r="B96" s="198" t="s">
        <v>26</v>
      </c>
      <c r="C96" s="198" t="s">
        <v>27</v>
      </c>
      <c r="D96" s="198" t="s">
        <v>28</v>
      </c>
      <c r="E96" s="198">
        <v>2022</v>
      </c>
      <c r="F96" s="198">
        <v>97</v>
      </c>
      <c r="G96" s="198" t="s">
        <v>3404</v>
      </c>
      <c r="H96" s="198">
        <v>1</v>
      </c>
      <c r="I96" s="198" t="s">
        <v>30</v>
      </c>
      <c r="J96" s="198" t="s">
        <v>67</v>
      </c>
      <c r="K96" s="198" t="s">
        <v>32</v>
      </c>
      <c r="L96" s="198" t="s">
        <v>3570</v>
      </c>
      <c r="M96" s="198" t="s">
        <v>3571</v>
      </c>
      <c r="N96" s="199" t="s">
        <v>2831</v>
      </c>
      <c r="O96" s="199" t="s">
        <v>2831</v>
      </c>
      <c r="P96" s="199" t="s">
        <v>2831</v>
      </c>
      <c r="Q96" s="198" t="s">
        <v>3421</v>
      </c>
      <c r="R96" s="198" t="s">
        <v>3454</v>
      </c>
      <c r="S96" s="198" t="s">
        <v>3501</v>
      </c>
      <c r="T96" s="198" t="s">
        <v>3501</v>
      </c>
      <c r="U96" s="198">
        <v>1</v>
      </c>
      <c r="V96" s="198" t="s">
        <v>3555</v>
      </c>
      <c r="W96" s="209">
        <v>44726</v>
      </c>
      <c r="X96" s="200">
        <v>44865</v>
      </c>
      <c r="Y96" s="198"/>
      <c r="Z96" s="201" t="s">
        <v>1743</v>
      </c>
      <c r="AA96" s="205"/>
      <c r="AB96" s="205"/>
      <c r="AC96" s="203" t="s">
        <v>3572</v>
      </c>
      <c r="AD96" s="198" t="s">
        <v>1902</v>
      </c>
      <c r="AE96" s="204">
        <v>0</v>
      </c>
      <c r="AF96" s="204">
        <v>0</v>
      </c>
      <c r="AG96" s="205" t="s">
        <v>1743</v>
      </c>
      <c r="AH96" s="210">
        <v>44781</v>
      </c>
      <c r="AI96" s="211" t="s">
        <v>3026</v>
      </c>
      <c r="AJ96" s="212" t="s">
        <v>3602</v>
      </c>
    </row>
    <row r="97" spans="1:39" s="208" customFormat="1" ht="14.25" customHeight="1" x14ac:dyDescent="0.25">
      <c r="A97" s="198">
        <v>44740</v>
      </c>
      <c r="B97" s="198" t="s">
        <v>26</v>
      </c>
      <c r="C97" s="198" t="s">
        <v>27</v>
      </c>
      <c r="D97" s="198" t="s">
        <v>28</v>
      </c>
      <c r="E97" s="198">
        <v>2022</v>
      </c>
      <c r="F97" s="198">
        <v>97</v>
      </c>
      <c r="G97" s="198" t="s">
        <v>3404</v>
      </c>
      <c r="H97" s="198">
        <v>2</v>
      </c>
      <c r="I97" s="198" t="s">
        <v>30</v>
      </c>
      <c r="J97" s="198" t="s">
        <v>67</v>
      </c>
      <c r="K97" s="198" t="s">
        <v>32</v>
      </c>
      <c r="L97" s="198" t="s">
        <v>3570</v>
      </c>
      <c r="M97" s="198" t="s">
        <v>3571</v>
      </c>
      <c r="N97" s="199" t="s">
        <v>2831</v>
      </c>
      <c r="O97" s="199" t="s">
        <v>2831</v>
      </c>
      <c r="P97" s="199" t="s">
        <v>2831</v>
      </c>
      <c r="Q97" s="198" t="s">
        <v>3421</v>
      </c>
      <c r="R97" s="198" t="s">
        <v>3455</v>
      </c>
      <c r="S97" s="198" t="s">
        <v>3502</v>
      </c>
      <c r="T97" s="198" t="s">
        <v>3503</v>
      </c>
      <c r="U97" s="198">
        <v>1</v>
      </c>
      <c r="V97" s="198" t="s">
        <v>3555</v>
      </c>
      <c r="W97" s="209">
        <v>44726</v>
      </c>
      <c r="X97" s="200">
        <v>44926</v>
      </c>
      <c r="Y97" s="198"/>
      <c r="Z97" s="201" t="s">
        <v>1743</v>
      </c>
      <c r="AA97" s="205"/>
      <c r="AB97" s="205"/>
      <c r="AC97" s="203" t="s">
        <v>3572</v>
      </c>
      <c r="AD97" s="198" t="s">
        <v>1902</v>
      </c>
      <c r="AE97" s="204">
        <v>0</v>
      </c>
      <c r="AF97" s="204">
        <v>0</v>
      </c>
      <c r="AG97" s="205" t="s">
        <v>1743</v>
      </c>
      <c r="AH97" s="210">
        <v>44781</v>
      </c>
      <c r="AI97" s="211" t="s">
        <v>3026</v>
      </c>
      <c r="AJ97" s="212" t="s">
        <v>3603</v>
      </c>
    </row>
    <row r="98" spans="1:39" s="208" customFormat="1" ht="14.25" customHeight="1" x14ac:dyDescent="0.25">
      <c r="A98" s="198">
        <v>44740</v>
      </c>
      <c r="B98" s="198" t="s">
        <v>26</v>
      </c>
      <c r="C98" s="198" t="s">
        <v>27</v>
      </c>
      <c r="D98" s="198" t="s">
        <v>28</v>
      </c>
      <c r="E98" s="198">
        <v>2022</v>
      </c>
      <c r="F98" s="198">
        <v>97</v>
      </c>
      <c r="G98" s="198" t="s">
        <v>3405</v>
      </c>
      <c r="H98" s="198">
        <v>1</v>
      </c>
      <c r="I98" s="198" t="s">
        <v>30</v>
      </c>
      <c r="J98" s="198" t="s">
        <v>67</v>
      </c>
      <c r="K98" s="198" t="s">
        <v>32</v>
      </c>
      <c r="L98" s="198" t="s">
        <v>3570</v>
      </c>
      <c r="M98" s="198" t="s">
        <v>3571</v>
      </c>
      <c r="N98" s="199" t="s">
        <v>2831</v>
      </c>
      <c r="O98" s="199" t="s">
        <v>2831</v>
      </c>
      <c r="P98" s="199"/>
      <c r="Q98" s="198" t="s">
        <v>3422</v>
      </c>
      <c r="R98" s="198" t="s">
        <v>3456</v>
      </c>
      <c r="S98" s="198" t="s">
        <v>3502</v>
      </c>
      <c r="T98" s="198" t="s">
        <v>3503</v>
      </c>
      <c r="U98" s="198">
        <v>1</v>
      </c>
      <c r="V98" s="198" t="s">
        <v>3555</v>
      </c>
      <c r="W98" s="209">
        <v>44726</v>
      </c>
      <c r="X98" s="200">
        <v>44926</v>
      </c>
      <c r="Y98" s="198"/>
      <c r="Z98" s="201" t="s">
        <v>1743</v>
      </c>
      <c r="AA98" s="205"/>
      <c r="AB98" s="205"/>
      <c r="AC98" s="203" t="s">
        <v>3572</v>
      </c>
      <c r="AD98" s="198" t="s">
        <v>1902</v>
      </c>
      <c r="AE98" s="204">
        <v>0</v>
      </c>
      <c r="AF98" s="204">
        <v>0</v>
      </c>
      <c r="AG98" s="205" t="s">
        <v>1743</v>
      </c>
      <c r="AH98" s="210">
        <v>44781</v>
      </c>
      <c r="AI98" s="211" t="s">
        <v>3026</v>
      </c>
      <c r="AJ98" s="212" t="s">
        <v>3603</v>
      </c>
    </row>
    <row r="99" spans="1:39" s="208" customFormat="1" ht="14.25" customHeight="1" x14ac:dyDescent="0.25">
      <c r="A99" s="209">
        <v>44740</v>
      </c>
      <c r="B99" s="198" t="s">
        <v>26</v>
      </c>
      <c r="C99" s="198" t="s">
        <v>27</v>
      </c>
      <c r="D99" s="198" t="s">
        <v>28</v>
      </c>
      <c r="E99" s="198">
        <v>2022</v>
      </c>
      <c r="F99" s="198">
        <v>97</v>
      </c>
      <c r="G99" s="198" t="s">
        <v>3406</v>
      </c>
      <c r="H99" s="198">
        <v>1</v>
      </c>
      <c r="I99" s="198" t="s">
        <v>30</v>
      </c>
      <c r="J99" s="198" t="s">
        <v>67</v>
      </c>
      <c r="K99" s="198" t="s">
        <v>32</v>
      </c>
      <c r="L99" s="198" t="s">
        <v>3570</v>
      </c>
      <c r="M99" s="198" t="s">
        <v>3571</v>
      </c>
      <c r="N99" s="199" t="s">
        <v>2831</v>
      </c>
      <c r="O99" s="199" t="s">
        <v>2831</v>
      </c>
      <c r="P99" s="199"/>
      <c r="Q99" s="198" t="s">
        <v>3423</v>
      </c>
      <c r="R99" s="198" t="s">
        <v>3457</v>
      </c>
      <c r="S99" s="198" t="s">
        <v>3504</v>
      </c>
      <c r="T99" s="198" t="s">
        <v>3505</v>
      </c>
      <c r="U99" s="198">
        <v>1</v>
      </c>
      <c r="V99" s="198" t="s">
        <v>3556</v>
      </c>
      <c r="W99" s="209">
        <v>44743</v>
      </c>
      <c r="X99" s="200">
        <v>44907</v>
      </c>
      <c r="Y99" s="198"/>
      <c r="Z99" s="201" t="s">
        <v>1743</v>
      </c>
      <c r="AA99" s="205"/>
      <c r="AB99" s="205"/>
      <c r="AC99" s="203" t="s">
        <v>3577</v>
      </c>
      <c r="AD99" s="198" t="s">
        <v>3587</v>
      </c>
      <c r="AE99" s="204">
        <v>0</v>
      </c>
      <c r="AF99" s="204">
        <v>0</v>
      </c>
      <c r="AG99" s="205" t="s">
        <v>1743</v>
      </c>
      <c r="AH99" s="210">
        <v>44778</v>
      </c>
      <c r="AI99" s="211" t="s">
        <v>3369</v>
      </c>
      <c r="AJ99" s="212" t="s">
        <v>3606</v>
      </c>
    </row>
    <row r="100" spans="1:39" s="208" customFormat="1" ht="14.25" customHeight="1" x14ac:dyDescent="0.25">
      <c r="A100" s="209">
        <v>44740</v>
      </c>
      <c r="B100" s="198" t="s">
        <v>26</v>
      </c>
      <c r="C100" s="198" t="s">
        <v>27</v>
      </c>
      <c r="D100" s="198" t="s">
        <v>28</v>
      </c>
      <c r="E100" s="198">
        <v>2022</v>
      </c>
      <c r="F100" s="198">
        <v>97</v>
      </c>
      <c r="G100" s="198" t="s">
        <v>3406</v>
      </c>
      <c r="H100" s="198">
        <v>2</v>
      </c>
      <c r="I100" s="198" t="s">
        <v>30</v>
      </c>
      <c r="J100" s="198" t="s">
        <v>67</v>
      </c>
      <c r="K100" s="198" t="s">
        <v>32</v>
      </c>
      <c r="L100" s="198" t="s">
        <v>3570</v>
      </c>
      <c r="M100" s="198" t="s">
        <v>3571</v>
      </c>
      <c r="N100" s="199" t="s">
        <v>2831</v>
      </c>
      <c r="O100" s="199" t="s">
        <v>2831</v>
      </c>
      <c r="P100" s="199"/>
      <c r="Q100" s="198" t="s">
        <v>3423</v>
      </c>
      <c r="R100" s="198" t="s">
        <v>3458</v>
      </c>
      <c r="S100" s="198" t="s">
        <v>3506</v>
      </c>
      <c r="T100" s="198" t="s">
        <v>3507</v>
      </c>
      <c r="U100" s="198">
        <v>1</v>
      </c>
      <c r="V100" s="198" t="s">
        <v>3556</v>
      </c>
      <c r="W100" s="209">
        <v>44743</v>
      </c>
      <c r="X100" s="200">
        <v>45090</v>
      </c>
      <c r="Y100" s="198"/>
      <c r="Z100" s="201" t="s">
        <v>1743</v>
      </c>
      <c r="AA100" s="205"/>
      <c r="AB100" s="205"/>
      <c r="AC100" s="203" t="s">
        <v>3577</v>
      </c>
      <c r="AD100" s="198" t="s">
        <v>3587</v>
      </c>
      <c r="AE100" s="204">
        <v>0</v>
      </c>
      <c r="AF100" s="204">
        <v>0</v>
      </c>
      <c r="AG100" s="205" t="s">
        <v>1743</v>
      </c>
      <c r="AH100" s="210">
        <v>44778</v>
      </c>
      <c r="AI100" s="211" t="s">
        <v>3369</v>
      </c>
      <c r="AJ100" s="212" t="s">
        <v>3606</v>
      </c>
    </row>
    <row r="101" spans="1:39" s="208" customFormat="1" ht="14.25" customHeight="1" x14ac:dyDescent="0.25">
      <c r="A101" s="198">
        <v>44740</v>
      </c>
      <c r="B101" s="198" t="s">
        <v>26</v>
      </c>
      <c r="C101" s="198" t="s">
        <v>27</v>
      </c>
      <c r="D101" s="198" t="s">
        <v>28</v>
      </c>
      <c r="E101" s="198">
        <v>2022</v>
      </c>
      <c r="F101" s="198">
        <v>97</v>
      </c>
      <c r="G101" s="198" t="s">
        <v>3406</v>
      </c>
      <c r="H101" s="198">
        <v>3</v>
      </c>
      <c r="I101" s="198" t="s">
        <v>30</v>
      </c>
      <c r="J101" s="198" t="s">
        <v>67</v>
      </c>
      <c r="K101" s="198" t="s">
        <v>32</v>
      </c>
      <c r="L101" s="198" t="s">
        <v>3570</v>
      </c>
      <c r="M101" s="198" t="s">
        <v>3571</v>
      </c>
      <c r="N101" s="199" t="s">
        <v>2831</v>
      </c>
      <c r="O101" s="199" t="s">
        <v>2831</v>
      </c>
      <c r="P101" s="199"/>
      <c r="Q101" s="198" t="s">
        <v>3423</v>
      </c>
      <c r="R101" s="198" t="s">
        <v>3459</v>
      </c>
      <c r="S101" s="198" t="s">
        <v>3508</v>
      </c>
      <c r="T101" s="198" t="s">
        <v>3509</v>
      </c>
      <c r="U101" s="198">
        <v>1</v>
      </c>
      <c r="V101" s="198" t="s">
        <v>3557</v>
      </c>
      <c r="W101" s="209">
        <v>44726</v>
      </c>
      <c r="X101" s="200">
        <v>44926</v>
      </c>
      <c r="Y101" s="198"/>
      <c r="Z101" s="201" t="s">
        <v>1743</v>
      </c>
      <c r="AA101" s="205"/>
      <c r="AB101" s="205"/>
      <c r="AC101" s="203" t="s">
        <v>3578</v>
      </c>
      <c r="AD101" s="198" t="s">
        <v>3588</v>
      </c>
      <c r="AE101" s="204">
        <v>0</v>
      </c>
      <c r="AF101" s="204">
        <v>0</v>
      </c>
      <c r="AG101" s="205" t="s">
        <v>1743</v>
      </c>
      <c r="AH101" s="206">
        <v>44782</v>
      </c>
      <c r="AI101" s="198" t="s">
        <v>3380</v>
      </c>
      <c r="AJ101" s="207" t="s">
        <v>3632</v>
      </c>
    </row>
    <row r="102" spans="1:39" s="208" customFormat="1" ht="14.25" customHeight="1" x14ac:dyDescent="0.25">
      <c r="A102" s="209">
        <v>44740</v>
      </c>
      <c r="B102" s="198" t="s">
        <v>26</v>
      </c>
      <c r="C102" s="198" t="s">
        <v>27</v>
      </c>
      <c r="D102" s="198" t="s">
        <v>28</v>
      </c>
      <c r="E102" s="198">
        <v>2022</v>
      </c>
      <c r="F102" s="198">
        <v>97</v>
      </c>
      <c r="G102" s="198" t="s">
        <v>3407</v>
      </c>
      <c r="H102" s="198">
        <v>1</v>
      </c>
      <c r="I102" s="198" t="s">
        <v>30</v>
      </c>
      <c r="J102" s="198" t="s">
        <v>67</v>
      </c>
      <c r="K102" s="198" t="s">
        <v>32</v>
      </c>
      <c r="L102" s="198" t="s">
        <v>3570</v>
      </c>
      <c r="M102" s="198" t="s">
        <v>3571</v>
      </c>
      <c r="N102" s="199" t="s">
        <v>2831</v>
      </c>
      <c r="O102" s="199"/>
      <c r="P102" s="199"/>
      <c r="Q102" s="198" t="s">
        <v>3424</v>
      </c>
      <c r="R102" s="198" t="s">
        <v>3460</v>
      </c>
      <c r="S102" s="198" t="s">
        <v>3510</v>
      </c>
      <c r="T102" s="198" t="s">
        <v>3511</v>
      </c>
      <c r="U102" s="198">
        <v>2</v>
      </c>
      <c r="V102" s="198" t="s">
        <v>3556</v>
      </c>
      <c r="W102" s="209">
        <v>44743</v>
      </c>
      <c r="X102" s="200">
        <v>44926</v>
      </c>
      <c r="Y102" s="198"/>
      <c r="Z102" s="201" t="s">
        <v>1743</v>
      </c>
      <c r="AA102" s="205"/>
      <c r="AB102" s="205"/>
      <c r="AC102" s="203" t="s">
        <v>3577</v>
      </c>
      <c r="AD102" s="198" t="s">
        <v>3587</v>
      </c>
      <c r="AE102" s="204">
        <v>0</v>
      </c>
      <c r="AF102" s="204">
        <v>0</v>
      </c>
      <c r="AG102" s="205" t="s">
        <v>1743</v>
      </c>
      <c r="AH102" s="210">
        <v>44778</v>
      </c>
      <c r="AI102" s="211" t="s">
        <v>3369</v>
      </c>
      <c r="AJ102" s="212" t="s">
        <v>3606</v>
      </c>
      <c r="AM102" s="214"/>
    </row>
    <row r="103" spans="1:39" s="208" customFormat="1" ht="14.25" customHeight="1" x14ac:dyDescent="0.25">
      <c r="A103" s="209">
        <v>44740</v>
      </c>
      <c r="B103" s="198" t="s">
        <v>26</v>
      </c>
      <c r="C103" s="198" t="s">
        <v>27</v>
      </c>
      <c r="D103" s="198" t="s">
        <v>28</v>
      </c>
      <c r="E103" s="198">
        <v>2022</v>
      </c>
      <c r="F103" s="198">
        <v>97</v>
      </c>
      <c r="G103" s="198" t="s">
        <v>2931</v>
      </c>
      <c r="H103" s="198">
        <v>1</v>
      </c>
      <c r="I103" s="198" t="s">
        <v>30</v>
      </c>
      <c r="J103" s="198" t="s">
        <v>67</v>
      </c>
      <c r="K103" s="198" t="s">
        <v>1286</v>
      </c>
      <c r="L103" s="198" t="s">
        <v>2932</v>
      </c>
      <c r="M103" s="198" t="s">
        <v>3571</v>
      </c>
      <c r="N103" s="199" t="s">
        <v>2831</v>
      </c>
      <c r="O103" s="199"/>
      <c r="P103" s="199"/>
      <c r="Q103" s="198" t="s">
        <v>3425</v>
      </c>
      <c r="R103" s="198" t="s">
        <v>3461</v>
      </c>
      <c r="S103" s="198" t="s">
        <v>3512</v>
      </c>
      <c r="T103" s="198" t="s">
        <v>3513</v>
      </c>
      <c r="U103" s="198">
        <v>1</v>
      </c>
      <c r="V103" s="198" t="s">
        <v>3558</v>
      </c>
      <c r="W103" s="209">
        <v>44743</v>
      </c>
      <c r="X103" s="200">
        <v>44985</v>
      </c>
      <c r="Y103" s="198"/>
      <c r="Z103" s="201" t="s">
        <v>1743</v>
      </c>
      <c r="AA103" s="205"/>
      <c r="AB103" s="205"/>
      <c r="AC103" s="203" t="s">
        <v>2809</v>
      </c>
      <c r="AD103" s="198" t="s">
        <v>3589</v>
      </c>
      <c r="AE103" s="204">
        <v>0</v>
      </c>
      <c r="AF103" s="204">
        <v>0</v>
      </c>
      <c r="AG103" s="205" t="s">
        <v>1743</v>
      </c>
      <c r="AH103" s="210">
        <v>44778</v>
      </c>
      <c r="AI103" s="211" t="s">
        <v>3369</v>
      </c>
      <c r="AJ103" s="212" t="s">
        <v>3606</v>
      </c>
      <c r="AM103" s="214"/>
    </row>
    <row r="104" spans="1:39" s="208" customFormat="1" ht="14.25" customHeight="1" x14ac:dyDescent="0.25">
      <c r="A104" s="209">
        <v>44740</v>
      </c>
      <c r="B104" s="198" t="s">
        <v>26</v>
      </c>
      <c r="C104" s="198" t="s">
        <v>27</v>
      </c>
      <c r="D104" s="198" t="s">
        <v>28</v>
      </c>
      <c r="E104" s="198">
        <v>2022</v>
      </c>
      <c r="F104" s="198">
        <v>97</v>
      </c>
      <c r="G104" s="198" t="s">
        <v>2931</v>
      </c>
      <c r="H104" s="198">
        <v>2</v>
      </c>
      <c r="I104" s="198" t="s">
        <v>30</v>
      </c>
      <c r="J104" s="198" t="s">
        <v>67</v>
      </c>
      <c r="K104" s="198" t="s">
        <v>1286</v>
      </c>
      <c r="L104" s="198" t="s">
        <v>2932</v>
      </c>
      <c r="M104" s="198" t="s">
        <v>3571</v>
      </c>
      <c r="N104" s="199" t="s">
        <v>2831</v>
      </c>
      <c r="O104" s="199"/>
      <c r="P104" s="199"/>
      <c r="Q104" s="198" t="s">
        <v>3425</v>
      </c>
      <c r="R104" s="198" t="s">
        <v>3462</v>
      </c>
      <c r="S104" s="198" t="s">
        <v>3514</v>
      </c>
      <c r="T104" s="198" t="s">
        <v>3515</v>
      </c>
      <c r="U104" s="198">
        <v>1</v>
      </c>
      <c r="V104" s="198" t="s">
        <v>3559</v>
      </c>
      <c r="W104" s="209">
        <v>44743</v>
      </c>
      <c r="X104" s="200">
        <v>44985</v>
      </c>
      <c r="Y104" s="198"/>
      <c r="Z104" s="201" t="s">
        <v>1743</v>
      </c>
      <c r="AA104" s="205"/>
      <c r="AB104" s="205"/>
      <c r="AC104" s="203" t="s">
        <v>2809</v>
      </c>
      <c r="AD104" s="198" t="s">
        <v>3590</v>
      </c>
      <c r="AE104" s="204">
        <v>0</v>
      </c>
      <c r="AF104" s="204">
        <v>0</v>
      </c>
      <c r="AG104" s="205" t="s">
        <v>1743</v>
      </c>
      <c r="AH104" s="210">
        <v>44778</v>
      </c>
      <c r="AI104" s="211" t="s">
        <v>3369</v>
      </c>
      <c r="AJ104" s="212" t="s">
        <v>3607</v>
      </c>
    </row>
    <row r="105" spans="1:39" s="208" customFormat="1" ht="14.25" customHeight="1" x14ac:dyDescent="0.25">
      <c r="A105" s="209">
        <v>44740</v>
      </c>
      <c r="B105" s="198" t="s">
        <v>26</v>
      </c>
      <c r="C105" s="198" t="s">
        <v>27</v>
      </c>
      <c r="D105" s="198" t="s">
        <v>28</v>
      </c>
      <c r="E105" s="198">
        <v>2022</v>
      </c>
      <c r="F105" s="198">
        <v>97</v>
      </c>
      <c r="G105" s="198" t="s">
        <v>2931</v>
      </c>
      <c r="H105" s="198">
        <v>3</v>
      </c>
      <c r="I105" s="198" t="s">
        <v>30</v>
      </c>
      <c r="J105" s="198" t="s">
        <v>67</v>
      </c>
      <c r="K105" s="198" t="s">
        <v>1286</v>
      </c>
      <c r="L105" s="198" t="s">
        <v>2932</v>
      </c>
      <c r="M105" s="198" t="s">
        <v>3571</v>
      </c>
      <c r="N105" s="199" t="s">
        <v>2831</v>
      </c>
      <c r="O105" s="199"/>
      <c r="P105" s="199"/>
      <c r="Q105" s="198" t="s">
        <v>3425</v>
      </c>
      <c r="R105" s="198" t="s">
        <v>3463</v>
      </c>
      <c r="S105" s="198" t="s">
        <v>3516</v>
      </c>
      <c r="T105" s="198" t="s">
        <v>3517</v>
      </c>
      <c r="U105" s="198">
        <v>1</v>
      </c>
      <c r="V105" s="198" t="s">
        <v>3560</v>
      </c>
      <c r="W105" s="209">
        <v>44743</v>
      </c>
      <c r="X105" s="200">
        <v>44985</v>
      </c>
      <c r="Y105" s="198"/>
      <c r="Z105" s="201" t="s">
        <v>1743</v>
      </c>
      <c r="AA105" s="205"/>
      <c r="AB105" s="205"/>
      <c r="AC105" s="203" t="s">
        <v>2809</v>
      </c>
      <c r="AD105" s="198" t="s">
        <v>3589</v>
      </c>
      <c r="AE105" s="204">
        <v>0</v>
      </c>
      <c r="AF105" s="204">
        <v>0</v>
      </c>
      <c r="AG105" s="205" t="s">
        <v>1743</v>
      </c>
      <c r="AH105" s="210">
        <v>44778</v>
      </c>
      <c r="AI105" s="211" t="s">
        <v>3369</v>
      </c>
      <c r="AJ105" s="212" t="s">
        <v>3608</v>
      </c>
    </row>
    <row r="106" spans="1:39" s="208" customFormat="1" ht="14.25" customHeight="1" x14ac:dyDescent="0.25">
      <c r="A106" s="209">
        <v>44740</v>
      </c>
      <c r="B106" s="198" t="s">
        <v>26</v>
      </c>
      <c r="C106" s="198" t="s">
        <v>27</v>
      </c>
      <c r="D106" s="198" t="s">
        <v>28</v>
      </c>
      <c r="E106" s="198">
        <v>2022</v>
      </c>
      <c r="F106" s="198">
        <v>97</v>
      </c>
      <c r="G106" s="198" t="s">
        <v>2931</v>
      </c>
      <c r="H106" s="198">
        <v>4</v>
      </c>
      <c r="I106" s="198" t="s">
        <v>30</v>
      </c>
      <c r="J106" s="198" t="s">
        <v>67</v>
      </c>
      <c r="K106" s="198" t="s">
        <v>1286</v>
      </c>
      <c r="L106" s="198" t="s">
        <v>2932</v>
      </c>
      <c r="M106" s="198" t="s">
        <v>3571</v>
      </c>
      <c r="N106" s="199" t="s">
        <v>2831</v>
      </c>
      <c r="O106" s="199"/>
      <c r="P106" s="199"/>
      <c r="Q106" s="198" t="s">
        <v>3425</v>
      </c>
      <c r="R106" s="198" t="s">
        <v>3464</v>
      </c>
      <c r="S106" s="198" t="s">
        <v>3518</v>
      </c>
      <c r="T106" s="198" t="s">
        <v>3519</v>
      </c>
      <c r="U106" s="198">
        <v>1</v>
      </c>
      <c r="V106" s="198" t="s">
        <v>3561</v>
      </c>
      <c r="W106" s="209">
        <v>44743</v>
      </c>
      <c r="X106" s="200">
        <v>44834</v>
      </c>
      <c r="Y106" s="198"/>
      <c r="Z106" s="201" t="s">
        <v>1743</v>
      </c>
      <c r="AA106" s="205"/>
      <c r="AB106" s="205"/>
      <c r="AC106" s="203" t="s">
        <v>2809</v>
      </c>
      <c r="AD106" s="198" t="s">
        <v>3561</v>
      </c>
      <c r="AE106" s="204">
        <v>0</v>
      </c>
      <c r="AF106" s="204">
        <v>0</v>
      </c>
      <c r="AG106" s="205" t="s">
        <v>1743</v>
      </c>
      <c r="AH106" s="210">
        <v>44778</v>
      </c>
      <c r="AI106" s="211" t="s">
        <v>3369</v>
      </c>
      <c r="AJ106" s="212" t="s">
        <v>3606</v>
      </c>
    </row>
    <row r="107" spans="1:39" s="208" customFormat="1" ht="14.25" customHeight="1" x14ac:dyDescent="0.25">
      <c r="A107" s="198">
        <v>44740</v>
      </c>
      <c r="B107" s="198" t="s">
        <v>26</v>
      </c>
      <c r="C107" s="198" t="s">
        <v>27</v>
      </c>
      <c r="D107" s="198" t="s">
        <v>28</v>
      </c>
      <c r="E107" s="198">
        <v>2022</v>
      </c>
      <c r="F107" s="198">
        <v>97</v>
      </c>
      <c r="G107" s="198" t="s">
        <v>3151</v>
      </c>
      <c r="H107" s="198">
        <v>1</v>
      </c>
      <c r="I107" s="198" t="s">
        <v>30</v>
      </c>
      <c r="J107" s="198" t="s">
        <v>67</v>
      </c>
      <c r="K107" s="198" t="s">
        <v>1286</v>
      </c>
      <c r="L107" s="198" t="s">
        <v>2932</v>
      </c>
      <c r="M107" s="198" t="s">
        <v>3571</v>
      </c>
      <c r="N107" s="199" t="s">
        <v>2831</v>
      </c>
      <c r="O107" s="199"/>
      <c r="P107" s="199"/>
      <c r="Q107" s="198" t="s">
        <v>3426</v>
      </c>
      <c r="R107" s="198" t="s">
        <v>3465</v>
      </c>
      <c r="S107" s="198" t="s">
        <v>3520</v>
      </c>
      <c r="T107" s="198" t="s">
        <v>3521</v>
      </c>
      <c r="U107" s="198">
        <v>1</v>
      </c>
      <c r="V107" s="198" t="s">
        <v>3562</v>
      </c>
      <c r="W107" s="209">
        <v>44743</v>
      </c>
      <c r="X107" s="200">
        <v>44957</v>
      </c>
      <c r="Y107" s="198"/>
      <c r="Z107" s="201" t="s">
        <v>1743</v>
      </c>
      <c r="AA107" s="205"/>
      <c r="AB107" s="205"/>
      <c r="AC107" s="203" t="s">
        <v>3572</v>
      </c>
      <c r="AD107" s="198" t="s">
        <v>3591</v>
      </c>
      <c r="AE107" s="204">
        <v>0</v>
      </c>
      <c r="AF107" s="204">
        <v>0</v>
      </c>
      <c r="AG107" s="205" t="s">
        <v>1743</v>
      </c>
      <c r="AH107" s="210">
        <v>44781</v>
      </c>
      <c r="AI107" s="211" t="s">
        <v>3026</v>
      </c>
      <c r="AJ107" s="212" t="s">
        <v>3604</v>
      </c>
    </row>
    <row r="108" spans="1:39" s="208" customFormat="1" ht="14.25" customHeight="1" x14ac:dyDescent="0.25">
      <c r="A108" s="209">
        <v>44740</v>
      </c>
      <c r="B108" s="198" t="s">
        <v>26</v>
      </c>
      <c r="C108" s="198" t="s">
        <v>27</v>
      </c>
      <c r="D108" s="198" t="s">
        <v>28</v>
      </c>
      <c r="E108" s="198">
        <v>2022</v>
      </c>
      <c r="F108" s="198">
        <v>97</v>
      </c>
      <c r="G108" s="198" t="s">
        <v>3151</v>
      </c>
      <c r="H108" s="198">
        <v>2</v>
      </c>
      <c r="I108" s="198" t="s">
        <v>30</v>
      </c>
      <c r="J108" s="198" t="s">
        <v>67</v>
      </c>
      <c r="K108" s="198" t="s">
        <v>1286</v>
      </c>
      <c r="L108" s="198" t="s">
        <v>2932</v>
      </c>
      <c r="M108" s="198" t="s">
        <v>3571</v>
      </c>
      <c r="N108" s="199" t="s">
        <v>2831</v>
      </c>
      <c r="O108" s="199"/>
      <c r="P108" s="199"/>
      <c r="Q108" s="198" t="s">
        <v>3427</v>
      </c>
      <c r="R108" s="198" t="s">
        <v>3466</v>
      </c>
      <c r="S108" s="198" t="s">
        <v>3522</v>
      </c>
      <c r="T108" s="198" t="s">
        <v>3523</v>
      </c>
      <c r="U108" s="198">
        <v>1</v>
      </c>
      <c r="V108" s="198" t="s">
        <v>3563</v>
      </c>
      <c r="W108" s="209">
        <v>44949</v>
      </c>
      <c r="X108" s="200">
        <v>44985</v>
      </c>
      <c r="Y108" s="198"/>
      <c r="Z108" s="201" t="s">
        <v>1743</v>
      </c>
      <c r="AA108" s="205"/>
      <c r="AB108" s="205"/>
      <c r="AC108" s="203" t="s">
        <v>2809</v>
      </c>
      <c r="AD108" s="198" t="s">
        <v>3592</v>
      </c>
      <c r="AE108" s="204">
        <v>0</v>
      </c>
      <c r="AF108" s="204">
        <v>0</v>
      </c>
      <c r="AG108" s="205" t="s">
        <v>1743</v>
      </c>
      <c r="AH108" s="210">
        <v>44778</v>
      </c>
      <c r="AI108" s="211" t="s">
        <v>3369</v>
      </c>
      <c r="AJ108" s="212" t="s">
        <v>3606</v>
      </c>
    </row>
    <row r="109" spans="1:39" s="208" customFormat="1" ht="14.25" customHeight="1" x14ac:dyDescent="0.25">
      <c r="A109" s="209">
        <v>44740</v>
      </c>
      <c r="B109" s="198" t="s">
        <v>26</v>
      </c>
      <c r="C109" s="198" t="s">
        <v>27</v>
      </c>
      <c r="D109" s="198" t="s">
        <v>28</v>
      </c>
      <c r="E109" s="198">
        <v>2022</v>
      </c>
      <c r="F109" s="198">
        <v>97</v>
      </c>
      <c r="G109" s="198" t="s">
        <v>3408</v>
      </c>
      <c r="H109" s="198">
        <v>1</v>
      </c>
      <c r="I109" s="198" t="s">
        <v>30</v>
      </c>
      <c r="J109" s="198" t="s">
        <v>67</v>
      </c>
      <c r="K109" s="198" t="s">
        <v>1286</v>
      </c>
      <c r="L109" s="198" t="s">
        <v>2932</v>
      </c>
      <c r="M109" s="198" t="s">
        <v>3571</v>
      </c>
      <c r="N109" s="199" t="s">
        <v>2831</v>
      </c>
      <c r="O109" s="199"/>
      <c r="P109" s="199"/>
      <c r="Q109" s="198" t="s">
        <v>3428</v>
      </c>
      <c r="R109" s="198" t="s">
        <v>3467</v>
      </c>
      <c r="S109" s="198" t="s">
        <v>3524</v>
      </c>
      <c r="T109" s="198" t="s">
        <v>3525</v>
      </c>
      <c r="U109" s="198">
        <v>1</v>
      </c>
      <c r="V109" s="198" t="s">
        <v>3560</v>
      </c>
      <c r="W109" s="209">
        <v>44743</v>
      </c>
      <c r="X109" s="200">
        <v>44985</v>
      </c>
      <c r="Y109" s="198"/>
      <c r="Z109" s="201" t="s">
        <v>1743</v>
      </c>
      <c r="AA109" s="205"/>
      <c r="AB109" s="205"/>
      <c r="AC109" s="203" t="s">
        <v>2809</v>
      </c>
      <c r="AD109" s="198" t="s">
        <v>3589</v>
      </c>
      <c r="AE109" s="204">
        <v>0</v>
      </c>
      <c r="AF109" s="204">
        <v>0</v>
      </c>
      <c r="AG109" s="205" t="s">
        <v>1743</v>
      </c>
      <c r="AH109" s="210">
        <v>44778</v>
      </c>
      <c r="AI109" s="211" t="s">
        <v>3369</v>
      </c>
      <c r="AJ109" s="212" t="s">
        <v>3609</v>
      </c>
    </row>
    <row r="110" spans="1:39" s="208" customFormat="1" ht="14.25" customHeight="1" x14ac:dyDescent="0.25">
      <c r="A110" s="209">
        <v>44740</v>
      </c>
      <c r="B110" s="198" t="s">
        <v>26</v>
      </c>
      <c r="C110" s="198" t="s">
        <v>27</v>
      </c>
      <c r="D110" s="198" t="s">
        <v>28</v>
      </c>
      <c r="E110" s="198">
        <v>2022</v>
      </c>
      <c r="F110" s="198">
        <v>97</v>
      </c>
      <c r="G110" s="198" t="s">
        <v>3408</v>
      </c>
      <c r="H110" s="198">
        <v>2</v>
      </c>
      <c r="I110" s="198" t="s">
        <v>30</v>
      </c>
      <c r="J110" s="198" t="s">
        <v>67</v>
      </c>
      <c r="K110" s="198" t="s">
        <v>1286</v>
      </c>
      <c r="L110" s="198" t="s">
        <v>2932</v>
      </c>
      <c r="M110" s="198" t="s">
        <v>3571</v>
      </c>
      <c r="N110" s="199" t="s">
        <v>2831</v>
      </c>
      <c r="O110" s="199"/>
      <c r="P110" s="199"/>
      <c r="Q110" s="198" t="s">
        <v>3429</v>
      </c>
      <c r="R110" s="198" t="s">
        <v>3468</v>
      </c>
      <c r="S110" s="198" t="s">
        <v>3526</v>
      </c>
      <c r="T110" s="198" t="s">
        <v>3527</v>
      </c>
      <c r="U110" s="198">
        <v>1</v>
      </c>
      <c r="V110" s="198" t="s">
        <v>3561</v>
      </c>
      <c r="W110" s="209">
        <v>44743</v>
      </c>
      <c r="X110" s="200">
        <v>44834</v>
      </c>
      <c r="Y110" s="198"/>
      <c r="Z110" s="201" t="s">
        <v>1743</v>
      </c>
      <c r="AA110" s="205"/>
      <c r="AB110" s="205"/>
      <c r="AC110" s="203" t="s">
        <v>2809</v>
      </c>
      <c r="AD110" s="198" t="s">
        <v>3561</v>
      </c>
      <c r="AE110" s="204">
        <v>0</v>
      </c>
      <c r="AF110" s="204">
        <v>0</v>
      </c>
      <c r="AG110" s="205" t="s">
        <v>1743</v>
      </c>
      <c r="AH110" s="210">
        <v>44778</v>
      </c>
      <c r="AI110" s="211" t="s">
        <v>3369</v>
      </c>
      <c r="AJ110" s="212" t="s">
        <v>3606</v>
      </c>
    </row>
    <row r="111" spans="1:39" s="208" customFormat="1" ht="14.25" customHeight="1" x14ac:dyDescent="0.25">
      <c r="A111" s="209">
        <v>44740</v>
      </c>
      <c r="B111" s="198" t="s">
        <v>26</v>
      </c>
      <c r="C111" s="198" t="s">
        <v>27</v>
      </c>
      <c r="D111" s="198" t="s">
        <v>28</v>
      </c>
      <c r="E111" s="198">
        <v>2022</v>
      </c>
      <c r="F111" s="198">
        <v>97</v>
      </c>
      <c r="G111" s="198" t="s">
        <v>3408</v>
      </c>
      <c r="H111" s="198">
        <v>3</v>
      </c>
      <c r="I111" s="198" t="s">
        <v>30</v>
      </c>
      <c r="J111" s="198" t="s">
        <v>67</v>
      </c>
      <c r="K111" s="198" t="s">
        <v>1286</v>
      </c>
      <c r="L111" s="198" t="s">
        <v>2932</v>
      </c>
      <c r="M111" s="198" t="s">
        <v>3571</v>
      </c>
      <c r="N111" s="199" t="s">
        <v>2831</v>
      </c>
      <c r="O111" s="199"/>
      <c r="P111" s="199"/>
      <c r="Q111" s="198" t="s">
        <v>3428</v>
      </c>
      <c r="R111" s="198" t="s">
        <v>3469</v>
      </c>
      <c r="S111" s="198" t="s">
        <v>3528</v>
      </c>
      <c r="T111" s="198" t="s">
        <v>3529</v>
      </c>
      <c r="U111" s="198">
        <v>1</v>
      </c>
      <c r="V111" s="198" t="s">
        <v>3564</v>
      </c>
      <c r="W111" s="209">
        <v>44743</v>
      </c>
      <c r="X111" s="200">
        <v>44985</v>
      </c>
      <c r="Y111" s="198"/>
      <c r="Z111" s="201" t="s">
        <v>1743</v>
      </c>
      <c r="AA111" s="205"/>
      <c r="AB111" s="205"/>
      <c r="AC111" s="203" t="s">
        <v>3576</v>
      </c>
      <c r="AD111" s="198" t="s">
        <v>3593</v>
      </c>
      <c r="AE111" s="204">
        <v>0</v>
      </c>
      <c r="AF111" s="204">
        <v>0</v>
      </c>
      <c r="AG111" s="205" t="s">
        <v>1743</v>
      </c>
      <c r="AH111" s="210">
        <v>44781</v>
      </c>
      <c r="AI111" s="213" t="s">
        <v>3617</v>
      </c>
      <c r="AJ111" s="212" t="s">
        <v>3616</v>
      </c>
    </row>
    <row r="112" spans="1:39" s="208" customFormat="1" ht="14.25" customHeight="1" x14ac:dyDescent="0.25">
      <c r="A112" s="209">
        <v>44740</v>
      </c>
      <c r="B112" s="198" t="s">
        <v>26</v>
      </c>
      <c r="C112" s="198" t="s">
        <v>27</v>
      </c>
      <c r="D112" s="198" t="s">
        <v>28</v>
      </c>
      <c r="E112" s="198">
        <v>2022</v>
      </c>
      <c r="F112" s="198">
        <v>97</v>
      </c>
      <c r="G112" s="198" t="s">
        <v>3409</v>
      </c>
      <c r="H112" s="198">
        <v>1</v>
      </c>
      <c r="I112" s="198" t="s">
        <v>30</v>
      </c>
      <c r="J112" s="198" t="s">
        <v>67</v>
      </c>
      <c r="K112" s="198" t="s">
        <v>1286</v>
      </c>
      <c r="L112" s="198" t="s">
        <v>2932</v>
      </c>
      <c r="M112" s="198" t="s">
        <v>3571</v>
      </c>
      <c r="N112" s="199" t="s">
        <v>2831</v>
      </c>
      <c r="O112" s="199"/>
      <c r="P112" s="199"/>
      <c r="Q112" s="198" t="s">
        <v>3430</v>
      </c>
      <c r="R112" s="198" t="s">
        <v>3470</v>
      </c>
      <c r="S112" s="198" t="s">
        <v>3530</v>
      </c>
      <c r="T112" s="198" t="s">
        <v>3531</v>
      </c>
      <c r="U112" s="198">
        <v>1</v>
      </c>
      <c r="V112" s="198" t="s">
        <v>3565</v>
      </c>
      <c r="W112" s="209">
        <v>44743</v>
      </c>
      <c r="X112" s="200">
        <v>44895</v>
      </c>
      <c r="Y112" s="198"/>
      <c r="Z112" s="201" t="s">
        <v>1743</v>
      </c>
      <c r="AA112" s="205"/>
      <c r="AB112" s="205"/>
      <c r="AC112" s="203" t="s">
        <v>3575</v>
      </c>
      <c r="AD112" s="198" t="s">
        <v>3594</v>
      </c>
      <c r="AE112" s="204">
        <v>0</v>
      </c>
      <c r="AF112" s="204">
        <v>0</v>
      </c>
      <c r="AG112" s="205" t="s">
        <v>1743</v>
      </c>
      <c r="AH112" s="210">
        <v>44778</v>
      </c>
      <c r="AI112" s="211" t="s">
        <v>3369</v>
      </c>
      <c r="AJ112" s="212" t="s">
        <v>3606</v>
      </c>
    </row>
    <row r="113" spans="1:36" s="208" customFormat="1" ht="14.25" customHeight="1" x14ac:dyDescent="0.25">
      <c r="A113" s="209">
        <v>44740</v>
      </c>
      <c r="B113" s="198" t="s">
        <v>26</v>
      </c>
      <c r="C113" s="198" t="s">
        <v>27</v>
      </c>
      <c r="D113" s="198" t="s">
        <v>28</v>
      </c>
      <c r="E113" s="198">
        <v>2022</v>
      </c>
      <c r="F113" s="198">
        <v>97</v>
      </c>
      <c r="G113" s="198" t="s">
        <v>3409</v>
      </c>
      <c r="H113" s="198">
        <v>2</v>
      </c>
      <c r="I113" s="198" t="s">
        <v>30</v>
      </c>
      <c r="J113" s="198" t="s">
        <v>67</v>
      </c>
      <c r="K113" s="198" t="s">
        <v>1286</v>
      </c>
      <c r="L113" s="198" t="s">
        <v>2932</v>
      </c>
      <c r="M113" s="198" t="s">
        <v>3571</v>
      </c>
      <c r="N113" s="199" t="s">
        <v>2831</v>
      </c>
      <c r="O113" s="199"/>
      <c r="P113" s="199"/>
      <c r="Q113" s="198" t="s">
        <v>3431</v>
      </c>
      <c r="R113" s="198" t="s">
        <v>3471</v>
      </c>
      <c r="S113" s="198" t="s">
        <v>3532</v>
      </c>
      <c r="T113" s="198" t="s">
        <v>3525</v>
      </c>
      <c r="U113" s="198">
        <v>1</v>
      </c>
      <c r="V113" s="198" t="s">
        <v>3566</v>
      </c>
      <c r="W113" s="209">
        <v>44743</v>
      </c>
      <c r="X113" s="200">
        <v>44942</v>
      </c>
      <c r="Y113" s="198"/>
      <c r="Z113" s="201" t="s">
        <v>1743</v>
      </c>
      <c r="AA113" s="205"/>
      <c r="AB113" s="205"/>
      <c r="AC113" s="203" t="s">
        <v>2809</v>
      </c>
      <c r="AD113" s="198" t="s">
        <v>3595</v>
      </c>
      <c r="AE113" s="204">
        <v>0</v>
      </c>
      <c r="AF113" s="204">
        <v>0</v>
      </c>
      <c r="AG113" s="205" t="s">
        <v>1743</v>
      </c>
      <c r="AH113" s="210">
        <v>44778</v>
      </c>
      <c r="AI113" s="213" t="s">
        <v>3621</v>
      </c>
      <c r="AJ113" s="212" t="s">
        <v>3620</v>
      </c>
    </row>
    <row r="114" spans="1:36" s="208" customFormat="1" ht="14.25" customHeight="1" x14ac:dyDescent="0.25">
      <c r="A114" s="209">
        <v>44740</v>
      </c>
      <c r="B114" s="198" t="s">
        <v>26</v>
      </c>
      <c r="C114" s="198" t="s">
        <v>27</v>
      </c>
      <c r="D114" s="198" t="s">
        <v>28</v>
      </c>
      <c r="E114" s="198">
        <v>2022</v>
      </c>
      <c r="F114" s="198">
        <v>97</v>
      </c>
      <c r="G114" s="198" t="s">
        <v>3409</v>
      </c>
      <c r="H114" s="198">
        <v>3</v>
      </c>
      <c r="I114" s="198" t="s">
        <v>30</v>
      </c>
      <c r="J114" s="198" t="s">
        <v>67</v>
      </c>
      <c r="K114" s="198" t="s">
        <v>1286</v>
      </c>
      <c r="L114" s="198" t="s">
        <v>2932</v>
      </c>
      <c r="M114" s="198" t="s">
        <v>3571</v>
      </c>
      <c r="N114" s="199" t="s">
        <v>2831</v>
      </c>
      <c r="O114" s="199"/>
      <c r="P114" s="199"/>
      <c r="Q114" s="198" t="s">
        <v>3432</v>
      </c>
      <c r="R114" s="198" t="s">
        <v>3472</v>
      </c>
      <c r="S114" s="198" t="s">
        <v>3533</v>
      </c>
      <c r="T114" s="198" t="s">
        <v>3534</v>
      </c>
      <c r="U114" s="198">
        <v>1</v>
      </c>
      <c r="V114" s="198" t="s">
        <v>3567</v>
      </c>
      <c r="W114" s="209">
        <v>44743</v>
      </c>
      <c r="X114" s="200">
        <v>44865</v>
      </c>
      <c r="Y114" s="198"/>
      <c r="Z114" s="201" t="s">
        <v>1743</v>
      </c>
      <c r="AA114" s="205"/>
      <c r="AB114" s="205"/>
      <c r="AC114" s="203" t="s">
        <v>2809</v>
      </c>
      <c r="AD114" s="198" t="s">
        <v>3596</v>
      </c>
      <c r="AE114" s="204">
        <v>0</v>
      </c>
      <c r="AF114" s="204">
        <v>0</v>
      </c>
      <c r="AG114" s="205" t="s">
        <v>1743</v>
      </c>
      <c r="AH114" s="210">
        <v>44778</v>
      </c>
      <c r="AI114" s="211" t="s">
        <v>3369</v>
      </c>
      <c r="AJ114" s="212" t="s">
        <v>3610</v>
      </c>
    </row>
    <row r="115" spans="1:36" s="208" customFormat="1" ht="14.25" customHeight="1" x14ac:dyDescent="0.25">
      <c r="A115" s="209">
        <v>44740</v>
      </c>
      <c r="B115" s="198" t="s">
        <v>26</v>
      </c>
      <c r="C115" s="198" t="s">
        <v>27</v>
      </c>
      <c r="D115" s="198" t="s">
        <v>28</v>
      </c>
      <c r="E115" s="198">
        <v>2022</v>
      </c>
      <c r="F115" s="198">
        <v>97</v>
      </c>
      <c r="G115" s="198" t="s">
        <v>2933</v>
      </c>
      <c r="H115" s="198">
        <v>1</v>
      </c>
      <c r="I115" s="198" t="s">
        <v>30</v>
      </c>
      <c r="J115" s="198" t="s">
        <v>67</v>
      </c>
      <c r="K115" s="198" t="s">
        <v>1286</v>
      </c>
      <c r="L115" s="198" t="s">
        <v>2932</v>
      </c>
      <c r="M115" s="198" t="s">
        <v>3571</v>
      </c>
      <c r="N115" s="199" t="s">
        <v>2831</v>
      </c>
      <c r="O115" s="199"/>
      <c r="P115" s="199"/>
      <c r="Q115" s="198" t="s">
        <v>3433</v>
      </c>
      <c r="R115" s="198" t="s">
        <v>3473</v>
      </c>
      <c r="S115" s="198" t="s">
        <v>3535</v>
      </c>
      <c r="T115" s="198" t="s">
        <v>3536</v>
      </c>
      <c r="U115" s="198">
        <v>1</v>
      </c>
      <c r="V115" s="198" t="s">
        <v>3568</v>
      </c>
      <c r="W115" s="209">
        <v>44743</v>
      </c>
      <c r="X115" s="200">
        <v>44985</v>
      </c>
      <c r="Y115" s="198"/>
      <c r="Z115" s="201" t="s">
        <v>1743</v>
      </c>
      <c r="AA115" s="205"/>
      <c r="AB115" s="205"/>
      <c r="AC115" s="203" t="s">
        <v>2809</v>
      </c>
      <c r="AD115" s="198" t="s">
        <v>3597</v>
      </c>
      <c r="AE115" s="204">
        <v>0</v>
      </c>
      <c r="AF115" s="204">
        <v>0</v>
      </c>
      <c r="AG115" s="205" t="s">
        <v>1743</v>
      </c>
      <c r="AH115" s="210">
        <v>44778</v>
      </c>
      <c r="AI115" s="211" t="s">
        <v>3369</v>
      </c>
      <c r="AJ115" s="212" t="s">
        <v>3611</v>
      </c>
    </row>
    <row r="116" spans="1:36" s="208" customFormat="1" ht="14.25" hidden="1" customHeight="1" x14ac:dyDescent="0.25">
      <c r="A116" s="215">
        <v>44740</v>
      </c>
      <c r="B116" s="198" t="s">
        <v>26</v>
      </c>
      <c r="C116" s="198" t="s">
        <v>27</v>
      </c>
      <c r="D116" s="198" t="s">
        <v>28</v>
      </c>
      <c r="E116" s="198">
        <v>2022</v>
      </c>
      <c r="F116" s="198">
        <v>97</v>
      </c>
      <c r="G116" s="198" t="s">
        <v>2933</v>
      </c>
      <c r="H116" s="198">
        <v>2</v>
      </c>
      <c r="I116" s="198" t="s">
        <v>30</v>
      </c>
      <c r="J116" s="198" t="s">
        <v>67</v>
      </c>
      <c r="K116" s="198" t="s">
        <v>1286</v>
      </c>
      <c r="L116" s="198" t="s">
        <v>2932</v>
      </c>
      <c r="M116" s="198" t="s">
        <v>3571</v>
      </c>
      <c r="N116" s="199" t="s">
        <v>2831</v>
      </c>
      <c r="O116" s="199"/>
      <c r="P116" s="199"/>
      <c r="Q116" s="198" t="s">
        <v>3433</v>
      </c>
      <c r="R116" s="198" t="s">
        <v>3474</v>
      </c>
      <c r="S116" s="198" t="s">
        <v>3537</v>
      </c>
      <c r="T116" s="198" t="s">
        <v>3538</v>
      </c>
      <c r="U116" s="198">
        <v>1</v>
      </c>
      <c r="V116" s="198" t="s">
        <v>3561</v>
      </c>
      <c r="W116" s="209">
        <v>44743</v>
      </c>
      <c r="X116" s="200">
        <v>44773</v>
      </c>
      <c r="Y116" s="198"/>
      <c r="Z116" s="201" t="s">
        <v>1743</v>
      </c>
      <c r="AA116" s="205"/>
      <c r="AB116" s="205"/>
      <c r="AC116" s="203" t="s">
        <v>2809</v>
      </c>
      <c r="AD116" s="198" t="s">
        <v>3561</v>
      </c>
      <c r="AE116" s="204">
        <v>100</v>
      </c>
      <c r="AF116" s="204">
        <v>100</v>
      </c>
      <c r="AG116" s="205" t="s">
        <v>43</v>
      </c>
      <c r="AH116" s="210">
        <v>44778</v>
      </c>
      <c r="AI116" s="211" t="s">
        <v>3369</v>
      </c>
      <c r="AJ116" s="212" t="s">
        <v>3612</v>
      </c>
    </row>
    <row r="117" spans="1:36" s="208" customFormat="1" ht="14.25" customHeight="1" x14ac:dyDescent="0.25">
      <c r="A117" s="209">
        <v>44740</v>
      </c>
      <c r="B117" s="198" t="s">
        <v>26</v>
      </c>
      <c r="C117" s="198" t="s">
        <v>27</v>
      </c>
      <c r="D117" s="198" t="s">
        <v>28</v>
      </c>
      <c r="E117" s="198">
        <v>2022</v>
      </c>
      <c r="F117" s="198">
        <v>97</v>
      </c>
      <c r="G117" s="198" t="s">
        <v>2934</v>
      </c>
      <c r="H117" s="198">
        <v>1</v>
      </c>
      <c r="I117" s="198" t="s">
        <v>30</v>
      </c>
      <c r="J117" s="198" t="s">
        <v>67</v>
      </c>
      <c r="K117" s="198" t="s">
        <v>1286</v>
      </c>
      <c r="L117" s="198" t="s">
        <v>2932</v>
      </c>
      <c r="M117" s="198" t="s">
        <v>3571</v>
      </c>
      <c r="N117" s="199" t="s">
        <v>2831</v>
      </c>
      <c r="O117" s="199"/>
      <c r="P117" s="199"/>
      <c r="Q117" s="198" t="s">
        <v>3434</v>
      </c>
      <c r="R117" s="198" t="s">
        <v>3475</v>
      </c>
      <c r="S117" s="198" t="s">
        <v>3539</v>
      </c>
      <c r="T117" s="198" t="s">
        <v>3517</v>
      </c>
      <c r="U117" s="198">
        <v>1</v>
      </c>
      <c r="V117" s="198" t="s">
        <v>3561</v>
      </c>
      <c r="W117" s="209">
        <v>44743</v>
      </c>
      <c r="X117" s="200">
        <v>44985</v>
      </c>
      <c r="Y117" s="198"/>
      <c r="Z117" s="201" t="s">
        <v>1743</v>
      </c>
      <c r="AA117" s="205"/>
      <c r="AB117" s="205"/>
      <c r="AC117" s="203" t="s">
        <v>2809</v>
      </c>
      <c r="AD117" s="198" t="s">
        <v>3561</v>
      </c>
      <c r="AE117" s="204">
        <v>0</v>
      </c>
      <c r="AF117" s="204">
        <v>0</v>
      </c>
      <c r="AG117" s="205" t="s">
        <v>1743</v>
      </c>
      <c r="AH117" s="210">
        <v>44778</v>
      </c>
      <c r="AI117" s="211" t="s">
        <v>3369</v>
      </c>
      <c r="AJ117" s="212" t="s">
        <v>3613</v>
      </c>
    </row>
    <row r="118" spans="1:36" s="208" customFormat="1" ht="114.6" customHeight="1" x14ac:dyDescent="0.25">
      <c r="A118" s="209">
        <v>44740</v>
      </c>
      <c r="B118" s="198" t="s">
        <v>26</v>
      </c>
      <c r="C118" s="198" t="s">
        <v>27</v>
      </c>
      <c r="D118" s="198" t="s">
        <v>28</v>
      </c>
      <c r="E118" s="198">
        <v>2022</v>
      </c>
      <c r="F118" s="198">
        <v>97</v>
      </c>
      <c r="G118" s="198" t="s">
        <v>2935</v>
      </c>
      <c r="H118" s="198">
        <v>1</v>
      </c>
      <c r="I118" s="198" t="s">
        <v>30</v>
      </c>
      <c r="J118" s="198" t="s">
        <v>67</v>
      </c>
      <c r="K118" s="198" t="s">
        <v>1286</v>
      </c>
      <c r="L118" s="198" t="s">
        <v>2932</v>
      </c>
      <c r="M118" s="198" t="s">
        <v>3571</v>
      </c>
      <c r="N118" s="199" t="s">
        <v>2831</v>
      </c>
      <c r="O118" s="199"/>
      <c r="P118" s="199"/>
      <c r="Q118" s="198" t="s">
        <v>3435</v>
      </c>
      <c r="R118" s="198" t="s">
        <v>3476</v>
      </c>
      <c r="S118" s="198" t="s">
        <v>3540</v>
      </c>
      <c r="T118" s="198" t="s">
        <v>3541</v>
      </c>
      <c r="U118" s="198">
        <v>1</v>
      </c>
      <c r="V118" s="198" t="s">
        <v>3561</v>
      </c>
      <c r="W118" s="209">
        <v>44743</v>
      </c>
      <c r="X118" s="200">
        <v>44985</v>
      </c>
      <c r="Y118" s="198"/>
      <c r="Z118" s="201" t="s">
        <v>1743</v>
      </c>
      <c r="AA118" s="205"/>
      <c r="AB118" s="205"/>
      <c r="AC118" s="203" t="s">
        <v>2809</v>
      </c>
      <c r="AD118" s="198" t="s">
        <v>3561</v>
      </c>
      <c r="AE118" s="204">
        <v>0</v>
      </c>
      <c r="AF118" s="204">
        <v>0</v>
      </c>
      <c r="AG118" s="205" t="s">
        <v>1743</v>
      </c>
      <c r="AH118" s="210">
        <v>44778</v>
      </c>
      <c r="AI118" s="211" t="s">
        <v>3369</v>
      </c>
      <c r="AJ118" s="212" t="s">
        <v>3614</v>
      </c>
    </row>
    <row r="119" spans="1:36" s="208" customFormat="1" ht="14.25" customHeight="1" x14ac:dyDescent="0.25">
      <c r="A119" s="209">
        <v>44740</v>
      </c>
      <c r="B119" s="198" t="s">
        <v>26</v>
      </c>
      <c r="C119" s="198" t="s">
        <v>27</v>
      </c>
      <c r="D119" s="198" t="s">
        <v>28</v>
      </c>
      <c r="E119" s="198">
        <v>2022</v>
      </c>
      <c r="F119" s="198">
        <v>97</v>
      </c>
      <c r="G119" s="198" t="s">
        <v>2935</v>
      </c>
      <c r="H119" s="198">
        <v>2</v>
      </c>
      <c r="I119" s="198" t="s">
        <v>30</v>
      </c>
      <c r="J119" s="198" t="s">
        <v>67</v>
      </c>
      <c r="K119" s="198" t="s">
        <v>1286</v>
      </c>
      <c r="L119" s="198" t="s">
        <v>2932</v>
      </c>
      <c r="M119" s="198" t="s">
        <v>3571</v>
      </c>
      <c r="N119" s="199" t="s">
        <v>2831</v>
      </c>
      <c r="O119" s="199"/>
      <c r="P119" s="199"/>
      <c r="Q119" s="198" t="s">
        <v>3436</v>
      </c>
      <c r="R119" s="198" t="s">
        <v>3477</v>
      </c>
      <c r="S119" s="198" t="s">
        <v>3542</v>
      </c>
      <c r="T119" s="198" t="s">
        <v>3543</v>
      </c>
      <c r="U119" s="198">
        <v>1</v>
      </c>
      <c r="V119" s="198" t="s">
        <v>3561</v>
      </c>
      <c r="W119" s="209">
        <v>44743</v>
      </c>
      <c r="X119" s="200">
        <v>44926</v>
      </c>
      <c r="Y119" s="198"/>
      <c r="Z119" s="201" t="s">
        <v>1743</v>
      </c>
      <c r="AA119" s="205"/>
      <c r="AB119" s="205"/>
      <c r="AC119" s="203" t="s">
        <v>2809</v>
      </c>
      <c r="AD119" s="198" t="s">
        <v>3561</v>
      </c>
      <c r="AE119" s="204">
        <v>0</v>
      </c>
      <c r="AF119" s="204">
        <v>0</v>
      </c>
      <c r="AG119" s="205" t="s">
        <v>1743</v>
      </c>
      <c r="AH119" s="210">
        <v>44778</v>
      </c>
      <c r="AI119" s="211" t="s">
        <v>3369</v>
      </c>
      <c r="AJ119" s="212" t="s">
        <v>3606</v>
      </c>
    </row>
    <row r="120" spans="1:36" s="208" customFormat="1" ht="168.75" customHeight="1" x14ac:dyDescent="0.25">
      <c r="A120" s="209">
        <v>44740</v>
      </c>
      <c r="B120" s="198" t="s">
        <v>26</v>
      </c>
      <c r="C120" s="198" t="s">
        <v>27</v>
      </c>
      <c r="D120" s="198" t="s">
        <v>28</v>
      </c>
      <c r="E120" s="198">
        <v>2022</v>
      </c>
      <c r="F120" s="198">
        <v>97</v>
      </c>
      <c r="G120" s="198" t="s">
        <v>3410</v>
      </c>
      <c r="H120" s="198">
        <v>1</v>
      </c>
      <c r="I120" s="198" t="s">
        <v>30</v>
      </c>
      <c r="J120" s="198" t="s">
        <v>67</v>
      </c>
      <c r="K120" s="198" t="s">
        <v>1286</v>
      </c>
      <c r="L120" s="198" t="s">
        <v>926</v>
      </c>
      <c r="M120" s="198" t="s">
        <v>3571</v>
      </c>
      <c r="N120" s="199" t="s">
        <v>2831</v>
      </c>
      <c r="O120" s="199"/>
      <c r="P120" s="199"/>
      <c r="Q120" s="198" t="s">
        <v>3437</v>
      </c>
      <c r="R120" s="198" t="s">
        <v>3478</v>
      </c>
      <c r="S120" s="198" t="s">
        <v>3544</v>
      </c>
      <c r="T120" s="198" t="s">
        <v>3545</v>
      </c>
      <c r="U120" s="198">
        <v>1</v>
      </c>
      <c r="V120" s="198" t="s">
        <v>3569</v>
      </c>
      <c r="W120" s="209">
        <v>44743</v>
      </c>
      <c r="X120" s="200">
        <v>44926</v>
      </c>
      <c r="Y120" s="198"/>
      <c r="Z120" s="201" t="s">
        <v>1743</v>
      </c>
      <c r="AA120" s="205"/>
      <c r="AB120" s="205"/>
      <c r="AC120" s="216" t="s">
        <v>2809</v>
      </c>
      <c r="AD120" s="217" t="s">
        <v>3569</v>
      </c>
      <c r="AE120" s="204">
        <v>0</v>
      </c>
      <c r="AF120" s="204">
        <v>0</v>
      </c>
      <c r="AG120" s="205" t="s">
        <v>1743</v>
      </c>
      <c r="AH120" s="210">
        <v>44778</v>
      </c>
      <c r="AI120" s="213" t="s">
        <v>3625</v>
      </c>
      <c r="AJ120" s="212" t="s">
        <v>3634</v>
      </c>
    </row>
    <row r="121" spans="1:36" s="208" customFormat="1" ht="87" customHeight="1" x14ac:dyDescent="0.25">
      <c r="A121" s="209">
        <v>44740</v>
      </c>
      <c r="B121" s="198" t="s">
        <v>26</v>
      </c>
      <c r="C121" s="198" t="s">
        <v>27</v>
      </c>
      <c r="D121" s="198" t="s">
        <v>28</v>
      </c>
      <c r="E121" s="198">
        <v>2022</v>
      </c>
      <c r="F121" s="198">
        <v>97</v>
      </c>
      <c r="G121" s="198" t="s">
        <v>3411</v>
      </c>
      <c r="H121" s="198">
        <v>1</v>
      </c>
      <c r="I121" s="198" t="s">
        <v>30</v>
      </c>
      <c r="J121" s="198" t="s">
        <v>67</v>
      </c>
      <c r="K121" s="198" t="s">
        <v>1286</v>
      </c>
      <c r="L121" s="198" t="s">
        <v>926</v>
      </c>
      <c r="M121" s="198" t="s">
        <v>3571</v>
      </c>
      <c r="N121" s="199" t="s">
        <v>2831</v>
      </c>
      <c r="O121" s="199"/>
      <c r="P121" s="199"/>
      <c r="Q121" s="198" t="s">
        <v>3438</v>
      </c>
      <c r="R121" s="198" t="s">
        <v>3479</v>
      </c>
      <c r="S121" s="198" t="s">
        <v>3546</v>
      </c>
      <c r="T121" s="198" t="s">
        <v>3547</v>
      </c>
      <c r="U121" s="198">
        <v>1</v>
      </c>
      <c r="V121" s="198" t="s">
        <v>3561</v>
      </c>
      <c r="W121" s="209">
        <v>44743</v>
      </c>
      <c r="X121" s="200">
        <v>45077</v>
      </c>
      <c r="Y121" s="198"/>
      <c r="Z121" s="201" t="s">
        <v>1743</v>
      </c>
      <c r="AA121" s="205"/>
      <c r="AB121" s="205"/>
      <c r="AC121" s="203" t="s">
        <v>2809</v>
      </c>
      <c r="AD121" s="198" t="s">
        <v>3561</v>
      </c>
      <c r="AE121" s="204">
        <v>0</v>
      </c>
      <c r="AF121" s="204">
        <v>0</v>
      </c>
      <c r="AG121" s="205" t="s">
        <v>1743</v>
      </c>
      <c r="AH121" s="210">
        <v>44778</v>
      </c>
      <c r="AI121" s="211" t="s">
        <v>3369</v>
      </c>
      <c r="AJ121" s="212" t="s">
        <v>3615</v>
      </c>
    </row>
    <row r="122" spans="1:36" s="151" customFormat="1" x14ac:dyDescent="0.25">
      <c r="AA122" s="7"/>
      <c r="AB122" s="7"/>
      <c r="AH122" s="7"/>
    </row>
  </sheetData>
  <autoFilter ref="A2:AJ121" xr:uid="{00000000-0009-0000-0000-000001000000}">
    <filterColumn colId="32">
      <filters>
        <filter val="ABIERTA"/>
      </filters>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1"/>
  <sheetViews>
    <sheetView zoomScale="90" zoomScaleNormal="90" workbookViewId="0">
      <selection activeCell="A7" sqref="A7"/>
    </sheetView>
  </sheetViews>
  <sheetFormatPr baseColWidth="10" defaultRowHeight="15" x14ac:dyDescent="0.25"/>
  <cols>
    <col min="1" max="1" width="34.42578125" style="10" bestFit="1" customWidth="1"/>
    <col min="2" max="2" width="22.42578125" bestFit="1" customWidth="1"/>
    <col min="3" max="3" width="12.5703125" bestFit="1" customWidth="1"/>
    <col min="4" max="4" width="11.42578125" bestFit="1" customWidth="1"/>
    <col min="5" max="5" width="11.28515625"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56" t="s">
        <v>3633</v>
      </c>
      <c r="B1" s="156"/>
      <c r="C1" s="122"/>
      <c r="D1" s="122"/>
      <c r="E1" s="122"/>
      <c r="F1" s="122"/>
    </row>
    <row r="2" spans="1:6" ht="18" customHeight="1" x14ac:dyDescent="0.25">
      <c r="A2" s="12"/>
      <c r="B2" s="12"/>
    </row>
    <row r="3" spans="1:6" x14ac:dyDescent="0.25">
      <c r="A3" s="6" t="s">
        <v>2813</v>
      </c>
      <c r="B3" s="6" t="s">
        <v>2814</v>
      </c>
    </row>
    <row r="4" spans="1:6" x14ac:dyDescent="0.25">
      <c r="A4" s="6" t="s">
        <v>2815</v>
      </c>
      <c r="B4" t="s">
        <v>1743</v>
      </c>
      <c r="C4" s="115" t="s">
        <v>2810</v>
      </c>
    </row>
    <row r="5" spans="1:6" ht="30" x14ac:dyDescent="0.25">
      <c r="A5" s="9" t="s">
        <v>1787</v>
      </c>
      <c r="B5">
        <v>2</v>
      </c>
      <c r="C5">
        <v>2</v>
      </c>
    </row>
    <row r="6" spans="1:6" ht="30" x14ac:dyDescent="0.25">
      <c r="A6" s="9" t="s">
        <v>2809</v>
      </c>
      <c r="B6">
        <v>19</v>
      </c>
      <c r="C6">
        <v>19</v>
      </c>
    </row>
    <row r="7" spans="1:6" ht="30" x14ac:dyDescent="0.25">
      <c r="A7" s="9" t="s">
        <v>2005</v>
      </c>
      <c r="B7">
        <v>24</v>
      </c>
      <c r="C7">
        <v>24</v>
      </c>
    </row>
    <row r="8" spans="1:6" ht="30" x14ac:dyDescent="0.25">
      <c r="A8" s="9" t="s">
        <v>2808</v>
      </c>
      <c r="B8">
        <v>1</v>
      </c>
      <c r="C8">
        <v>1</v>
      </c>
    </row>
    <row r="9" spans="1:6" ht="30" x14ac:dyDescent="0.25">
      <c r="A9" s="9" t="s">
        <v>2971</v>
      </c>
      <c r="B9">
        <v>1</v>
      </c>
      <c r="C9">
        <v>1</v>
      </c>
    </row>
    <row r="10" spans="1:6" ht="30" x14ac:dyDescent="0.25">
      <c r="A10" s="9" t="s">
        <v>2807</v>
      </c>
      <c r="B10">
        <v>1</v>
      </c>
      <c r="C10">
        <v>1</v>
      </c>
    </row>
    <row r="11" spans="1:6" ht="30" x14ac:dyDescent="0.25">
      <c r="A11" s="9" t="s">
        <v>2804</v>
      </c>
      <c r="B11">
        <v>16</v>
      </c>
      <c r="C11">
        <v>16</v>
      </c>
    </row>
    <row r="12" spans="1:6" ht="45" x14ac:dyDescent="0.25">
      <c r="A12" s="9" t="s">
        <v>3022</v>
      </c>
      <c r="B12">
        <v>1</v>
      </c>
      <c r="C12">
        <v>1</v>
      </c>
    </row>
    <row r="13" spans="1:6" ht="45" x14ac:dyDescent="0.25">
      <c r="A13" s="9" t="s">
        <v>3204</v>
      </c>
      <c r="B13">
        <v>2</v>
      </c>
      <c r="C13">
        <v>2</v>
      </c>
    </row>
    <row r="14" spans="1:6" ht="45" x14ac:dyDescent="0.25">
      <c r="A14" s="9" t="s">
        <v>3150</v>
      </c>
      <c r="B14">
        <v>2</v>
      </c>
      <c r="C14">
        <v>2</v>
      </c>
    </row>
    <row r="15" spans="1:6" x14ac:dyDescent="0.25">
      <c r="A15" s="9" t="s">
        <v>1188</v>
      </c>
      <c r="B15">
        <v>1</v>
      </c>
      <c r="C15">
        <v>1</v>
      </c>
    </row>
    <row r="16" spans="1:6" ht="45" x14ac:dyDescent="0.25">
      <c r="A16" s="9" t="s">
        <v>3203</v>
      </c>
      <c r="B16">
        <v>1</v>
      </c>
      <c r="C16">
        <v>1</v>
      </c>
    </row>
    <row r="17" spans="1:7" ht="45" x14ac:dyDescent="0.25">
      <c r="A17" s="9" t="s">
        <v>3259</v>
      </c>
      <c r="B17">
        <v>2</v>
      </c>
      <c r="C17">
        <v>2</v>
      </c>
    </row>
    <row r="18" spans="1:7" ht="45" x14ac:dyDescent="0.25">
      <c r="A18" s="9" t="s">
        <v>3281</v>
      </c>
      <c r="B18">
        <v>2</v>
      </c>
      <c r="C18">
        <v>2</v>
      </c>
    </row>
    <row r="19" spans="1:7" ht="30" x14ac:dyDescent="0.25">
      <c r="A19" s="9" t="s">
        <v>3282</v>
      </c>
      <c r="B19">
        <v>2</v>
      </c>
      <c r="C19">
        <v>2</v>
      </c>
    </row>
    <row r="20" spans="1:7" ht="45" x14ac:dyDescent="0.25">
      <c r="A20" s="9" t="s">
        <v>3349</v>
      </c>
      <c r="B20">
        <v>1</v>
      </c>
      <c r="C20">
        <v>1</v>
      </c>
      <c r="F20" s="109"/>
    </row>
    <row r="21" spans="1:7" ht="15.75" x14ac:dyDescent="0.25">
      <c r="A21" s="9" t="s">
        <v>2810</v>
      </c>
      <c r="B21">
        <v>78</v>
      </c>
      <c r="C21">
        <v>78</v>
      </c>
      <c r="F21" s="109"/>
    </row>
    <row r="22" spans="1:7" ht="15.75" x14ac:dyDescent="0.25">
      <c r="A22" s="9"/>
      <c r="F22" s="109"/>
    </row>
    <row r="23" spans="1:7" ht="16.5" customHeight="1" x14ac:dyDescent="0.25">
      <c r="A23" s="9"/>
      <c r="F23" s="109"/>
    </row>
    <row r="24" spans="1:7" ht="15.75" x14ac:dyDescent="0.25">
      <c r="A24"/>
      <c r="F24" s="109"/>
    </row>
    <row r="25" spans="1:7" ht="40.5" customHeight="1" x14ac:dyDescent="0.35">
      <c r="A25" s="155" t="s">
        <v>3261</v>
      </c>
      <c r="B25" s="155"/>
      <c r="C25" s="155"/>
      <c r="D25" s="155"/>
    </row>
    <row r="26" spans="1:7" x14ac:dyDescent="0.25">
      <c r="A26" s="6" t="s">
        <v>24</v>
      </c>
      <c r="B26" t="s">
        <v>1743</v>
      </c>
    </row>
    <row r="27" spans="1:7" ht="21" x14ac:dyDescent="0.35">
      <c r="A27" s="117"/>
    </row>
    <row r="28" spans="1:7" x14ac:dyDescent="0.25">
      <c r="A28" s="8" t="s">
        <v>2813</v>
      </c>
      <c r="B28" s="6" t="s">
        <v>2814</v>
      </c>
    </row>
    <row r="29" spans="1:7" ht="60" x14ac:dyDescent="0.25">
      <c r="A29" s="6" t="s">
        <v>2836</v>
      </c>
      <c r="B29" t="s">
        <v>2982</v>
      </c>
      <c r="C29" s="10" t="s">
        <v>3371</v>
      </c>
      <c r="D29" t="s">
        <v>2810</v>
      </c>
    </row>
    <row r="30" spans="1:7" ht="30" x14ac:dyDescent="0.25">
      <c r="A30" s="9" t="s">
        <v>1787</v>
      </c>
      <c r="B30" s="7"/>
      <c r="C30" s="7"/>
      <c r="D30" s="7"/>
    </row>
    <row r="31" spans="1:7" ht="30" x14ac:dyDescent="0.25">
      <c r="A31" s="123" t="s">
        <v>1787</v>
      </c>
      <c r="B31" s="7"/>
      <c r="C31" s="7">
        <v>2</v>
      </c>
      <c r="D31" s="7">
        <v>2</v>
      </c>
    </row>
    <row r="32" spans="1:7" ht="30" x14ac:dyDescent="0.25">
      <c r="A32" s="9" t="s">
        <v>2809</v>
      </c>
      <c r="B32" s="7"/>
      <c r="C32" s="7"/>
      <c r="D32" s="7"/>
      <c r="F32" t="s">
        <v>3210</v>
      </c>
      <c r="G32">
        <v>5</v>
      </c>
    </row>
    <row r="33" spans="1:7" x14ac:dyDescent="0.25">
      <c r="A33" s="123" t="s">
        <v>481</v>
      </c>
      <c r="B33" s="7"/>
      <c r="C33" s="7">
        <v>8</v>
      </c>
      <c r="D33" s="7">
        <v>8</v>
      </c>
      <c r="F33" t="s">
        <v>3211</v>
      </c>
      <c r="G33">
        <v>4</v>
      </c>
    </row>
    <row r="34" spans="1:7" x14ac:dyDescent="0.25">
      <c r="A34" s="15" t="s">
        <v>307</v>
      </c>
      <c r="B34" s="7"/>
      <c r="C34" s="7">
        <v>10</v>
      </c>
      <c r="D34" s="7">
        <v>10</v>
      </c>
      <c r="F34" t="s">
        <v>3212</v>
      </c>
      <c r="G34">
        <v>1</v>
      </c>
    </row>
    <row r="35" spans="1:7" x14ac:dyDescent="0.25">
      <c r="A35" s="15" t="s">
        <v>3163</v>
      </c>
      <c r="B35" s="7"/>
      <c r="C35" s="7">
        <v>1</v>
      </c>
      <c r="D35" s="7">
        <v>1</v>
      </c>
      <c r="F35" t="s">
        <v>3027</v>
      </c>
      <c r="G35">
        <v>9</v>
      </c>
    </row>
    <row r="36" spans="1:7" ht="30" x14ac:dyDescent="0.25">
      <c r="A36" s="9" t="s">
        <v>2005</v>
      </c>
      <c r="B36" s="7"/>
      <c r="C36" s="7"/>
      <c r="D36" s="7"/>
      <c r="F36" t="s">
        <v>3213</v>
      </c>
      <c r="G36">
        <v>2</v>
      </c>
    </row>
    <row r="37" spans="1:7" ht="30" x14ac:dyDescent="0.25">
      <c r="A37" s="123" t="s">
        <v>2805</v>
      </c>
      <c r="B37" s="7"/>
      <c r="C37" s="7">
        <v>5</v>
      </c>
      <c r="D37" s="7">
        <v>5</v>
      </c>
      <c r="F37" t="s">
        <v>3214</v>
      </c>
      <c r="G37">
        <v>2</v>
      </c>
    </row>
    <row r="38" spans="1:7" x14ac:dyDescent="0.25">
      <c r="A38" s="123" t="s">
        <v>1984</v>
      </c>
      <c r="B38" s="7"/>
      <c r="C38" s="7">
        <v>10</v>
      </c>
      <c r="D38" s="7">
        <v>10</v>
      </c>
      <c r="F38" t="s">
        <v>3260</v>
      </c>
      <c r="G38">
        <v>2</v>
      </c>
    </row>
    <row r="39" spans="1:7" x14ac:dyDescent="0.25">
      <c r="A39" s="15" t="s">
        <v>2005</v>
      </c>
      <c r="B39" s="7"/>
      <c r="C39" s="7">
        <v>3</v>
      </c>
      <c r="D39" s="7">
        <v>3</v>
      </c>
      <c r="F39" t="s">
        <v>3286</v>
      </c>
      <c r="G39">
        <v>2</v>
      </c>
    </row>
    <row r="40" spans="1:7" x14ac:dyDescent="0.25">
      <c r="A40" s="15" t="s">
        <v>1910</v>
      </c>
      <c r="B40" s="7"/>
      <c r="C40" s="7">
        <v>5</v>
      </c>
      <c r="D40" s="7">
        <v>5</v>
      </c>
      <c r="F40" t="s">
        <v>3287</v>
      </c>
      <c r="G40">
        <v>2</v>
      </c>
    </row>
    <row r="41" spans="1:7" x14ac:dyDescent="0.25">
      <c r="A41" s="15" t="s">
        <v>3249</v>
      </c>
      <c r="B41" s="7"/>
      <c r="C41" s="7">
        <v>1</v>
      </c>
      <c r="D41" s="7">
        <v>1</v>
      </c>
      <c r="F41" t="s">
        <v>3366</v>
      </c>
      <c r="G41">
        <v>1</v>
      </c>
    </row>
    <row r="42" spans="1:7" ht="30" x14ac:dyDescent="0.25">
      <c r="A42" s="9" t="s">
        <v>2808</v>
      </c>
      <c r="B42" s="7"/>
      <c r="C42" s="7"/>
      <c r="D42" s="7"/>
    </row>
    <row r="43" spans="1:7" x14ac:dyDescent="0.25">
      <c r="A43" s="15" t="s">
        <v>3173</v>
      </c>
      <c r="B43" s="7"/>
      <c r="C43" s="7">
        <v>1</v>
      </c>
      <c r="D43" s="7">
        <v>1</v>
      </c>
    </row>
    <row r="44" spans="1:7" ht="30" x14ac:dyDescent="0.25">
      <c r="A44" s="9" t="s">
        <v>2971</v>
      </c>
      <c r="B44" s="7"/>
      <c r="C44" s="7"/>
      <c r="D44" s="7"/>
    </row>
    <row r="45" spans="1:7" ht="60" x14ac:dyDescent="0.25">
      <c r="A45" s="123" t="s">
        <v>2946</v>
      </c>
      <c r="B45" s="7"/>
      <c r="C45" s="7">
        <v>1</v>
      </c>
      <c r="D45" s="7">
        <v>1</v>
      </c>
    </row>
    <row r="46" spans="1:7" ht="30" x14ac:dyDescent="0.25">
      <c r="A46" s="9" t="s">
        <v>2807</v>
      </c>
      <c r="B46" s="7"/>
      <c r="C46" s="7"/>
      <c r="D46" s="7"/>
    </row>
    <row r="47" spans="1:7" ht="15" customHeight="1" x14ac:dyDescent="0.25">
      <c r="A47" s="123" t="s">
        <v>2807</v>
      </c>
      <c r="B47" s="7"/>
      <c r="C47" s="7">
        <v>1</v>
      </c>
      <c r="D47" s="7">
        <v>1</v>
      </c>
    </row>
    <row r="48" spans="1:7" ht="15" customHeight="1" x14ac:dyDescent="0.25">
      <c r="A48" s="9" t="s">
        <v>2804</v>
      </c>
      <c r="B48" s="7"/>
      <c r="C48" s="7"/>
      <c r="D48" s="7"/>
    </row>
    <row r="49" spans="1:4" x14ac:dyDescent="0.25">
      <c r="A49" s="123" t="s">
        <v>3013</v>
      </c>
      <c r="B49" s="7"/>
      <c r="C49" s="7">
        <v>3</v>
      </c>
      <c r="D49" s="7">
        <v>3</v>
      </c>
    </row>
    <row r="50" spans="1:4" ht="30" x14ac:dyDescent="0.25">
      <c r="A50" s="123" t="s">
        <v>2740</v>
      </c>
      <c r="B50" s="7">
        <v>5</v>
      </c>
      <c r="C50" s="7">
        <v>7</v>
      </c>
      <c r="D50" s="7">
        <v>12</v>
      </c>
    </row>
    <row r="51" spans="1:4" ht="30" x14ac:dyDescent="0.25">
      <c r="A51" s="123" t="s">
        <v>2804</v>
      </c>
      <c r="B51" s="7"/>
      <c r="C51" s="7">
        <v>1</v>
      </c>
      <c r="D51" s="7">
        <v>1</v>
      </c>
    </row>
    <row r="52" spans="1:4" ht="45" x14ac:dyDescent="0.25">
      <c r="A52" s="9" t="s">
        <v>3022</v>
      </c>
      <c r="B52" s="7"/>
      <c r="C52" s="7"/>
      <c r="D52" s="7"/>
    </row>
    <row r="53" spans="1:4" ht="45" x14ac:dyDescent="0.25">
      <c r="A53" s="123" t="s">
        <v>3023</v>
      </c>
      <c r="B53" s="7"/>
      <c r="C53" s="7">
        <v>1</v>
      </c>
      <c r="D53" s="7">
        <v>1</v>
      </c>
    </row>
    <row r="54" spans="1:4" ht="45" x14ac:dyDescent="0.25">
      <c r="A54" s="9" t="s">
        <v>3204</v>
      </c>
      <c r="B54" s="7"/>
      <c r="C54" s="7"/>
      <c r="D54" s="7"/>
    </row>
    <row r="55" spans="1:4" x14ac:dyDescent="0.25">
      <c r="A55" s="15" t="s">
        <v>3129</v>
      </c>
      <c r="B55" s="7"/>
      <c r="C55" s="7">
        <v>2</v>
      </c>
      <c r="D55" s="7">
        <v>2</v>
      </c>
    </row>
    <row r="56" spans="1:4" ht="45" x14ac:dyDescent="0.25">
      <c r="A56" s="9" t="s">
        <v>3150</v>
      </c>
      <c r="B56" s="7"/>
      <c r="C56" s="7"/>
      <c r="D56" s="7"/>
    </row>
    <row r="57" spans="1:4" x14ac:dyDescent="0.25">
      <c r="A57" s="15" t="s">
        <v>3150</v>
      </c>
      <c r="B57" s="7"/>
      <c r="C57" s="7">
        <v>1</v>
      </c>
      <c r="D57" s="7">
        <v>1</v>
      </c>
    </row>
    <row r="58" spans="1:4" x14ac:dyDescent="0.25">
      <c r="A58" s="15" t="s">
        <v>3166</v>
      </c>
      <c r="B58" s="7"/>
      <c r="C58" s="7">
        <v>1</v>
      </c>
      <c r="D58" s="7">
        <v>1</v>
      </c>
    </row>
    <row r="59" spans="1:4" x14ac:dyDescent="0.25">
      <c r="A59" s="9" t="s">
        <v>1188</v>
      </c>
      <c r="B59" s="7"/>
      <c r="C59" s="7"/>
      <c r="D59" s="7"/>
    </row>
    <row r="60" spans="1:4" x14ac:dyDescent="0.25">
      <c r="A60" s="15" t="s">
        <v>1188</v>
      </c>
      <c r="B60" s="7"/>
      <c r="C60" s="7">
        <v>1</v>
      </c>
      <c r="D60" s="7">
        <v>1</v>
      </c>
    </row>
    <row r="61" spans="1:4" ht="45" x14ac:dyDescent="0.25">
      <c r="A61" s="9" t="s">
        <v>3203</v>
      </c>
      <c r="B61" s="7"/>
      <c r="C61" s="7"/>
      <c r="D61" s="7"/>
    </row>
    <row r="62" spans="1:4" x14ac:dyDescent="0.25">
      <c r="A62" s="15" t="s">
        <v>3199</v>
      </c>
      <c r="B62" s="7"/>
      <c r="C62" s="7">
        <v>1</v>
      </c>
      <c r="D62" s="7">
        <v>1</v>
      </c>
    </row>
    <row r="63" spans="1:4" ht="45" x14ac:dyDescent="0.25">
      <c r="A63" s="9" t="s">
        <v>3259</v>
      </c>
      <c r="B63" s="7"/>
      <c r="C63" s="7"/>
      <c r="D63" s="7"/>
    </row>
    <row r="64" spans="1:4" x14ac:dyDescent="0.25">
      <c r="A64" s="15" t="s">
        <v>3238</v>
      </c>
      <c r="B64" s="7"/>
      <c r="C64" s="7">
        <v>2</v>
      </c>
      <c r="D64" s="7">
        <v>2</v>
      </c>
    </row>
    <row r="65" spans="1:4" ht="45" x14ac:dyDescent="0.25">
      <c r="A65" s="9" t="s">
        <v>3281</v>
      </c>
      <c r="B65" s="7"/>
      <c r="C65" s="7"/>
      <c r="D65" s="7"/>
    </row>
    <row r="66" spans="1:4" x14ac:dyDescent="0.25">
      <c r="A66" s="15" t="s">
        <v>3266</v>
      </c>
      <c r="B66" s="7"/>
      <c r="C66" s="7">
        <v>2</v>
      </c>
      <c r="D66" s="7">
        <v>2</v>
      </c>
    </row>
    <row r="67" spans="1:4" ht="30" x14ac:dyDescent="0.25">
      <c r="A67" s="9" t="s">
        <v>3282</v>
      </c>
      <c r="B67" s="7"/>
      <c r="C67" s="7"/>
      <c r="D67" s="7"/>
    </row>
    <row r="68" spans="1:4" x14ac:dyDescent="0.25">
      <c r="A68" s="15" t="s">
        <v>3275</v>
      </c>
      <c r="B68" s="7"/>
      <c r="C68" s="7">
        <v>2</v>
      </c>
      <c r="D68" s="7">
        <v>2</v>
      </c>
    </row>
    <row r="69" spans="1:4" ht="45" x14ac:dyDescent="0.25">
      <c r="A69" s="9" t="s">
        <v>3349</v>
      </c>
      <c r="B69" s="7"/>
      <c r="C69" s="7"/>
      <c r="D69" s="7"/>
    </row>
    <row r="70" spans="1:4" x14ac:dyDescent="0.25">
      <c r="A70" s="15" t="s">
        <v>3347</v>
      </c>
      <c r="B70" s="7"/>
      <c r="C70" s="7">
        <v>1</v>
      </c>
      <c r="D70" s="7">
        <v>1</v>
      </c>
    </row>
    <row r="71" spans="1:4" x14ac:dyDescent="0.25">
      <c r="A71" s="9" t="s">
        <v>2810</v>
      </c>
      <c r="B71" s="7">
        <v>5</v>
      </c>
      <c r="C71" s="7">
        <v>73</v>
      </c>
      <c r="D71" s="7">
        <v>78</v>
      </c>
    </row>
    <row r="72" spans="1:4" x14ac:dyDescent="0.25">
      <c r="A72" s="9"/>
      <c r="B72" s="7"/>
      <c r="C72" s="7"/>
      <c r="D72" s="7"/>
    </row>
    <row r="73" spans="1:4" x14ac:dyDescent="0.25">
      <c r="A73" s="9"/>
      <c r="B73" s="7"/>
      <c r="C73" s="7"/>
      <c r="D73" s="7"/>
    </row>
    <row r="74" spans="1:4" x14ac:dyDescent="0.25">
      <c r="A74" s="9"/>
      <c r="B74" s="7"/>
      <c r="C74" s="7"/>
      <c r="D74" s="7"/>
    </row>
    <row r="75" spans="1:4" ht="30" x14ac:dyDescent="0.25">
      <c r="A75" s="8" t="s">
        <v>2800</v>
      </c>
      <c r="B75" t="s">
        <v>1743</v>
      </c>
    </row>
    <row r="76" spans="1:4" x14ac:dyDescent="0.25">
      <c r="A76" s="6" t="s">
        <v>24</v>
      </c>
      <c r="B76" t="s">
        <v>1743</v>
      </c>
    </row>
    <row r="77" spans="1:4" ht="52.5" customHeight="1" x14ac:dyDescent="0.25">
      <c r="A77" s="117" t="s">
        <v>2912</v>
      </c>
    </row>
    <row r="78" spans="1:4" x14ac:dyDescent="0.25">
      <c r="A78" s="8" t="s">
        <v>2811</v>
      </c>
      <c r="B78" s="6" t="s">
        <v>2814</v>
      </c>
    </row>
    <row r="79" spans="1:4" x14ac:dyDescent="0.25">
      <c r="A79" s="6" t="s">
        <v>2815</v>
      </c>
      <c r="B79" t="s">
        <v>3311</v>
      </c>
      <c r="C79" t="s">
        <v>2810</v>
      </c>
    </row>
    <row r="80" spans="1:4" ht="30" x14ac:dyDescent="0.25">
      <c r="A80" s="9" t="s">
        <v>2804</v>
      </c>
      <c r="B80" s="108"/>
      <c r="C80" s="108"/>
    </row>
    <row r="81" spans="1:3" ht="30" x14ac:dyDescent="0.25">
      <c r="A81" s="123" t="s">
        <v>2740</v>
      </c>
      <c r="B81" s="108">
        <v>5</v>
      </c>
      <c r="C81" s="108">
        <v>5</v>
      </c>
    </row>
    <row r="82" spans="1:3" x14ac:dyDescent="0.25">
      <c r="A82" s="9" t="s">
        <v>2810</v>
      </c>
      <c r="B82">
        <v>5</v>
      </c>
      <c r="C82">
        <v>5</v>
      </c>
    </row>
    <row r="83" spans="1:3" x14ac:dyDescent="0.25">
      <c r="A83"/>
    </row>
    <row r="84" spans="1:3" x14ac:dyDescent="0.25">
      <c r="A84"/>
    </row>
    <row r="85" spans="1:3" x14ac:dyDescent="0.25">
      <c r="A85"/>
    </row>
    <row r="86" spans="1:3" x14ac:dyDescent="0.25">
      <c r="A86"/>
    </row>
    <row r="87" spans="1:3" x14ac:dyDescent="0.25">
      <c r="A87"/>
    </row>
    <row r="88" spans="1:3" x14ac:dyDescent="0.25">
      <c r="A88"/>
    </row>
    <row r="89" spans="1:3" x14ac:dyDescent="0.25">
      <c r="A89"/>
    </row>
    <row r="90" spans="1:3" x14ac:dyDescent="0.25">
      <c r="A90"/>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s="9"/>
    </row>
    <row r="106" spans="1:1" x14ac:dyDescent="0.25">
      <c r="A106"/>
    </row>
    <row r="107" spans="1:1" ht="15.75" x14ac:dyDescent="0.25">
      <c r="A107" s="118" t="s">
        <v>2913</v>
      </c>
    </row>
    <row r="108" spans="1:1" ht="15.75" x14ac:dyDescent="0.25">
      <c r="A108" s="119" t="s">
        <v>2914</v>
      </c>
    </row>
    <row r="109" spans="1:1" ht="15.75" x14ac:dyDescent="0.25">
      <c r="A109" s="120" t="s">
        <v>2915</v>
      </c>
    </row>
    <row r="110" spans="1:1" ht="15.75" x14ac:dyDescent="0.25">
      <c r="A110" s="121"/>
    </row>
    <row r="111" spans="1:1" ht="15.75" x14ac:dyDescent="0.25">
      <c r="A111" s="121"/>
    </row>
    <row r="112" spans="1:1" ht="63" x14ac:dyDescent="0.35">
      <c r="A112" s="116" t="s">
        <v>2911</v>
      </c>
    </row>
    <row r="113" spans="1:4" x14ac:dyDescent="0.25">
      <c r="A113" s="6" t="s">
        <v>24</v>
      </c>
      <c r="B113" t="s">
        <v>1743</v>
      </c>
    </row>
    <row r="115" spans="1:4" ht="45" x14ac:dyDescent="0.25">
      <c r="A115" s="6" t="s">
        <v>2832</v>
      </c>
      <c r="B115" s="10" t="s">
        <v>2833</v>
      </c>
      <c r="C115" s="10" t="s">
        <v>2834</v>
      </c>
      <c r="D115" s="10" t="s">
        <v>2835</v>
      </c>
    </row>
    <row r="116" spans="1:4" ht="30" x14ac:dyDescent="0.25">
      <c r="A116" s="9" t="s">
        <v>1787</v>
      </c>
      <c r="B116" s="14">
        <v>2</v>
      </c>
      <c r="C116" s="14"/>
      <c r="D116" s="14"/>
    </row>
    <row r="117" spans="1:4" ht="30" x14ac:dyDescent="0.25">
      <c r="A117" s="9" t="s">
        <v>2809</v>
      </c>
      <c r="B117" s="14">
        <v>19</v>
      </c>
      <c r="C117" s="14">
        <v>12</v>
      </c>
      <c r="D117" s="14"/>
    </row>
    <row r="118" spans="1:4" ht="30" x14ac:dyDescent="0.25">
      <c r="A118" s="9" t="s">
        <v>2005</v>
      </c>
      <c r="B118" s="14">
        <v>24</v>
      </c>
      <c r="C118" s="14">
        <v>21</v>
      </c>
      <c r="D118" s="14">
        <v>3</v>
      </c>
    </row>
    <row r="119" spans="1:4" ht="30" x14ac:dyDescent="0.25">
      <c r="A119" s="9" t="s">
        <v>2808</v>
      </c>
      <c r="B119" s="14">
        <v>1</v>
      </c>
      <c r="C119" s="14"/>
      <c r="D119" s="14"/>
    </row>
    <row r="120" spans="1:4" ht="30" x14ac:dyDescent="0.25">
      <c r="A120" s="9" t="s">
        <v>2971</v>
      </c>
      <c r="B120" s="14">
        <v>1</v>
      </c>
      <c r="C120" s="14">
        <v>1</v>
      </c>
      <c r="D120" s="14"/>
    </row>
    <row r="121" spans="1:4" ht="30" x14ac:dyDescent="0.25">
      <c r="A121" s="9" t="s">
        <v>2807</v>
      </c>
      <c r="B121" s="14">
        <v>1</v>
      </c>
      <c r="C121" s="14"/>
      <c r="D121" s="14"/>
    </row>
    <row r="122" spans="1:4" ht="30" x14ac:dyDescent="0.25">
      <c r="A122" s="9" t="s">
        <v>2804</v>
      </c>
      <c r="B122" s="14">
        <v>16</v>
      </c>
      <c r="C122" s="14">
        <v>11</v>
      </c>
      <c r="D122" s="14"/>
    </row>
    <row r="123" spans="1:4" ht="45" x14ac:dyDescent="0.25">
      <c r="A123" s="9" t="s">
        <v>3022</v>
      </c>
      <c r="B123" s="14">
        <v>1</v>
      </c>
      <c r="C123" s="14"/>
      <c r="D123" s="14"/>
    </row>
    <row r="124" spans="1:4" ht="45" x14ac:dyDescent="0.25">
      <c r="A124" s="9" t="s">
        <v>3204</v>
      </c>
      <c r="B124" s="14">
        <v>2</v>
      </c>
      <c r="C124" s="14"/>
      <c r="D124" s="14"/>
    </row>
    <row r="125" spans="1:4" ht="45" x14ac:dyDescent="0.25">
      <c r="A125" s="9" t="s">
        <v>3150</v>
      </c>
      <c r="B125" s="14">
        <v>2</v>
      </c>
      <c r="C125" s="14">
        <v>1</v>
      </c>
      <c r="D125" s="14"/>
    </row>
    <row r="126" spans="1:4" x14ac:dyDescent="0.25">
      <c r="A126" s="9" t="s">
        <v>1188</v>
      </c>
      <c r="B126" s="14">
        <v>1</v>
      </c>
      <c r="C126" s="14"/>
      <c r="D126" s="14"/>
    </row>
    <row r="127" spans="1:4" ht="45" x14ac:dyDescent="0.25">
      <c r="A127" s="9" t="s">
        <v>3203</v>
      </c>
      <c r="B127" s="14">
        <v>1</v>
      </c>
      <c r="C127" s="14"/>
      <c r="D127" s="14"/>
    </row>
    <row r="128" spans="1:4" ht="45" x14ac:dyDescent="0.25">
      <c r="A128" s="9" t="s">
        <v>3259</v>
      </c>
      <c r="B128" s="14">
        <v>2</v>
      </c>
      <c r="C128" s="14">
        <v>2</v>
      </c>
      <c r="D128" s="14"/>
    </row>
    <row r="129" spans="1:4" ht="45" x14ac:dyDescent="0.25">
      <c r="A129" s="9" t="s">
        <v>3281</v>
      </c>
      <c r="B129" s="14">
        <v>2</v>
      </c>
      <c r="C129" s="14">
        <v>2</v>
      </c>
      <c r="D129" s="14">
        <v>2</v>
      </c>
    </row>
    <row r="130" spans="1:4" ht="15" customHeight="1" x14ac:dyDescent="0.25">
      <c r="A130" s="9" t="s">
        <v>3282</v>
      </c>
      <c r="B130" s="14">
        <v>2</v>
      </c>
      <c r="C130" s="14">
        <v>2</v>
      </c>
      <c r="D130" s="14">
        <v>2</v>
      </c>
    </row>
    <row r="131" spans="1:4" ht="45" x14ac:dyDescent="0.25">
      <c r="A131" s="9" t="s">
        <v>3349</v>
      </c>
      <c r="B131" s="14">
        <v>1</v>
      </c>
      <c r="C131" s="14">
        <v>1</v>
      </c>
      <c r="D131" s="14"/>
    </row>
    <row r="132" spans="1:4" x14ac:dyDescent="0.25">
      <c r="A132" s="13" t="s">
        <v>2810</v>
      </c>
      <c r="B132" s="14">
        <v>78</v>
      </c>
      <c r="C132" s="14">
        <v>53</v>
      </c>
      <c r="D132" s="14">
        <v>7</v>
      </c>
    </row>
    <row r="133" spans="1:4" x14ac:dyDescent="0.25">
      <c r="A133"/>
    </row>
    <row r="134" spans="1:4" x14ac:dyDescent="0.25">
      <c r="A134"/>
    </row>
    <row r="135" spans="1:4" x14ac:dyDescent="0.25">
      <c r="A135"/>
    </row>
    <row r="136" spans="1:4" x14ac:dyDescent="0.25">
      <c r="A136" s="6" t="s">
        <v>24</v>
      </c>
      <c r="B136" t="s">
        <v>1743</v>
      </c>
    </row>
    <row r="138" spans="1:4" ht="45" x14ac:dyDescent="0.25">
      <c r="A138" s="6" t="s">
        <v>3288</v>
      </c>
      <c r="B138" s="10" t="s">
        <v>2833</v>
      </c>
      <c r="C138" s="10" t="s">
        <v>2834</v>
      </c>
      <c r="D138" s="10" t="s">
        <v>2835</v>
      </c>
    </row>
    <row r="139" spans="1:4" x14ac:dyDescent="0.25">
      <c r="A139" s="13">
        <v>2020</v>
      </c>
      <c r="B139" s="14">
        <v>17</v>
      </c>
      <c r="C139" s="14">
        <v>16</v>
      </c>
      <c r="D139" s="14">
        <v>3</v>
      </c>
    </row>
    <row r="140" spans="1:4" x14ac:dyDescent="0.25">
      <c r="A140" s="15" t="s">
        <v>67</v>
      </c>
      <c r="B140" s="14">
        <v>9</v>
      </c>
      <c r="C140" s="14">
        <v>9</v>
      </c>
      <c r="D140" s="14">
        <v>3</v>
      </c>
    </row>
    <row r="141" spans="1:4" x14ac:dyDescent="0.25">
      <c r="A141" s="150">
        <v>107</v>
      </c>
      <c r="B141" s="14">
        <v>9</v>
      </c>
      <c r="C141" s="14">
        <v>9</v>
      </c>
      <c r="D141" s="14">
        <v>3</v>
      </c>
    </row>
    <row r="142" spans="1:4" x14ac:dyDescent="0.25">
      <c r="A142" s="15" t="s">
        <v>1723</v>
      </c>
      <c r="B142" s="14">
        <v>8</v>
      </c>
      <c r="C142" s="14">
        <v>7</v>
      </c>
      <c r="D142" s="14"/>
    </row>
    <row r="143" spans="1:4" x14ac:dyDescent="0.25">
      <c r="A143" s="150">
        <v>112</v>
      </c>
      <c r="B143" s="14">
        <v>1</v>
      </c>
      <c r="C143" s="14">
        <v>1</v>
      </c>
      <c r="D143" s="14"/>
    </row>
    <row r="144" spans="1:4" x14ac:dyDescent="0.25">
      <c r="A144" s="150">
        <v>117</v>
      </c>
      <c r="B144" s="14">
        <v>7</v>
      </c>
      <c r="C144" s="14">
        <v>6</v>
      </c>
      <c r="D144" s="14"/>
    </row>
    <row r="145" spans="1:4" x14ac:dyDescent="0.25">
      <c r="A145" s="13">
        <v>2021</v>
      </c>
      <c r="B145" s="14">
        <v>61</v>
      </c>
      <c r="C145" s="14">
        <v>37</v>
      </c>
      <c r="D145" s="14">
        <v>4</v>
      </c>
    </row>
    <row r="146" spans="1:4" x14ac:dyDescent="0.25">
      <c r="A146" s="15" t="s">
        <v>67</v>
      </c>
      <c r="B146" s="14">
        <v>39</v>
      </c>
      <c r="C146" s="14">
        <v>22</v>
      </c>
      <c r="D146" s="14"/>
    </row>
    <row r="147" spans="1:4" x14ac:dyDescent="0.25">
      <c r="A147" s="150">
        <v>97</v>
      </c>
      <c r="B147" s="14">
        <v>39</v>
      </c>
      <c r="C147" s="14">
        <v>22</v>
      </c>
      <c r="D147" s="14"/>
    </row>
    <row r="148" spans="1:4" x14ac:dyDescent="0.25">
      <c r="A148" s="15" t="s">
        <v>1723</v>
      </c>
      <c r="B148" s="14">
        <v>18</v>
      </c>
      <c r="C148" s="14">
        <v>11</v>
      </c>
      <c r="D148" s="14"/>
    </row>
    <row r="149" spans="1:4" x14ac:dyDescent="0.25">
      <c r="A149" s="150">
        <v>102</v>
      </c>
      <c r="B149" s="14">
        <v>8</v>
      </c>
      <c r="C149" s="14">
        <v>6</v>
      </c>
      <c r="D149" s="14"/>
    </row>
    <row r="150" spans="1:4" x14ac:dyDescent="0.25">
      <c r="A150" s="150">
        <v>107</v>
      </c>
      <c r="B150" s="14">
        <v>10</v>
      </c>
      <c r="C150" s="14">
        <v>5</v>
      </c>
      <c r="D150" s="14"/>
    </row>
    <row r="151" spans="1:4" x14ac:dyDescent="0.25">
      <c r="A151" s="15" t="s">
        <v>1452</v>
      </c>
      <c r="B151" s="14">
        <v>4</v>
      </c>
      <c r="C151" s="14">
        <v>4</v>
      </c>
      <c r="D151" s="14">
        <v>4</v>
      </c>
    </row>
    <row r="152" spans="1:4" x14ac:dyDescent="0.25">
      <c r="A152" s="150">
        <v>509</v>
      </c>
      <c r="B152" s="14">
        <v>4</v>
      </c>
      <c r="C152" s="14">
        <v>4</v>
      </c>
      <c r="D152" s="14">
        <v>4</v>
      </c>
    </row>
    <row r="153" spans="1:4" x14ac:dyDescent="0.25">
      <c r="A153" s="13" t="s">
        <v>2810</v>
      </c>
      <c r="B153" s="14">
        <v>78</v>
      </c>
      <c r="C153" s="14">
        <v>53</v>
      </c>
      <c r="D153" s="14">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57">
        <v>2020</v>
      </c>
      <c r="B1" s="158"/>
      <c r="C1" s="158"/>
      <c r="D1" s="158"/>
      <c r="E1" s="158"/>
      <c r="F1" s="158"/>
      <c r="G1" s="158"/>
      <c r="H1" s="159"/>
    </row>
    <row r="2" spans="1:8" ht="15" hidden="1" customHeight="1" x14ac:dyDescent="0.25">
      <c r="A2" s="171" t="s">
        <v>12</v>
      </c>
      <c r="B2" s="172" t="s">
        <v>2882</v>
      </c>
      <c r="C2" s="173" t="s">
        <v>13</v>
      </c>
      <c r="D2" s="164" t="s">
        <v>2883</v>
      </c>
      <c r="E2" s="166" t="s">
        <v>2884</v>
      </c>
      <c r="F2" s="167"/>
      <c r="G2" s="168"/>
      <c r="H2" s="160" t="s">
        <v>2907</v>
      </c>
    </row>
    <row r="3" spans="1:8" hidden="1" x14ac:dyDescent="0.25">
      <c r="A3" s="171"/>
      <c r="B3" s="172"/>
      <c r="C3" s="173"/>
      <c r="D3" s="165"/>
      <c r="E3" s="90" t="s">
        <v>2887</v>
      </c>
      <c r="F3" s="90" t="s">
        <v>2888</v>
      </c>
      <c r="G3" s="90" t="s">
        <v>2889</v>
      </c>
      <c r="H3" s="161"/>
    </row>
    <row r="4" spans="1:8" ht="39.75" hidden="1" customHeight="1" x14ac:dyDescent="0.25">
      <c r="A4" s="162" t="s">
        <v>2905</v>
      </c>
      <c r="B4" s="163" t="s">
        <v>2891</v>
      </c>
      <c r="C4" s="86" t="s">
        <v>68</v>
      </c>
      <c r="D4" s="61">
        <v>0.15</v>
      </c>
      <c r="E4" s="111">
        <v>0.87</v>
      </c>
      <c r="F4" s="111">
        <v>0.85</v>
      </c>
      <c r="G4" s="111"/>
      <c r="H4" s="126">
        <f>+AVERAGE(E4,F4)</f>
        <v>0.86</v>
      </c>
    </row>
    <row r="5" spans="1:8" ht="50.25" hidden="1" customHeight="1" x14ac:dyDescent="0.25">
      <c r="A5" s="162"/>
      <c r="B5" s="163"/>
      <c r="C5" s="86" t="s">
        <v>2893</v>
      </c>
      <c r="D5" s="61">
        <v>0.1</v>
      </c>
      <c r="E5" s="111">
        <v>0.92</v>
      </c>
      <c r="F5" s="112">
        <v>0.89</v>
      </c>
      <c r="G5" s="111"/>
      <c r="H5" s="126">
        <f>+AVERAGE(E5,F5)</f>
        <v>0.90500000000000003</v>
      </c>
    </row>
    <row r="6" spans="1:8" ht="47.25" hidden="1" customHeight="1" x14ac:dyDescent="0.25">
      <c r="A6" s="162"/>
      <c r="B6" s="163"/>
      <c r="C6" s="86" t="s">
        <v>424</v>
      </c>
      <c r="D6" s="61">
        <v>0.75</v>
      </c>
      <c r="E6" s="111">
        <v>0.87</v>
      </c>
      <c r="F6" s="111"/>
      <c r="G6" s="111">
        <v>0.9</v>
      </c>
      <c r="H6" s="127">
        <f>+AVERAGE(E6,G6)</f>
        <v>0.88500000000000001</v>
      </c>
    </row>
    <row r="7" spans="1:8" ht="129.75" hidden="1" customHeight="1" x14ac:dyDescent="0.25">
      <c r="A7" s="128" t="s">
        <v>2894</v>
      </c>
      <c r="B7" s="88" t="s">
        <v>2895</v>
      </c>
      <c r="C7" s="110" t="s">
        <v>2896</v>
      </c>
      <c r="D7" s="61">
        <v>1</v>
      </c>
      <c r="E7" s="111">
        <v>0.89</v>
      </c>
      <c r="F7" s="111">
        <v>0.98</v>
      </c>
      <c r="G7" s="111"/>
      <c r="H7" s="126">
        <f>+AVERAGE(E7,F7)</f>
        <v>0.93500000000000005</v>
      </c>
    </row>
    <row r="8" spans="1:8" ht="45" hidden="1" customHeight="1" x14ac:dyDescent="0.25">
      <c r="A8" s="162" t="s">
        <v>2908</v>
      </c>
      <c r="B8" s="163" t="s">
        <v>2898</v>
      </c>
      <c r="C8" s="86" t="s">
        <v>1287</v>
      </c>
      <c r="D8" s="61">
        <v>0.6</v>
      </c>
      <c r="E8" s="111">
        <v>0.75</v>
      </c>
      <c r="F8" s="111"/>
      <c r="G8" s="111"/>
      <c r="H8" s="127">
        <f>+E8</f>
        <v>0.75</v>
      </c>
    </row>
    <row r="9" spans="1:8" ht="56.25" hidden="1" customHeight="1" x14ac:dyDescent="0.25">
      <c r="A9" s="162"/>
      <c r="B9" s="163"/>
      <c r="C9" s="86" t="s">
        <v>2906</v>
      </c>
      <c r="D9" s="61">
        <v>0.1</v>
      </c>
      <c r="E9" s="111">
        <v>0.77500000000000002</v>
      </c>
      <c r="F9" s="111">
        <v>0.81699999999999995</v>
      </c>
      <c r="G9" s="111"/>
      <c r="H9" s="126">
        <f>+AVERAGE(E9,F9)</f>
        <v>0.79600000000000004</v>
      </c>
    </row>
    <row r="10" spans="1:8" ht="55.5" hidden="1" customHeight="1" x14ac:dyDescent="0.25">
      <c r="A10" s="162"/>
      <c r="B10" s="163"/>
      <c r="C10" s="86" t="s">
        <v>2899</v>
      </c>
      <c r="D10" s="61">
        <v>0.1</v>
      </c>
      <c r="E10" s="111" t="s">
        <v>33</v>
      </c>
      <c r="F10" s="111"/>
      <c r="G10" s="111"/>
      <c r="H10" s="127" t="s">
        <v>33</v>
      </c>
    </row>
    <row r="11" spans="1:8" ht="57" hidden="1" customHeight="1" thickBot="1" x14ac:dyDescent="0.3">
      <c r="A11" s="169"/>
      <c r="B11" s="170"/>
      <c r="C11" s="129" t="s">
        <v>926</v>
      </c>
      <c r="D11" s="130">
        <v>0.2</v>
      </c>
      <c r="E11" s="131">
        <v>0.76400000000000001</v>
      </c>
      <c r="F11" s="131"/>
      <c r="G11" s="131"/>
      <c r="H11" s="132">
        <f>+E11</f>
        <v>0.76400000000000001</v>
      </c>
    </row>
    <row r="12" spans="1:8" ht="21" hidden="1" x14ac:dyDescent="0.35">
      <c r="E12" s="113" t="s">
        <v>2909</v>
      </c>
      <c r="F12" s="113"/>
      <c r="G12" s="113"/>
      <c r="H12" s="114" t="s">
        <v>2910</v>
      </c>
    </row>
    <row r="14" spans="1:8" ht="15.75" thickBot="1" x14ac:dyDescent="0.3"/>
    <row r="15" spans="1:8" ht="23.25" x14ac:dyDescent="0.35">
      <c r="A15" s="157" t="s">
        <v>3039</v>
      </c>
      <c r="B15" s="158"/>
      <c r="C15" s="158"/>
      <c r="D15" s="158"/>
      <c r="E15" s="158"/>
      <c r="F15" s="158"/>
      <c r="G15" s="158"/>
      <c r="H15" s="159"/>
    </row>
    <row r="16" spans="1:8" x14ac:dyDescent="0.25">
      <c r="A16" s="171" t="s">
        <v>12</v>
      </c>
      <c r="B16" s="172" t="s">
        <v>2882</v>
      </c>
      <c r="C16" s="173" t="s">
        <v>13</v>
      </c>
      <c r="D16" s="164" t="s">
        <v>2883</v>
      </c>
      <c r="E16" s="166" t="s">
        <v>2884</v>
      </c>
      <c r="F16" s="167"/>
      <c r="G16" s="168"/>
      <c r="H16" s="160" t="s">
        <v>2907</v>
      </c>
    </row>
    <row r="17" spans="1:8" x14ac:dyDescent="0.25">
      <c r="A17" s="171"/>
      <c r="B17" s="172"/>
      <c r="C17" s="173"/>
      <c r="D17" s="165"/>
      <c r="E17" s="90" t="s">
        <v>2887</v>
      </c>
      <c r="F17" s="90" t="s">
        <v>2888</v>
      </c>
      <c r="G17" s="90" t="s">
        <v>2889</v>
      </c>
      <c r="H17" s="161"/>
    </row>
    <row r="18" spans="1:8" ht="42" customHeight="1" x14ac:dyDescent="0.25">
      <c r="A18" s="162" t="s">
        <v>2905</v>
      </c>
      <c r="B18" s="163" t="s">
        <v>2891</v>
      </c>
      <c r="C18" s="86" t="s">
        <v>68</v>
      </c>
      <c r="D18" s="61">
        <v>0.15</v>
      </c>
      <c r="E18" s="111"/>
      <c r="F18" s="111"/>
      <c r="G18" s="111"/>
      <c r="H18" s="126" t="e">
        <f>+AVERAGE(E18,F18)</f>
        <v>#DIV/0!</v>
      </c>
    </row>
    <row r="19" spans="1:8" ht="42" customHeight="1" x14ac:dyDescent="0.25">
      <c r="A19" s="162"/>
      <c r="B19" s="163"/>
      <c r="C19" s="86" t="s">
        <v>2893</v>
      </c>
      <c r="D19" s="61">
        <v>0.1</v>
      </c>
      <c r="E19" s="111"/>
      <c r="F19" s="111"/>
      <c r="G19" s="111"/>
      <c r="H19" s="126" t="e">
        <f>+AVERAGE(E19,F19)</f>
        <v>#DIV/0!</v>
      </c>
    </row>
    <row r="20" spans="1:8" ht="42" customHeight="1" x14ac:dyDescent="0.25">
      <c r="A20" s="162"/>
      <c r="B20" s="163"/>
      <c r="C20" s="86" t="s">
        <v>424</v>
      </c>
      <c r="D20" s="61">
        <v>0.75</v>
      </c>
      <c r="E20" s="111"/>
      <c r="F20" s="111"/>
      <c r="G20" s="111"/>
      <c r="H20" s="127" t="e">
        <f>+AVERAGE(E20,G20)</f>
        <v>#DIV/0!</v>
      </c>
    </row>
    <row r="21" spans="1:8" ht="84" x14ac:dyDescent="0.25">
      <c r="A21" s="128" t="s">
        <v>2894</v>
      </c>
      <c r="B21" s="88" t="s">
        <v>2895</v>
      </c>
      <c r="C21" s="110" t="s">
        <v>2896</v>
      </c>
      <c r="D21" s="61">
        <v>1</v>
      </c>
      <c r="E21" s="111"/>
      <c r="F21" s="111"/>
      <c r="G21" s="111"/>
      <c r="H21" s="126" t="e">
        <f>+AVERAGE(E21,F21)</f>
        <v>#DIV/0!</v>
      </c>
    </row>
    <row r="22" spans="1:8" ht="45" customHeight="1" x14ac:dyDescent="0.25">
      <c r="A22" s="162" t="s">
        <v>2908</v>
      </c>
      <c r="B22" s="163" t="s">
        <v>2898</v>
      </c>
      <c r="C22" s="86" t="s">
        <v>1287</v>
      </c>
      <c r="D22" s="61">
        <v>0.7</v>
      </c>
      <c r="E22" s="111"/>
      <c r="F22" s="111"/>
      <c r="G22" s="111"/>
      <c r="H22" s="127">
        <f>+E22</f>
        <v>0</v>
      </c>
    </row>
    <row r="23" spans="1:8" ht="45" customHeight="1" x14ac:dyDescent="0.25">
      <c r="A23" s="162"/>
      <c r="B23" s="163"/>
      <c r="C23" s="86" t="s">
        <v>2906</v>
      </c>
      <c r="D23" s="61">
        <v>0.1</v>
      </c>
      <c r="E23" s="111"/>
      <c r="F23" s="111"/>
      <c r="G23" s="111"/>
      <c r="H23" s="126" t="e">
        <f>+AVERAGE(E23,F23)</f>
        <v>#DIV/0!</v>
      </c>
    </row>
    <row r="24" spans="1:8" ht="45" customHeight="1" x14ac:dyDescent="0.25">
      <c r="A24" s="162"/>
      <c r="B24" s="163"/>
      <c r="C24" s="86" t="s">
        <v>2899</v>
      </c>
      <c r="D24" s="61" t="s">
        <v>33</v>
      </c>
      <c r="E24" s="111" t="s">
        <v>33</v>
      </c>
      <c r="F24" s="111"/>
      <c r="G24" s="111"/>
      <c r="H24" s="127" t="s">
        <v>33</v>
      </c>
    </row>
    <row r="25" spans="1:8" ht="45" customHeight="1" x14ac:dyDescent="0.25">
      <c r="A25" s="162"/>
      <c r="B25" s="163"/>
      <c r="C25" s="86" t="s">
        <v>926</v>
      </c>
      <c r="D25" s="61">
        <v>0.2</v>
      </c>
      <c r="E25" s="111"/>
      <c r="F25" s="111"/>
      <c r="G25" s="111"/>
      <c r="H25" s="127">
        <f>+E25</f>
        <v>0</v>
      </c>
    </row>
    <row r="26" spans="1:8" ht="21.75" thickBot="1" x14ac:dyDescent="0.4">
      <c r="A26" s="133"/>
      <c r="B26" s="134"/>
      <c r="C26" s="134"/>
      <c r="D26" s="134"/>
      <c r="E26" s="135" t="s">
        <v>2909</v>
      </c>
      <c r="F26" s="135"/>
      <c r="G26" s="135"/>
      <c r="H26" s="136"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6" t="s">
        <v>24</v>
      </c>
      <c r="B1" t="s">
        <v>1743</v>
      </c>
    </row>
    <row r="3" spans="1:2" x14ac:dyDescent="0.25">
      <c r="A3" s="6" t="s">
        <v>2815</v>
      </c>
      <c r="B3" t="s">
        <v>2811</v>
      </c>
    </row>
    <row r="4" spans="1:2" x14ac:dyDescent="0.25">
      <c r="A4" s="13" t="s">
        <v>32</v>
      </c>
      <c r="B4">
        <v>17</v>
      </c>
    </row>
    <row r="5" spans="1:2" x14ac:dyDescent="0.25">
      <c r="A5" s="15" t="s">
        <v>424</v>
      </c>
      <c r="B5">
        <v>17</v>
      </c>
    </row>
    <row r="6" spans="1:2" x14ac:dyDescent="0.25">
      <c r="A6" s="13" t="s">
        <v>2810</v>
      </c>
      <c r="B6">
        <v>17</v>
      </c>
    </row>
    <row r="18" spans="1:6" ht="65.25" customHeight="1" x14ac:dyDescent="0.35">
      <c r="A18" s="174" t="s">
        <v>3038</v>
      </c>
      <c r="B18" s="174"/>
      <c r="C18" s="174"/>
      <c r="D18" s="174"/>
      <c r="E18" s="174"/>
      <c r="F18" s="174"/>
    </row>
    <row r="19" spans="1:6" ht="60" x14ac:dyDescent="0.25">
      <c r="A19" s="137" t="s">
        <v>3036</v>
      </c>
      <c r="B19" s="137" t="s">
        <v>2984</v>
      </c>
      <c r="C19" s="137" t="s">
        <v>3033</v>
      </c>
      <c r="D19" s="137" t="s">
        <v>3034</v>
      </c>
      <c r="E19" s="137" t="s">
        <v>3035</v>
      </c>
      <c r="F19" s="137" t="s">
        <v>3037</v>
      </c>
    </row>
    <row r="20" spans="1:6" x14ac:dyDescent="0.25">
      <c r="A20" s="138" t="s">
        <v>1017</v>
      </c>
      <c r="B20" s="139">
        <v>12</v>
      </c>
      <c r="C20" s="139">
        <v>0</v>
      </c>
      <c r="D20" s="139">
        <v>12</v>
      </c>
      <c r="E20" s="139">
        <v>0</v>
      </c>
      <c r="F20" s="141">
        <f>+D20/(B20-C20)</f>
        <v>1</v>
      </c>
    </row>
    <row r="21" spans="1:6" x14ac:dyDescent="0.25">
      <c r="A21" s="125" t="s">
        <v>3028</v>
      </c>
      <c r="B21">
        <v>12</v>
      </c>
      <c r="C21">
        <v>0</v>
      </c>
      <c r="D21">
        <v>12</v>
      </c>
      <c r="E21">
        <v>0</v>
      </c>
      <c r="F21" s="140">
        <f t="shared" ref="F21:F28" si="0">+D21/(B21-C21)</f>
        <v>1</v>
      </c>
    </row>
    <row r="22" spans="1:6" x14ac:dyDescent="0.25">
      <c r="A22" s="138" t="s">
        <v>1286</v>
      </c>
      <c r="B22" s="139">
        <v>18</v>
      </c>
      <c r="C22" s="139">
        <v>0</v>
      </c>
      <c r="D22" s="139">
        <v>15</v>
      </c>
      <c r="E22" s="139">
        <v>3</v>
      </c>
      <c r="F22" s="141">
        <f t="shared" si="0"/>
        <v>0.83333333333333337</v>
      </c>
    </row>
    <row r="23" spans="1:6" x14ac:dyDescent="0.25">
      <c r="A23" s="125" t="s">
        <v>3029</v>
      </c>
      <c r="B23">
        <v>8</v>
      </c>
      <c r="C23">
        <v>0</v>
      </c>
      <c r="D23">
        <v>5</v>
      </c>
      <c r="E23">
        <v>3</v>
      </c>
      <c r="F23" s="142">
        <f t="shared" si="0"/>
        <v>0.625</v>
      </c>
    </row>
    <row r="24" spans="1:6" x14ac:dyDescent="0.25">
      <c r="A24" s="125" t="s">
        <v>3030</v>
      </c>
      <c r="B24">
        <v>10</v>
      </c>
      <c r="C24">
        <v>0</v>
      </c>
      <c r="D24">
        <v>10</v>
      </c>
      <c r="E24">
        <v>0</v>
      </c>
      <c r="F24" s="140">
        <f t="shared" si="0"/>
        <v>1</v>
      </c>
    </row>
    <row r="25" spans="1:6" x14ac:dyDescent="0.25">
      <c r="A25" s="138" t="s">
        <v>32</v>
      </c>
      <c r="B25" s="139">
        <v>45</v>
      </c>
      <c r="C25" s="139">
        <v>17</v>
      </c>
      <c r="D25" s="139">
        <v>27</v>
      </c>
      <c r="E25" s="139">
        <v>1</v>
      </c>
      <c r="F25" s="141">
        <f t="shared" si="0"/>
        <v>0.9642857142857143</v>
      </c>
    </row>
    <row r="26" spans="1:6" x14ac:dyDescent="0.25">
      <c r="A26" s="125" t="s">
        <v>3031</v>
      </c>
      <c r="B26">
        <v>14</v>
      </c>
      <c r="C26">
        <v>0</v>
      </c>
      <c r="D26">
        <v>13</v>
      </c>
      <c r="E26">
        <v>1</v>
      </c>
      <c r="F26" s="140">
        <f t="shared" si="0"/>
        <v>0.9285714285714286</v>
      </c>
    </row>
    <row r="27" spans="1:6" x14ac:dyDescent="0.25">
      <c r="A27" s="125" t="s">
        <v>3032</v>
      </c>
      <c r="B27">
        <v>31</v>
      </c>
      <c r="C27">
        <v>17</v>
      </c>
      <c r="D27">
        <v>14</v>
      </c>
      <c r="E27">
        <v>0</v>
      </c>
      <c r="F27" s="143">
        <f t="shared" si="0"/>
        <v>1</v>
      </c>
    </row>
    <row r="28" spans="1:6" x14ac:dyDescent="0.25">
      <c r="A28" s="124" t="s">
        <v>2810</v>
      </c>
      <c r="B28" s="139">
        <v>75</v>
      </c>
      <c r="C28" s="139">
        <v>17</v>
      </c>
      <c r="D28" s="139">
        <v>54</v>
      </c>
      <c r="E28" s="139">
        <v>4</v>
      </c>
      <c r="F28" s="141">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19" customWidth="1"/>
    <col min="2" max="2" width="11.28515625" style="19" customWidth="1"/>
    <col min="3" max="3" width="17.42578125" style="19" customWidth="1"/>
    <col min="4" max="4" width="67.5703125" style="19" customWidth="1"/>
    <col min="5" max="5" width="17.5703125" style="19" customWidth="1"/>
    <col min="6" max="6" width="31" style="19" customWidth="1"/>
    <col min="7" max="7" width="49.140625" style="19" customWidth="1"/>
    <col min="8" max="8" width="42" style="19" customWidth="1"/>
    <col min="9" max="9" width="14.140625" style="19" customWidth="1"/>
    <col min="10" max="16384" width="11.42578125" style="19"/>
  </cols>
  <sheetData>
    <row r="1" spans="1:14" s="17" customFormat="1" ht="12.75" thickBot="1" x14ac:dyDescent="0.25">
      <c r="A1" s="16" t="s">
        <v>2845</v>
      </c>
      <c r="B1" s="16"/>
      <c r="C1" s="16"/>
      <c r="F1" s="173" t="s">
        <v>12</v>
      </c>
      <c r="G1" s="172" t="s">
        <v>2882</v>
      </c>
      <c r="H1" s="173" t="s">
        <v>13</v>
      </c>
      <c r="I1" s="89" t="s">
        <v>2883</v>
      </c>
      <c r="J1" s="166" t="s">
        <v>2884</v>
      </c>
      <c r="K1" s="167"/>
      <c r="L1" s="168"/>
      <c r="M1" s="188" t="s">
        <v>2885</v>
      </c>
      <c r="N1" s="164" t="s">
        <v>2886</v>
      </c>
    </row>
    <row r="2" spans="1:14" ht="12.75" thickBot="1" x14ac:dyDescent="0.25">
      <c r="A2" s="144" t="s">
        <v>2855</v>
      </c>
      <c r="B2" s="145" t="s">
        <v>2856</v>
      </c>
      <c r="C2" s="18" t="s">
        <v>2857</v>
      </c>
      <c r="F2" s="173"/>
      <c r="G2" s="172"/>
      <c r="H2" s="173"/>
      <c r="I2" s="62"/>
      <c r="J2" s="90" t="s">
        <v>2887</v>
      </c>
      <c r="K2" s="90" t="s">
        <v>2888</v>
      </c>
      <c r="L2" s="90" t="s">
        <v>2889</v>
      </c>
      <c r="M2" s="189"/>
      <c r="N2" s="165"/>
    </row>
    <row r="3" spans="1:14" ht="15" customHeight="1" thickBot="1" x14ac:dyDescent="0.25">
      <c r="A3" s="146">
        <v>2019</v>
      </c>
      <c r="B3" s="147">
        <v>14</v>
      </c>
      <c r="C3" s="20">
        <v>33</v>
      </c>
      <c r="F3" s="163" t="s">
        <v>2890</v>
      </c>
      <c r="G3" s="163" t="s">
        <v>2891</v>
      </c>
      <c r="H3" s="86" t="s">
        <v>68</v>
      </c>
      <c r="I3" s="61">
        <v>0.2</v>
      </c>
      <c r="J3" s="86" t="s">
        <v>2831</v>
      </c>
      <c r="K3" s="86" t="s">
        <v>2831</v>
      </c>
      <c r="L3" s="86"/>
      <c r="M3" s="86" t="s">
        <v>2892</v>
      </c>
      <c r="N3" s="87">
        <v>9.5000000000000001E-2</v>
      </c>
    </row>
    <row r="4" spans="1:14" ht="15" customHeight="1" x14ac:dyDescent="0.2">
      <c r="A4" s="148" t="s">
        <v>2810</v>
      </c>
      <c r="B4" s="149">
        <v>14</v>
      </c>
      <c r="C4" s="20">
        <v>34</v>
      </c>
      <c r="F4" s="163"/>
      <c r="G4" s="163"/>
      <c r="H4" s="86" t="s">
        <v>2893</v>
      </c>
      <c r="I4" s="61">
        <v>0.1</v>
      </c>
      <c r="J4" s="86" t="s">
        <v>2831</v>
      </c>
      <c r="K4" s="86"/>
      <c r="L4" s="86"/>
      <c r="M4" s="61">
        <v>0.90759999999999996</v>
      </c>
      <c r="N4" s="87">
        <v>0.91</v>
      </c>
    </row>
    <row r="5" spans="1:14" ht="15" customHeight="1" x14ac:dyDescent="0.25">
      <c r="A5"/>
      <c r="B5"/>
      <c r="C5" s="22">
        <f>+C3+C4</f>
        <v>67</v>
      </c>
      <c r="F5" s="163"/>
      <c r="G5" s="163"/>
      <c r="H5" s="86" t="s">
        <v>424</v>
      </c>
      <c r="I5" s="61">
        <v>0.6</v>
      </c>
      <c r="J5" s="86" t="s">
        <v>2831</v>
      </c>
      <c r="K5" s="86" t="s">
        <v>2831</v>
      </c>
      <c r="L5" s="86" t="s">
        <v>2831</v>
      </c>
      <c r="M5" s="86" t="s">
        <v>2892</v>
      </c>
      <c r="N5" s="87">
        <v>0.34699999999999998</v>
      </c>
    </row>
    <row r="6" spans="1:14" ht="15" customHeight="1" x14ac:dyDescent="0.2">
      <c r="A6" s="23"/>
      <c r="B6" s="21"/>
      <c r="C6" s="21"/>
      <c r="F6" s="163"/>
      <c r="G6" s="163"/>
      <c r="H6" s="86" t="s">
        <v>926</v>
      </c>
      <c r="I6" s="61">
        <v>0.1</v>
      </c>
      <c r="J6" s="86"/>
      <c r="K6" s="86" t="s">
        <v>2831</v>
      </c>
      <c r="L6" s="86"/>
      <c r="M6" s="86" t="s">
        <v>2892</v>
      </c>
      <c r="N6" s="87">
        <v>4.4999999999999998E-2</v>
      </c>
    </row>
    <row r="7" spans="1:14" ht="15" customHeight="1" x14ac:dyDescent="0.2">
      <c r="A7" s="192" t="s">
        <v>2848</v>
      </c>
      <c r="B7" s="193"/>
      <c r="C7" s="24">
        <v>78</v>
      </c>
      <c r="F7" s="88" t="s">
        <v>2894</v>
      </c>
      <c r="G7" s="88" t="s">
        <v>2895</v>
      </c>
      <c r="H7" s="86" t="s">
        <v>2896</v>
      </c>
      <c r="I7" s="61">
        <v>1</v>
      </c>
      <c r="J7" s="86" t="s">
        <v>2831</v>
      </c>
      <c r="K7" s="86" t="s">
        <v>2831</v>
      </c>
      <c r="L7" s="86"/>
      <c r="M7" s="86" t="s">
        <v>2892</v>
      </c>
      <c r="N7" s="87">
        <v>0.97399999999999998</v>
      </c>
    </row>
    <row r="8" spans="1:14" ht="15" customHeight="1" x14ac:dyDescent="0.2">
      <c r="A8" s="194" t="s">
        <v>2849</v>
      </c>
      <c r="B8" s="195"/>
      <c r="C8" s="25">
        <v>16</v>
      </c>
      <c r="F8" s="163" t="s">
        <v>2897</v>
      </c>
      <c r="G8" s="163" t="s">
        <v>2898</v>
      </c>
      <c r="H8" s="86" t="s">
        <v>1287</v>
      </c>
      <c r="I8" s="61">
        <v>0.7</v>
      </c>
      <c r="J8" s="86" t="s">
        <v>2831</v>
      </c>
      <c r="K8" s="86"/>
      <c r="L8" s="86"/>
      <c r="M8" s="86" t="s">
        <v>2892</v>
      </c>
      <c r="N8" s="186">
        <v>0.75</v>
      </c>
    </row>
    <row r="9" spans="1:14" ht="15" customHeight="1" x14ac:dyDescent="0.2">
      <c r="A9" s="194" t="s">
        <v>2850</v>
      </c>
      <c r="B9" s="195"/>
      <c r="C9" s="25">
        <v>7</v>
      </c>
      <c r="F9" s="163"/>
      <c r="G9" s="163"/>
      <c r="H9" s="86" t="s">
        <v>2899</v>
      </c>
      <c r="I9" s="61">
        <v>0.3</v>
      </c>
      <c r="J9" s="86"/>
      <c r="K9" s="86"/>
      <c r="L9" s="86"/>
      <c r="M9" s="86"/>
      <c r="N9" s="187"/>
    </row>
    <row r="10" spans="1:14" x14ac:dyDescent="0.2">
      <c r="A10" s="196" t="s">
        <v>2851</v>
      </c>
      <c r="B10" s="197"/>
      <c r="C10" s="26">
        <v>101</v>
      </c>
    </row>
    <row r="11" spans="1:14" x14ac:dyDescent="0.2">
      <c r="A11" s="27"/>
    </row>
    <row r="12" spans="1:14" x14ac:dyDescent="0.2">
      <c r="A12" s="190" t="s">
        <v>2837</v>
      </c>
      <c r="B12" s="190"/>
      <c r="C12" s="190"/>
      <c r="D12" s="191"/>
      <c r="E12" s="91"/>
    </row>
    <row r="13" spans="1:14" x14ac:dyDescent="0.2">
      <c r="A13" s="54"/>
      <c r="B13" s="55" t="s">
        <v>2840</v>
      </c>
      <c r="C13" s="55" t="s">
        <v>2835</v>
      </c>
      <c r="D13" s="56" t="s">
        <v>2841</v>
      </c>
      <c r="E13" s="91"/>
    </row>
    <row r="14" spans="1:14" x14ac:dyDescent="0.2">
      <c r="A14" s="57" t="s">
        <v>2838</v>
      </c>
      <c r="B14" s="53">
        <v>11</v>
      </c>
      <c r="C14" s="53">
        <v>5</v>
      </c>
      <c r="D14" s="58">
        <f>200000000+1251027582+980416380+30867300+68764800</f>
        <v>2531076062</v>
      </c>
      <c r="E14" s="92"/>
    </row>
    <row r="15" spans="1:14" x14ac:dyDescent="0.2">
      <c r="A15" s="59" t="s">
        <v>2839</v>
      </c>
      <c r="B15" s="52">
        <v>16</v>
      </c>
      <c r="C15" s="52">
        <v>8</v>
      </c>
      <c r="D15" s="60"/>
      <c r="E15" s="93"/>
    </row>
    <row r="16" spans="1:14" ht="9" customHeight="1" x14ac:dyDescent="0.2">
      <c r="A16" s="28"/>
      <c r="B16" s="29"/>
      <c r="C16" s="29"/>
      <c r="D16" s="30"/>
      <c r="E16" s="93"/>
    </row>
    <row r="17" spans="1:5" x14ac:dyDescent="0.2">
      <c r="A17" s="190" t="s">
        <v>2900</v>
      </c>
      <c r="B17" s="190"/>
      <c r="C17" s="190"/>
      <c r="D17" s="191"/>
      <c r="E17" s="91"/>
    </row>
    <row r="18" spans="1:5" x14ac:dyDescent="0.2">
      <c r="A18" s="44" t="s">
        <v>2843</v>
      </c>
      <c r="B18" s="45" t="s">
        <v>2844</v>
      </c>
      <c r="C18" s="45" t="s">
        <v>2835</v>
      </c>
      <c r="D18" s="46" t="s">
        <v>2842</v>
      </c>
      <c r="E18" s="94"/>
    </row>
    <row r="19" spans="1:5" x14ac:dyDescent="0.2">
      <c r="A19" s="47" t="s">
        <v>2415</v>
      </c>
      <c r="B19" s="53">
        <v>1</v>
      </c>
      <c r="C19" s="50">
        <v>200000000</v>
      </c>
      <c r="D19" s="63" t="s">
        <v>2804</v>
      </c>
      <c r="E19" s="95"/>
    </row>
    <row r="20" spans="1:5" x14ac:dyDescent="0.2">
      <c r="A20" s="48" t="s">
        <v>2817</v>
      </c>
      <c r="B20" s="51">
        <v>1</v>
      </c>
      <c r="C20" s="51"/>
      <c r="D20" s="64" t="s">
        <v>2806</v>
      </c>
      <c r="E20" s="95"/>
    </row>
    <row r="21" spans="1:5" x14ac:dyDescent="0.2">
      <c r="A21" s="49" t="s">
        <v>2246</v>
      </c>
      <c r="B21" s="52">
        <v>1</v>
      </c>
      <c r="C21" s="52"/>
      <c r="D21" s="65" t="s">
        <v>2804</v>
      </c>
      <c r="E21" s="95"/>
    </row>
    <row r="22" spans="1:5" x14ac:dyDescent="0.2">
      <c r="A22" s="176" t="s">
        <v>2901</v>
      </c>
      <c r="B22" s="177"/>
      <c r="C22" s="177"/>
      <c r="D22" s="178"/>
      <c r="E22" s="91" t="s">
        <v>2904</v>
      </c>
    </row>
    <row r="23" spans="1:5" x14ac:dyDescent="0.2">
      <c r="A23" s="73" t="s">
        <v>2246</v>
      </c>
      <c r="B23" s="74">
        <v>2</v>
      </c>
      <c r="C23" s="75"/>
      <c r="D23" s="73" t="s">
        <v>2804</v>
      </c>
      <c r="E23" s="73" t="s">
        <v>2816</v>
      </c>
    </row>
    <row r="24" spans="1:5" x14ac:dyDescent="0.2">
      <c r="A24" s="48" t="s">
        <v>1722</v>
      </c>
      <c r="B24" s="71">
        <v>1</v>
      </c>
      <c r="C24" s="72">
        <v>1251027582</v>
      </c>
      <c r="D24" s="70" t="s">
        <v>2819</v>
      </c>
      <c r="E24" s="70" t="s">
        <v>2820</v>
      </c>
    </row>
    <row r="25" spans="1:5" x14ac:dyDescent="0.2">
      <c r="A25" s="73" t="s">
        <v>1802</v>
      </c>
      <c r="B25" s="74">
        <v>1</v>
      </c>
      <c r="C25" s="179">
        <v>980416380</v>
      </c>
      <c r="D25" s="73" t="s">
        <v>2821</v>
      </c>
      <c r="E25" s="73" t="s">
        <v>2820</v>
      </c>
    </row>
    <row r="26" spans="1:5" x14ac:dyDescent="0.2">
      <c r="A26" s="73" t="s">
        <v>1802</v>
      </c>
      <c r="B26" s="74">
        <v>2</v>
      </c>
      <c r="C26" s="179"/>
      <c r="D26" s="73" t="s">
        <v>2821</v>
      </c>
      <c r="E26" s="73" t="s">
        <v>2820</v>
      </c>
    </row>
    <row r="27" spans="1:5" x14ac:dyDescent="0.2">
      <c r="A27" s="73" t="s">
        <v>1802</v>
      </c>
      <c r="B27" s="74">
        <v>3</v>
      </c>
      <c r="C27" s="179"/>
      <c r="D27" s="73" t="s">
        <v>2822</v>
      </c>
      <c r="E27" s="73" t="s">
        <v>2820</v>
      </c>
    </row>
    <row r="28" spans="1:5" x14ac:dyDescent="0.2">
      <c r="A28" s="73" t="s">
        <v>1802</v>
      </c>
      <c r="B28" s="74">
        <v>4</v>
      </c>
      <c r="C28" s="179"/>
      <c r="D28" s="73" t="s">
        <v>2822</v>
      </c>
      <c r="E28" s="73" t="s">
        <v>2820</v>
      </c>
    </row>
    <row r="29" spans="1:5" x14ac:dyDescent="0.2">
      <c r="A29" s="73" t="s">
        <v>1968</v>
      </c>
      <c r="B29" s="74">
        <v>1</v>
      </c>
      <c r="C29" s="75">
        <v>30867300</v>
      </c>
      <c r="D29" s="73" t="s">
        <v>2822</v>
      </c>
      <c r="E29" s="73" t="s">
        <v>2820</v>
      </c>
    </row>
    <row r="30" spans="1:5" x14ac:dyDescent="0.2">
      <c r="A30" s="73" t="s">
        <v>2823</v>
      </c>
      <c r="B30" s="74">
        <v>1</v>
      </c>
      <c r="C30" s="74"/>
      <c r="D30" s="73" t="s">
        <v>2822</v>
      </c>
      <c r="E30" s="73" t="s">
        <v>2820</v>
      </c>
    </row>
    <row r="31" spans="1:5" x14ac:dyDescent="0.2">
      <c r="A31" s="73" t="s">
        <v>2823</v>
      </c>
      <c r="B31" s="74">
        <v>2</v>
      </c>
      <c r="C31" s="74"/>
      <c r="D31" s="73" t="s">
        <v>2822</v>
      </c>
      <c r="E31" s="104" t="s">
        <v>2824</v>
      </c>
    </row>
    <row r="32" spans="1:5" x14ac:dyDescent="0.2">
      <c r="A32" s="73" t="s">
        <v>2825</v>
      </c>
      <c r="B32" s="74">
        <v>1</v>
      </c>
      <c r="C32" s="75"/>
      <c r="D32" s="73" t="s">
        <v>2819</v>
      </c>
      <c r="E32" s="73" t="s">
        <v>2820</v>
      </c>
    </row>
    <row r="33" spans="1:5" x14ac:dyDescent="0.2">
      <c r="A33" s="73" t="s">
        <v>2826</v>
      </c>
      <c r="B33" s="74">
        <v>1</v>
      </c>
      <c r="C33" s="74"/>
      <c r="D33" s="73" t="s">
        <v>2827</v>
      </c>
      <c r="E33" s="73" t="s">
        <v>2820</v>
      </c>
    </row>
    <row r="34" spans="1:5" x14ac:dyDescent="0.2">
      <c r="A34" s="73" t="s">
        <v>2246</v>
      </c>
      <c r="B34" s="74">
        <v>2</v>
      </c>
      <c r="C34" s="74"/>
      <c r="D34" s="73" t="s">
        <v>2740</v>
      </c>
      <c r="E34" s="104" t="s">
        <v>2824</v>
      </c>
    </row>
    <row r="35" spans="1:5" x14ac:dyDescent="0.2">
      <c r="A35" s="73" t="s">
        <v>2368</v>
      </c>
      <c r="B35" s="74">
        <v>1</v>
      </c>
      <c r="C35" s="75"/>
      <c r="D35" s="73" t="s">
        <v>2740</v>
      </c>
      <c r="E35" s="104" t="s">
        <v>2824</v>
      </c>
    </row>
    <row r="36" spans="1:5" x14ac:dyDescent="0.2">
      <c r="A36" s="31"/>
      <c r="B36" s="31"/>
      <c r="C36" s="69"/>
      <c r="D36" s="69"/>
      <c r="E36" s="31"/>
    </row>
    <row r="37" spans="1:5" x14ac:dyDescent="0.2">
      <c r="A37" s="190" t="s">
        <v>2847</v>
      </c>
      <c r="B37" s="190"/>
      <c r="C37" s="190"/>
      <c r="D37" s="191"/>
      <c r="E37" s="91"/>
    </row>
    <row r="38" spans="1:5" s="17" customFormat="1" x14ac:dyDescent="0.2">
      <c r="A38" s="44" t="s">
        <v>2843</v>
      </c>
      <c r="B38" s="45" t="s">
        <v>2844</v>
      </c>
      <c r="C38" s="45" t="s">
        <v>2835</v>
      </c>
      <c r="D38" s="46" t="s">
        <v>2846</v>
      </c>
      <c r="E38" s="94"/>
    </row>
    <row r="39" spans="1:5" x14ac:dyDescent="0.2">
      <c r="A39" s="73" t="s">
        <v>2113</v>
      </c>
      <c r="B39" s="74">
        <v>2</v>
      </c>
      <c r="C39" s="75">
        <v>34800000</v>
      </c>
      <c r="D39" s="76" t="s">
        <v>1984</v>
      </c>
      <c r="E39" s="96"/>
    </row>
    <row r="40" spans="1:5" x14ac:dyDescent="0.2">
      <c r="A40" s="73" t="s">
        <v>2741</v>
      </c>
      <c r="B40" s="74">
        <v>1</v>
      </c>
      <c r="C40" s="74"/>
      <c r="D40" s="76" t="s">
        <v>1902</v>
      </c>
      <c r="E40" s="96"/>
    </row>
    <row r="41" spans="1:5" x14ac:dyDescent="0.2">
      <c r="A41" s="73" t="s">
        <v>2080</v>
      </c>
      <c r="B41" s="74">
        <v>1</v>
      </c>
      <c r="C41" s="74"/>
      <c r="D41" s="76" t="s">
        <v>2740</v>
      </c>
      <c r="E41" s="96"/>
    </row>
    <row r="42" spans="1:5" x14ac:dyDescent="0.2">
      <c r="A42" s="73" t="s">
        <v>2067</v>
      </c>
      <c r="B42" s="74">
        <v>2</v>
      </c>
      <c r="C42" s="74"/>
      <c r="D42" s="76" t="s">
        <v>2740</v>
      </c>
      <c r="E42" s="96"/>
    </row>
    <row r="43" spans="1:5" x14ac:dyDescent="0.2">
      <c r="A43" s="73" t="s">
        <v>2067</v>
      </c>
      <c r="B43" s="74">
        <v>1</v>
      </c>
      <c r="C43" s="74"/>
      <c r="D43" s="76" t="s">
        <v>2740</v>
      </c>
      <c r="E43" s="96"/>
    </row>
    <row r="44" spans="1:5" x14ac:dyDescent="0.2">
      <c r="A44" s="73" t="s">
        <v>2046</v>
      </c>
      <c r="B44" s="74">
        <v>1</v>
      </c>
      <c r="C44" s="74"/>
      <c r="D44" s="76" t="s">
        <v>2740</v>
      </c>
      <c r="E44" s="96"/>
    </row>
    <row r="45" spans="1:5" x14ac:dyDescent="0.2">
      <c r="A45" s="73" t="s">
        <v>2032</v>
      </c>
      <c r="B45" s="74">
        <v>1</v>
      </c>
      <c r="C45" s="74"/>
      <c r="D45" s="76" t="s">
        <v>2740</v>
      </c>
      <c r="E45" s="96"/>
    </row>
    <row r="49" spans="1:5" x14ac:dyDescent="0.2">
      <c r="A49" s="32" t="s">
        <v>2854</v>
      </c>
      <c r="B49" s="33" t="s">
        <v>2853</v>
      </c>
      <c r="C49" s="34" t="s">
        <v>2852</v>
      </c>
      <c r="D49" s="85" t="s">
        <v>2902</v>
      </c>
      <c r="E49" s="97"/>
    </row>
    <row r="50" spans="1:5" x14ac:dyDescent="0.2">
      <c r="A50" s="35" t="s">
        <v>1017</v>
      </c>
      <c r="B50" s="36">
        <f>+B51</f>
        <v>1</v>
      </c>
      <c r="C50" s="37">
        <f>+C51</f>
        <v>4</v>
      </c>
      <c r="D50" s="81"/>
    </row>
    <row r="51" spans="1:5" ht="15" customHeight="1" x14ac:dyDescent="0.2">
      <c r="A51" s="38" t="s">
        <v>1018</v>
      </c>
      <c r="B51" s="39">
        <f>+B52</f>
        <v>1</v>
      </c>
      <c r="C51" s="40">
        <f>+C52</f>
        <v>4</v>
      </c>
      <c r="D51" s="180" t="s">
        <v>2858</v>
      </c>
      <c r="E51" s="98"/>
    </row>
    <row r="52" spans="1:5" ht="27" customHeight="1" x14ac:dyDescent="0.2">
      <c r="A52" s="41">
        <v>2019</v>
      </c>
      <c r="B52" s="42">
        <v>1</v>
      </c>
      <c r="C52" s="43">
        <v>4</v>
      </c>
      <c r="D52" s="181"/>
      <c r="E52" s="98"/>
    </row>
    <row r="53" spans="1:5" x14ac:dyDescent="0.2">
      <c r="A53" s="35" t="s">
        <v>1286</v>
      </c>
      <c r="B53" s="36">
        <f>+B54</f>
        <v>3</v>
      </c>
      <c r="C53" s="37">
        <f>+C54</f>
        <v>3</v>
      </c>
      <c r="D53" s="83"/>
      <c r="E53" s="99"/>
    </row>
    <row r="54" spans="1:5" ht="15" customHeight="1" x14ac:dyDescent="0.2">
      <c r="A54" s="38" t="s">
        <v>1287</v>
      </c>
      <c r="B54" s="39">
        <f>SUM(B55:B56)</f>
        <v>3</v>
      </c>
      <c r="C54" s="40">
        <f>SUM(C55:C56)</f>
        <v>3</v>
      </c>
      <c r="D54" s="180" t="s">
        <v>2860</v>
      </c>
      <c r="E54" s="98"/>
    </row>
    <row r="55" spans="1:5" ht="36" customHeight="1" x14ac:dyDescent="0.2">
      <c r="A55" s="41">
        <v>2018</v>
      </c>
      <c r="B55" s="42">
        <v>2</v>
      </c>
      <c r="C55" s="43">
        <v>2</v>
      </c>
      <c r="D55" s="182"/>
      <c r="E55" s="98"/>
    </row>
    <row r="56" spans="1:5" x14ac:dyDescent="0.2">
      <c r="A56" s="41">
        <v>2019</v>
      </c>
      <c r="B56" s="42">
        <v>1</v>
      </c>
      <c r="C56" s="43">
        <v>1</v>
      </c>
      <c r="D56" s="181"/>
      <c r="E56" s="98"/>
    </row>
    <row r="57" spans="1:5" x14ac:dyDescent="0.2">
      <c r="A57" s="35" t="s">
        <v>32</v>
      </c>
      <c r="B57" s="36">
        <f>+B58+B60+B63+B65</f>
        <v>63</v>
      </c>
      <c r="C57" s="37">
        <f>+C58+C60+C63+C65</f>
        <v>94</v>
      </c>
      <c r="D57" s="83"/>
      <c r="E57" s="99"/>
    </row>
    <row r="58" spans="1:5" ht="15" customHeight="1" x14ac:dyDescent="0.2">
      <c r="A58" s="38" t="s">
        <v>68</v>
      </c>
      <c r="B58" s="39">
        <f>+B59</f>
        <v>8</v>
      </c>
      <c r="C58" s="40">
        <f>+C59</f>
        <v>13</v>
      </c>
      <c r="D58" s="180" t="s">
        <v>2859</v>
      </c>
      <c r="E58" s="98"/>
    </row>
    <row r="59" spans="1:5" ht="135.75" customHeight="1" x14ac:dyDescent="0.2">
      <c r="A59" s="66">
        <v>2019</v>
      </c>
      <c r="B59" s="67">
        <v>8</v>
      </c>
      <c r="C59" s="68">
        <v>13</v>
      </c>
      <c r="D59" s="181"/>
      <c r="E59" s="98"/>
    </row>
    <row r="60" spans="1:5" x14ac:dyDescent="0.2">
      <c r="A60" s="38" t="s">
        <v>424</v>
      </c>
      <c r="B60" s="39">
        <f>SUM(B61:B62)</f>
        <v>40</v>
      </c>
      <c r="C60" s="40">
        <f>SUM(C61:C62)</f>
        <v>65</v>
      </c>
      <c r="D60" s="183" t="s">
        <v>2903</v>
      </c>
      <c r="E60" s="100"/>
    </row>
    <row r="61" spans="1:5" x14ac:dyDescent="0.2">
      <c r="A61" s="41">
        <v>2018</v>
      </c>
      <c r="B61" s="42">
        <v>24</v>
      </c>
      <c r="C61" s="43">
        <v>39</v>
      </c>
      <c r="D61" s="184"/>
      <c r="E61" s="100"/>
    </row>
    <row r="62" spans="1:5" x14ac:dyDescent="0.2">
      <c r="A62" s="41">
        <v>2019</v>
      </c>
      <c r="B62" s="42">
        <v>16</v>
      </c>
      <c r="C62" s="43">
        <v>26</v>
      </c>
      <c r="D62" s="185"/>
      <c r="E62" s="100"/>
    </row>
    <row r="63" spans="1:5" x14ac:dyDescent="0.2">
      <c r="A63" s="38" t="s">
        <v>926</v>
      </c>
      <c r="B63" s="39">
        <f>+B64</f>
        <v>5</v>
      </c>
      <c r="C63" s="40">
        <f>+C64</f>
        <v>5</v>
      </c>
      <c r="D63" s="83"/>
      <c r="E63" s="99"/>
    </row>
    <row r="64" spans="1:5" ht="88.5" customHeight="1" x14ac:dyDescent="0.2">
      <c r="A64" s="66">
        <v>2019</v>
      </c>
      <c r="B64" s="67">
        <v>5</v>
      </c>
      <c r="C64" s="68">
        <v>5</v>
      </c>
      <c r="D64" s="82" t="s">
        <v>2878</v>
      </c>
      <c r="E64" s="101"/>
    </row>
    <row r="65" spans="1:5" x14ac:dyDescent="0.2">
      <c r="A65" s="38" t="s">
        <v>283</v>
      </c>
      <c r="B65" s="39">
        <f>SUM(B66:B67)</f>
        <v>10</v>
      </c>
      <c r="C65" s="40">
        <f>SUM(C66:C67)</f>
        <v>11</v>
      </c>
      <c r="D65" s="81"/>
    </row>
    <row r="66" spans="1:5" ht="24" x14ac:dyDescent="0.2">
      <c r="A66" s="41">
        <v>2018</v>
      </c>
      <c r="B66" s="42">
        <v>7</v>
      </c>
      <c r="C66" s="43">
        <v>8</v>
      </c>
      <c r="D66" s="84" t="s">
        <v>2861</v>
      </c>
      <c r="E66" s="102"/>
    </row>
    <row r="67" spans="1:5" x14ac:dyDescent="0.2">
      <c r="A67" s="41">
        <v>2019</v>
      </c>
      <c r="B67" s="42">
        <v>3</v>
      </c>
      <c r="C67" s="43">
        <v>3</v>
      </c>
      <c r="D67" s="81"/>
    </row>
    <row r="68" spans="1:5" x14ac:dyDescent="0.2">
      <c r="A68" s="77" t="s">
        <v>2810</v>
      </c>
      <c r="B68" s="78">
        <f>+B50+B53+B57</f>
        <v>67</v>
      </c>
      <c r="C68" s="79">
        <f>+C50+C53+C57</f>
        <v>101</v>
      </c>
      <c r="D68" s="81"/>
    </row>
    <row r="69" spans="1:5" ht="18" x14ac:dyDescent="0.25">
      <c r="A69" s="80" t="s">
        <v>424</v>
      </c>
      <c r="B69" s="81"/>
      <c r="C69" s="81"/>
      <c r="D69" s="81"/>
    </row>
    <row r="70" spans="1:5" ht="33.75" customHeight="1" x14ac:dyDescent="0.2">
      <c r="A70" s="175" t="s">
        <v>2862</v>
      </c>
      <c r="B70" s="175"/>
      <c r="C70" s="175"/>
      <c r="D70" s="175"/>
      <c r="E70" s="103"/>
    </row>
    <row r="71" spans="1:5" ht="20.25" customHeight="1" x14ac:dyDescent="0.2">
      <c r="A71" s="175" t="s">
        <v>2863</v>
      </c>
      <c r="B71" s="175"/>
      <c r="C71" s="175"/>
      <c r="D71" s="175"/>
      <c r="E71" s="103"/>
    </row>
    <row r="72" spans="1:5" ht="18" customHeight="1" x14ac:dyDescent="0.2">
      <c r="A72" s="175" t="s">
        <v>2864</v>
      </c>
      <c r="B72" s="175"/>
      <c r="C72" s="175"/>
      <c r="D72" s="175"/>
      <c r="E72" s="103"/>
    </row>
    <row r="73" spans="1:5" ht="16.5" customHeight="1" x14ac:dyDescent="0.2">
      <c r="A73" s="175" t="s">
        <v>2866</v>
      </c>
      <c r="B73" s="175"/>
      <c r="C73" s="175"/>
      <c r="D73" s="175"/>
      <c r="E73" s="103"/>
    </row>
    <row r="74" spans="1:5" ht="20.25" customHeight="1" x14ac:dyDescent="0.2">
      <c r="A74" s="175" t="s">
        <v>2865</v>
      </c>
      <c r="B74" s="175"/>
      <c r="C74" s="175"/>
      <c r="D74" s="175"/>
      <c r="E74" s="103"/>
    </row>
    <row r="75" spans="1:5" ht="20.25" customHeight="1" x14ac:dyDescent="0.2">
      <c r="A75" s="175" t="s">
        <v>2867</v>
      </c>
      <c r="B75" s="175"/>
      <c r="C75" s="175"/>
      <c r="D75" s="175"/>
      <c r="E75" s="103"/>
    </row>
    <row r="76" spans="1:5" ht="16.5" customHeight="1" x14ac:dyDescent="0.2">
      <c r="A76" s="175" t="s">
        <v>2868</v>
      </c>
      <c r="B76" s="175"/>
      <c r="C76" s="175"/>
      <c r="D76" s="175"/>
      <c r="E76" s="103"/>
    </row>
    <row r="77" spans="1:5" ht="18" customHeight="1" x14ac:dyDescent="0.2">
      <c r="A77" s="175" t="s">
        <v>2869</v>
      </c>
      <c r="B77" s="175"/>
      <c r="C77" s="175"/>
      <c r="D77" s="175"/>
      <c r="E77" s="103"/>
    </row>
    <row r="78" spans="1:5" ht="17.25" customHeight="1" x14ac:dyDescent="0.2">
      <c r="A78" s="175" t="s">
        <v>2870</v>
      </c>
      <c r="B78" s="175"/>
      <c r="C78" s="175"/>
      <c r="D78" s="175"/>
      <c r="E78" s="103"/>
    </row>
    <row r="79" spans="1:5" ht="15" customHeight="1" x14ac:dyDescent="0.2">
      <c r="A79" s="175" t="s">
        <v>2871</v>
      </c>
      <c r="B79" s="175"/>
      <c r="C79" s="175"/>
      <c r="D79" s="175"/>
      <c r="E79" s="103"/>
    </row>
    <row r="80" spans="1:5" ht="14.25" customHeight="1" x14ac:dyDescent="0.2">
      <c r="A80" s="175" t="s">
        <v>2872</v>
      </c>
      <c r="B80" s="175"/>
      <c r="C80" s="175"/>
      <c r="D80" s="175"/>
      <c r="E80" s="103"/>
    </row>
    <row r="81" spans="1:5" ht="26.25" customHeight="1" x14ac:dyDescent="0.2">
      <c r="A81" s="175" t="s">
        <v>2873</v>
      </c>
      <c r="B81" s="175"/>
      <c r="C81" s="175"/>
      <c r="D81" s="175"/>
      <c r="E81" s="103"/>
    </row>
    <row r="82" spans="1:5" ht="13.5" customHeight="1" x14ac:dyDescent="0.2">
      <c r="A82" s="175" t="s">
        <v>2874</v>
      </c>
      <c r="B82" s="175"/>
      <c r="C82" s="175"/>
      <c r="D82" s="175"/>
      <c r="E82" s="103"/>
    </row>
    <row r="83" spans="1:5" ht="13.5" customHeight="1" x14ac:dyDescent="0.2">
      <c r="A83" s="175" t="s">
        <v>2875</v>
      </c>
      <c r="B83" s="175"/>
      <c r="C83" s="175"/>
      <c r="D83" s="175"/>
      <c r="E83" s="103"/>
    </row>
    <row r="84" spans="1:5" ht="35.25" customHeight="1" x14ac:dyDescent="0.2">
      <c r="A84" s="175" t="s">
        <v>2876</v>
      </c>
      <c r="B84" s="175"/>
      <c r="C84" s="175"/>
      <c r="D84" s="175"/>
      <c r="E84" s="103"/>
    </row>
    <row r="85" spans="1:5" ht="39.75" customHeight="1" x14ac:dyDescent="0.2">
      <c r="A85" s="175" t="s">
        <v>2877</v>
      </c>
      <c r="B85" s="175"/>
      <c r="C85" s="175"/>
      <c r="D85" s="175"/>
      <c r="E85" s="103"/>
    </row>
    <row r="86" spans="1:5" ht="15" customHeight="1" x14ac:dyDescent="0.2">
      <c r="A86" s="175" t="s">
        <v>2879</v>
      </c>
      <c r="B86" s="175"/>
      <c r="C86" s="175"/>
      <c r="D86" s="175"/>
      <c r="E86" s="103"/>
    </row>
    <row r="87" spans="1:5" ht="24.75" customHeight="1" x14ac:dyDescent="0.2">
      <c r="A87" s="175" t="s">
        <v>2880</v>
      </c>
      <c r="B87" s="175"/>
      <c r="C87" s="175"/>
      <c r="D87" s="175"/>
      <c r="E87" s="103"/>
    </row>
    <row r="88" spans="1:5" ht="44.25" customHeight="1" x14ac:dyDescent="0.2">
      <c r="A88" s="175" t="s">
        <v>2881</v>
      </c>
      <c r="B88" s="175"/>
      <c r="C88" s="175"/>
      <c r="D88" s="175"/>
      <c r="E88" s="103"/>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ESTADO ACCIONES JULIO</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DAMARIS SANCHEZ SALAMANCA</cp:lastModifiedBy>
  <cp:lastPrinted>2020-02-05T19:17:50Z</cp:lastPrinted>
  <dcterms:created xsi:type="dcterms:W3CDTF">2019-07-10T13:55:13Z</dcterms:created>
  <dcterms:modified xsi:type="dcterms:W3CDTF">2022-08-09T21:29:39Z</dcterms:modified>
</cp:coreProperties>
</file>