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mc:AlternateContent xmlns:mc="http://schemas.openxmlformats.org/markup-compatibility/2006">
    <mc:Choice Requires="x15">
      <x15ac:absPath xmlns:x15ac="http://schemas.microsoft.com/office/spreadsheetml/2010/11/ac" url="\\192.168.100.105\Control Interno1\23. Auditorias\03. PM\2022\PMP\"/>
    </mc:Choice>
  </mc:AlternateContent>
  <xr:revisionPtr revIDLastSave="0" documentId="13_ncr:1_{500C2FF7-1F16-4127-914B-5406763EA354}" xr6:coauthVersionLast="47" xr6:coauthVersionMax="47" xr10:uidLastSave="{00000000-0000-0000-0000-000000000000}"/>
  <bookViews>
    <workbookView xWindow="-120" yWindow="-120" windowWidth="19440" windowHeight="15000" tabRatio="781" xr2:uid="{00000000-000D-0000-FFFF-FFFF00000000}"/>
  </bookViews>
  <sheets>
    <sheet name="Estadisticas" sheetId="19" r:id="rId1"/>
    <sheet name="Consolidado Enero 2022"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Enero 2022'!$A$6:$Y$160</definedName>
    <definedName name="_xlnm._FilterDatabase" localSheetId="3" hidden="1">'Estadistica Cumpl mensual PMP'!$A$2:$Z$2</definedName>
    <definedName name="_xlnm.Print_Area" localSheetId="1">'Consolidado Enero 2022'!$A$1:$V$6</definedName>
    <definedName name="CERRADA">'Consolidado Enero 2022'!#REF!</definedName>
  </definedNames>
  <calcPr calcId="191029"/>
  <pivotCaches>
    <pivotCache cacheId="0" r:id="rId6"/>
    <pivotCache cacheId="1" r:id="rId7"/>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9" i="22" l="1"/>
  <c r="Z18" i="22"/>
  <c r="Z17" i="22"/>
  <c r="Z10" i="22"/>
  <c r="Z8" i="22"/>
  <c r="Z6" i="22"/>
  <c r="Z3" i="22"/>
  <c r="O57" i="20" l="1"/>
  <c r="N57" i="20"/>
  <c r="O56" i="20"/>
  <c r="N56" i="20"/>
  <c r="G48" i="20"/>
  <c r="F48" i="20"/>
  <c r="E48" i="20"/>
  <c r="D48" i="20"/>
  <c r="C48" i="20"/>
  <c r="H11" i="19"/>
  <c r="H14" i="19"/>
  <c r="H12" i="19"/>
  <c r="H4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<sst xmlns="http://schemas.openxmlformats.org/spreadsheetml/2006/main" count="3185" uniqueCount="913">
  <si>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</si>
  <si>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</si>
  <si>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</si>
  <si>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</si>
  <si>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</si>
  <si>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</si>
  <si>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</si>
  <si>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</si>
  <si>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</si>
  <si>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</si>
  <si>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</si>
  <si>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</si>
  <si>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</si>
  <si>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</si>
  <si>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</si>
  <si>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</si>
  <si>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</si>
  <si>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</si>
  <si>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</si>
  <si>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</si>
  <si>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</si>
  <si>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</si>
  <si>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</si>
  <si>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</si>
  <si>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</si>
  <si>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</si>
  <si>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</si>
  <si>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</si>
  <si>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</si>
  <si>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</si>
  <si>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</si>
  <si>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</si>
  <si>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</si>
  <si>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</si>
  <si>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</si>
  <si>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</si>
  <si>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</si>
  <si>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</si>
  <si>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</si>
  <si>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</si>
  <si>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</si>
  <si>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</si>
  <si>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</si>
  <si>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</si>
  <si>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</si>
  <si>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</si>
  <si>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</si>
  <si>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</si>
  <si>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</si>
  <si>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</si>
  <si>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</si>
  <si>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</si>
  <si>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</si>
  <si>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</si>
  <si>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</si>
  <si>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</si>
  <si>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</si>
  <si>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</si>
  <si>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</si>
  <si>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</si>
  <si>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</si>
  <si>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</si>
  <si>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</si>
  <si>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</si>
  <si>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</si>
  <si>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</si>
  <si>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</si>
  <si>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</si>
  <si>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</si>
  <si>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</si>
  <si>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</si>
  <si>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VISITA DE SEGUIMIENTO SECRETARIA DISTRITAL DE AMBIENTE</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</si>
  <si>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</si>
  <si>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</si>
  <si>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</si>
  <si>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GESTIÓN DE TRÁMITES Y SERVICIOS PARA LA CIUDADANÍA</t>
  </si>
  <si>
    <t>SUBSECRETARÍA DE GESTIÓN CORPORATIVA</t>
  </si>
  <si>
    <t>SUBDIRECCIÓN ADMINISTRATIVA</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</si>
  <si>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</si>
  <si>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</si>
  <si>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</si>
  <si>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</si>
  <si>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</si>
  <si>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</si>
  <si>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</si>
  <si>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María Janneth Romero M</t>
  </si>
  <si>
    <t>ABIERTA</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</si>
  <si>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</si>
  <si>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</si>
  <si>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</si>
  <si>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</si>
  <si>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</si>
  <si>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</si>
  <si>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</si>
  <si>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</si>
  <si>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</si>
  <si>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</si>
  <si>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</si>
  <si>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</si>
  <si>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</si>
  <si>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</si>
  <si>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</si>
  <si>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</si>
  <si>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</si>
  <si>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</si>
  <si>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</si>
  <si>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</si>
  <si>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</si>
  <si>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</si>
  <si>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</si>
  <si>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</si>
  <si>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</si>
  <si>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</si>
  <si>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Mes</t>
  </si>
  <si>
    <t>Acción correctiva</t>
  </si>
  <si>
    <t>CERRADA</t>
  </si>
  <si>
    <t>% EJECUCIÓN PMP MENSUAL</t>
  </si>
  <si>
    <t>GESTIÓN DE TRÁNSITO Y CONTROL DE TRÁNSITO Y TRANSPORTE</t>
  </si>
  <si>
    <t>PLANEACIÓN DE TRANSPORTE E INFRAESTRUCTURA</t>
  </si>
  <si>
    <t>DIRECCIÓN DE INTELIGENCIA PARA LA MOVILIDAD</t>
  </si>
  <si>
    <t>DIRECCIÓN DE TALENTO HUMANO</t>
  </si>
  <si>
    <t>GESTIÓN DE TICS</t>
  </si>
  <si>
    <t>OFICINA DE TECNOLOGÍAS DE LA INFORMACIÓN Y LAS COMUNICACIONES</t>
  </si>
  <si>
    <t>Paola Adriana Corona Miranda</t>
  </si>
  <si>
    <t>Dirección de Atención al Ciudadano</t>
  </si>
  <si>
    <t>VENCIDAS</t>
  </si>
  <si>
    <t>CON VENCIMIENTO EN EL MES SIGUIENTE</t>
  </si>
  <si>
    <t>EN TERMINOS</t>
  </si>
  <si>
    <t>ACCIONES ABIERTAS EN TÉRMINOS</t>
  </si>
  <si>
    <t>SGM</t>
  </si>
  <si>
    <t>SGJ</t>
  </si>
  <si>
    <t>SSC</t>
  </si>
  <si>
    <t>OTIC</t>
  </si>
  <si>
    <t xml:space="preserve">DIRECTOR (A)  DE CONTRATACION </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</si>
  <si>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</si>
  <si>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ANA MARÍA CORREDOR YUNIS</t>
  </si>
  <si>
    <t xml:space="preserve">Incumplimiento de condiciones establecidas contractualmente  </t>
  </si>
  <si>
    <t>SUBSECRETARIA DE GESTION DE LA MOVILIDAD</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</si>
  <si>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</si>
  <si>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</si>
  <si>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</si>
  <si>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</si>
  <si>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</si>
  <si>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</si>
  <si>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</si>
  <si>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</si>
  <si>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</si>
  <si>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</si>
  <si>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</si>
  <si>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082-2020</t>
  </si>
  <si>
    <t>084-2020</t>
  </si>
  <si>
    <t>087-2020</t>
  </si>
  <si>
    <t>088-2020</t>
  </si>
  <si>
    <t xml:space="preserve">Seguimiento trimestral efectuado / seguimiento trimestral programado </t>
  </si>
  <si>
    <t>GESTIÓN FINANCIERA</t>
  </si>
  <si>
    <t>SUBDIRECCIÓN FINANCIERA</t>
  </si>
  <si>
    <t>DIRECCIÓN DE REPRESENTACIÓN JUDICIAL</t>
  </si>
  <si>
    <t>AUDITORIA CONTRATACIÓN 2020</t>
  </si>
  <si>
    <t>ACCIONES INCUMPLIDAS</t>
  </si>
  <si>
    <t>SGC</t>
  </si>
  <si>
    <t>SPM</t>
  </si>
  <si>
    <t xml:space="preserve">Liliana Montes Sanchez </t>
  </si>
  <si>
    <t>Posibilidad de afectación reputacional por posibles requerimientos de entes de control y de los procesos internos de la entidad debido a la gestión del control documental del sistema de gestión de calidad  fuera de los requisitos procedimientales</t>
  </si>
  <si>
    <t>DIRECCIONAMIENTO ESTRATÉGICO</t>
  </si>
  <si>
    <t>OFICINA ASESORA DE COMUNICACIONES Y CULTURA PARA LA MOVILIDAD</t>
  </si>
  <si>
    <t>OACCM</t>
  </si>
  <si>
    <t>Posibilidad de afectación reputacional por pérdida de confianza por parte de la ciudadania al igual de posibles investigaciones por entes de control debido a prestación de tramites y servicios fuera de los requermientos normativos, legales y del ciudadano</t>
  </si>
  <si>
    <t>Mejora Continua</t>
  </si>
  <si>
    <t>Mejora continua</t>
  </si>
  <si>
    <t>(Mesa de trabajo realizada / mesa de trabajo programada)*100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</si>
  <si>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</si>
  <si>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</si>
  <si>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mesa de trabajo semestral con las dependencias para analizar las causas de los temas más reiterados.</t>
  </si>
  <si>
    <t>008-2021</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</si>
  <si>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</si>
  <si>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</si>
  <si>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</si>
  <si>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</si>
  <si>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</si>
  <si>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</si>
  <si>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</si>
  <si>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</si>
  <si>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</si>
  <si>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</si>
  <si>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</si>
  <si>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</si>
  <si>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</si>
  <si>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</si>
  <si>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OFICINA ASESORA DE PLANEACIÓN INSTITUCIONAL</t>
  </si>
  <si>
    <t>SUBDIRECCIÓN DE TRANSPORTE PRIVADO</t>
  </si>
  <si>
    <t>017-2021</t>
  </si>
  <si>
    <t>018-2021</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</si>
  <si>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</si>
  <si>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</si>
  <si>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</si>
  <si>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</si>
  <si>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PAOLA ADRIANA CORONA MIRANDA</t>
  </si>
  <si>
    <t>Realizar seguimiento a la normatividad y a la documentación asociada con el fin de mantener actualizado el Plan de Gestión de Residuos Peligrosos.</t>
  </si>
  <si>
    <t>No. De seguimientos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</si>
  <si>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</si>
  <si>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</si>
  <si>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</si>
  <si>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</si>
  <si>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</si>
  <si>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</si>
  <si>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</si>
  <si>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</si>
  <si>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020-2021</t>
  </si>
  <si>
    <t>024-2021</t>
  </si>
  <si>
    <t>025-2021</t>
  </si>
  <si>
    <t>COMUNICACIONES Y CULTURA PARA LA MOVILIDAD</t>
  </si>
  <si>
    <t>GESTIÓN DE TICS
GESTIÓN ADMINISTRATIVA</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</si>
  <si>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</si>
  <si>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IVAN ALEXANDER DIAZ VILLA</t>
  </si>
  <si>
    <t>Por no hay herramienta que permita llevar el control de las fechas establecidas para la presebtación del informe de Ley de Cuotas en cada anualidad</t>
  </si>
  <si>
    <t>Herramienta</t>
  </si>
  <si>
    <t>GESTIÓN DEL TALENTO HUMANO</t>
  </si>
  <si>
    <t>030-2021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</si>
  <si>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</si>
  <si>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</si>
  <si>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</si>
  <si>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</si>
  <si>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</si>
  <si>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</si>
  <si>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</si>
  <si>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</si>
  <si>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</si>
  <si>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</si>
  <si>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</si>
  <si>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</si>
  <si>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</si>
  <si>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Implementar herramienta en excel donde se registre toda la información de los informes internos y externos  que debe presentar la Dirección de Talento Humano en cada anualidad sobre el informorme de Ley de Cuotas</t>
  </si>
  <si>
    <t>AUDITORÍA INTERNA CURSOS PEDAGÓGICOS POR INFRACCIONES A LAS NORMAS DE TRÁNSITO (CPINT) 2021</t>
  </si>
  <si>
    <t>CORRECTIVA</t>
  </si>
  <si>
    <t xml:space="preserve">SGC    </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</si>
  <si>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</si>
  <si>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</si>
  <si>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</si>
  <si>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</si>
  <si>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</si>
  <si>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</si>
  <si>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036-2021</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</si>
  <si>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</si>
  <si>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</si>
  <si>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</si>
  <si>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Dirección de Talento Humano</t>
  </si>
  <si>
    <t>Actualizar o eliminar en los documentos que se requiera, del proceso DTH que encuentra publicada en la intranet</t>
  </si>
  <si>
    <t xml:space="preserve">No. De documentos actualizados o eleminados/No. Total que requiere algun tramite </t>
  </si>
  <si>
    <t>Director de Atención al Ciudadano</t>
  </si>
  <si>
    <t>045-2021</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</si>
  <si>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</si>
  <si>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</si>
  <si>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</si>
  <si>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</si>
  <si>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</si>
  <si>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</si>
  <si>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</si>
  <si>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</si>
  <si>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</si>
  <si>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</si>
  <si>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t>
  </si>
  <si>
    <t xml:space="preserve">El contratista tiene la capacidad de programar o disponer a discreción la distribución de la flota mínima </t>
  </si>
  <si>
    <t xml:space="preserve">Realizar seguimiento mensual para fortalecer la mejora continua y el aseguramiento de la disponibilidad de gruas conforme las condidiciones contractuales. </t>
  </si>
  <si>
    <t xml:space="preserve">12 actas </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</si>
  <si>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</si>
  <si>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</si>
  <si>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</si>
  <si>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</si>
  <si>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</si>
  <si>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Falta de interpretación de la Directiva 001 de 2011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</si>
  <si>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</si>
  <si>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</si>
  <si>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</si>
  <si>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Posibilidad de afectación reputacional por pérdida de confianza por parte de la ciudadanía al igual de posibles investigaciones por entes de control debido a prestación de tramites y servicios fuera de los requerimientos normativos, legales y del ciudadano</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</si>
  <si>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</si>
  <si>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</si>
  <si>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Acción de mejora</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</si>
  <si>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</si>
  <si>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</si>
  <si>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</si>
  <si>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</si>
  <si>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</si>
  <si>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</si>
  <si>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</si>
  <si>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</si>
  <si>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</si>
  <si>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</si>
  <si>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055-2021</t>
  </si>
  <si>
    <t>058-2021</t>
  </si>
  <si>
    <t>059-2021</t>
  </si>
  <si>
    <t>061-2021</t>
  </si>
  <si>
    <t>065-2021</t>
  </si>
  <si>
    <t>067-2021</t>
  </si>
  <si>
    <t>ACCIONES INEFECTIVAS</t>
  </si>
  <si>
    <t>AUDITORIA CONTRATACIÓN 2020
AUDITORIA CONTRATACIÓN 2019
LEY TRANSPARENCIA MARZO 2019</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</si>
  <si>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</si>
  <si>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</si>
  <si>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</si>
  <si>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ACCIONES INCUMPLIDAS O INEFECTIVAS</t>
  </si>
  <si>
    <t>Accion Correctiva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</si>
  <si>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</si>
  <si>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</si>
  <si>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</si>
  <si>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</si>
  <si>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</si>
  <si>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</si>
  <si>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</si>
  <si>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</si>
  <si>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</si>
  <si>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</si>
  <si>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</si>
  <si>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</si>
  <si>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</si>
  <si>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</si>
  <si>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</si>
  <si>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</si>
  <si>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</si>
  <si>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</si>
  <si>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</si>
  <si>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</si>
  <si>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</si>
  <si>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</si>
  <si>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</si>
  <si>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</si>
  <si>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</si>
  <si>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</si>
  <si>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</si>
  <si>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</si>
  <si>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</si>
  <si>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</si>
  <si>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</si>
  <si>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</si>
  <si>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</si>
  <si>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</si>
  <si>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</si>
  <si>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</si>
  <si>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</si>
  <si>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</si>
  <si>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</si>
  <si>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</si>
  <si>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</si>
  <si>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SUBDIRECCIÓN DE CONTROL DE TRÁNSITO Y TRANSPORTE</t>
  </si>
  <si>
    <t>SUBDIRECCIÓN DE GESTIÓN EN VÍA</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</si>
  <si>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</si>
  <si>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</si>
  <si>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Posibilidad de afectación reputacional por posible disminución en el índice de desempeño institucional por la implementación de las políticas del Modelo Integrado de Planeación y Gestión MIPG fuera de los términos y lineamientos establecidos.</t>
  </si>
  <si>
    <t>SEGUIMIENTO AL CUMPLIMIENTO DE LA LEY DE CUOTAS PARTES EN LA SDM</t>
  </si>
  <si>
    <t>SEGUIMIENTO PQRS II SEMESTRE 2020</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</si>
  <si>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</si>
  <si>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</si>
  <si>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</si>
  <si>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</si>
  <si>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Seguimiento semanal a la gestión de las peticiones entre autoridades</t>
  </si>
  <si>
    <t>Seguimiento semanal</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</si>
  <si>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</si>
  <si>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</si>
  <si>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</si>
  <si>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 xml:space="preserve">PROCESO GESTIÓN DE TRÁNSITO Y CONTROL DE TRÁNSITO Y TRANSPORTE </t>
  </si>
  <si>
    <t>Falta de compromiso de los profesionales responsables de dar respuesta a  las peticiones Ciudadanas.</t>
  </si>
  <si>
    <t>085-2021</t>
  </si>
  <si>
    <t>086-2021</t>
  </si>
  <si>
    <t>087-2021</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</si>
  <si>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</si>
  <si>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</si>
  <si>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N.C. 3: Se evidencian debilidades relacionadas con el cumplimiento de los criterios establecidos en el Decreto 371 de 2010 en términos de calidez, claridad y coherencia, en las respuestas dadas por la entidad a sus peticionarios.</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</si>
  <si>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</si>
  <si>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</si>
  <si>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</si>
  <si>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</si>
  <si>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</si>
  <si>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</si>
  <si>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Aprobar y  publicar el PGD conforme lo establece el Decreto 1080 de 2015.</t>
  </si>
  <si>
    <t>Documento PGD publicado</t>
  </si>
  <si>
    <t>Adoptar el PGD en la entidad</t>
  </si>
  <si>
    <t>Acto administrativo de adopción del PGD</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</si>
  <si>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</si>
  <si>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</si>
  <si>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</si>
  <si>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</si>
  <si>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</si>
  <si>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</si>
  <si>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</si>
  <si>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Retraso en la actualización de la TRD de acuerdo con las nuevas tipologias documentales de la entidad.</t>
  </si>
  <si>
    <t>Actualizar las tablas de retención documental.</t>
  </si>
  <si>
    <t>(Tablas de Retención Documental Actualizadas)/(Total Tablas de Retención Documental)</t>
  </si>
  <si>
    <t>Socializar la TRD convalidada en todas las dependencias de la entidad.</t>
  </si>
  <si>
    <t>(Tablas de Retención Documental Socializadas)/(Total Tablas de Retención Documental)</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</si>
  <si>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</si>
  <si>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</si>
  <si>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Actualizar el Diagnóstico Integral de Archivos a partir de la medición, en metros lineales, de los archivos de gestión y archivo central de la entidad.</t>
  </si>
  <si>
    <t>Documento Diagnóstico Integral de Archivos</t>
  </si>
  <si>
    <t>Formular un Plan de Transferencias Secundarias de acuerdo con lo establecido en el artículo 21 del Acuerdo 004 de 2019.</t>
  </si>
  <si>
    <t>Documento de Plan de Transferencias Secundarias</t>
  </si>
  <si>
    <t>Aprobar el Plan de Transferencias Secundarias</t>
  </si>
  <si>
    <t>Documento de Plan de Transferencias Secundarias aprobado</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</si>
  <si>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</si>
  <si>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</si>
  <si>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Publicar el documento del Sistema Integrado de Conservación - SIC</t>
  </si>
  <si>
    <t>Documento del Sistema Integrado de Conservación - SIC publicado</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</si>
  <si>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</si>
  <si>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</si>
  <si>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Actualizar el Banco Terminológico para las series, subseries y tipos documentales de la Tabla de Retención Documental convalidada, según lo establece el Decreto 1080 de 2015, artículo 2.8.2.5.8, literal g.</t>
  </si>
  <si>
    <t>Banco Terminológico actualizado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</si>
  <si>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</si>
  <si>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</si>
  <si>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</si>
  <si>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</si>
  <si>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</si>
  <si>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</si>
  <si>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</si>
  <si>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Actualizar las Tablas de Control de Acceso a partir de la revisión de los riesgos tecnológicos para documentos electrónicos de archivo.</t>
  </si>
  <si>
    <t>Tabla de Control de Acceso actualizada</t>
  </si>
  <si>
    <t>Aprobar y socializar la Tabla de Control de Acceso.</t>
  </si>
  <si>
    <t>Tabla de Control de Acceso aprobada</t>
  </si>
  <si>
    <t>Publicar la Tabla de Control de Acceso.</t>
  </si>
  <si>
    <t>Tabla de Control de Acceso publicada</t>
  </si>
  <si>
    <t>Cada entidad suprimida o liquidada tiene un fondo documental al que se le debe elaborar su respectivo instrumento archivístico.</t>
  </si>
  <si>
    <t>Tablas de Valoración elaboradas no están convalidadas por el Consejo Distrital de Archivo.</t>
  </si>
  <si>
    <t>Surtir el proceso de convalidación e implementación de las TVD correspondientes al Fondo de Educación y seguridad Vial FONDATT.</t>
  </si>
  <si>
    <t>Tabla de Valoración Documental convalidada</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</si>
  <si>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</si>
  <si>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</si>
  <si>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</si>
  <si>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</si>
  <si>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</si>
  <si>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</si>
  <si>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</si>
  <si>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</si>
  <si>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</si>
  <si>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</si>
  <si>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INFORME VISITA DE SEGUIMIENTO AL CUMPLIMIENTO DE LA NORMA ARCHIVISTICA SDM 2021</t>
  </si>
  <si>
    <t>088-2021</t>
  </si>
  <si>
    <t>089-2021</t>
  </si>
  <si>
    <t>090-2021</t>
  </si>
  <si>
    <t>091-2021</t>
  </si>
  <si>
    <t>092-2021</t>
  </si>
  <si>
    <t>093-2021</t>
  </si>
  <si>
    <t>094-2021</t>
  </si>
  <si>
    <t>095-2021</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</si>
  <si>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</si>
  <si>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</si>
  <si>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GESTIÓN DEL  TALENTO HUMANO</t>
  </si>
  <si>
    <t>Posibilidad de afectación económico y reputacional por requerimiento de los usuarios internos e investigaciones administrativas y legales por entes de control debido a la implementación del SGSST fuera de los requerimientos normativos.</t>
  </si>
  <si>
    <t>Director de Talento Humano</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</si>
  <si>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</si>
  <si>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</si>
  <si>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</si>
  <si>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</si>
  <si>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</si>
  <si>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</si>
  <si>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</si>
  <si>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</si>
  <si>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Acción preventiva</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</si>
  <si>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</si>
  <si>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</si>
  <si>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</si>
  <si>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</si>
  <si>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</si>
  <si>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</si>
  <si>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</si>
  <si>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Manual de contratación articulado con la Guía Criterios en SST para la Contratación de Productos y Servicios PA02-G03</t>
  </si>
  <si>
    <t>Directora de Contratación</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</si>
  <si>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</si>
  <si>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</si>
  <si>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</si>
  <si>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</si>
  <si>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</si>
  <si>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</si>
  <si>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</si>
  <si>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</si>
  <si>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</si>
  <si>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 xml:space="preserve">Subdirección Administrativa </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</si>
  <si>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</si>
  <si>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</si>
  <si>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</si>
  <si>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</si>
  <si>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101-2021</t>
  </si>
  <si>
    <t>103-2021</t>
  </si>
  <si>
    <t>111-2021</t>
  </si>
  <si>
    <t>114-2021</t>
  </si>
  <si>
    <t>116-2021</t>
  </si>
  <si>
    <t>117-2021</t>
  </si>
  <si>
    <t>118-2021</t>
  </si>
  <si>
    <t>AUDITORIA INTERNA SG SST 2021</t>
  </si>
  <si>
    <t>119-2021</t>
  </si>
  <si>
    <t>120-2021</t>
  </si>
  <si>
    <t>OAPI</t>
  </si>
  <si>
    <t>AUDITORIA DE EVALUACIÓN DE REQUISITOS LEGALES DE SEGURIDAD Y SALUD EN EL TRABAJO Y AMBIENTE</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</si>
  <si>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</si>
  <si>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</si>
  <si>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</si>
  <si>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</si>
  <si>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</si>
  <si>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Solicitar la inclusión en la  matriz de requisitos legales las normas SST que correspondan.</t>
  </si>
  <si>
    <t>Correo enviado desde la DTH, a Normatividad y conceptos.</t>
  </si>
  <si>
    <t>Incluir en la  matriz de requisitos legales las normas SST que correspondan.</t>
  </si>
  <si>
    <t>(Número de normas incluidas / Número de normas identificadas que aplican) * 100</t>
  </si>
  <si>
    <t>Director (a) de Normatividad Conceptos</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</si>
  <si>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</si>
  <si>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</si>
  <si>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</si>
  <si>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</si>
  <si>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Director(a) de Talento Humano - Subdirector(a) Administrativa.</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</si>
  <si>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</si>
  <si>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</si>
  <si>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</si>
  <si>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Incluir el ajuste de la forma de cumplimiento, en la  matriz de requisitos legales, las normas SST que correspondan.</t>
  </si>
  <si>
    <t>(Número de normas a ajustar/ Número de normas identificadas para ajustar) * 100</t>
  </si>
  <si>
    <t>121-2021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</si>
  <si>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</si>
  <si>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</si>
  <si>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</si>
  <si>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</si>
  <si>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</si>
  <si>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Subsecretaría de Gestión Corporativa / Supervisores</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</si>
  <si>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</si>
  <si>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</si>
  <si>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</si>
  <si>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</si>
  <si>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</si>
  <si>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</si>
  <si>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</si>
  <si>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</si>
  <si>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</si>
  <si>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</si>
  <si>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 xml:space="preserve"> Posibilidad de afectación reputacional por perdida de imagen institucional ante la comunidad, debido a la consecución de contratos sin el lleno de los requisitos contemplados en la norma</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</si>
  <si>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</si>
  <si>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</si>
  <si>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</si>
  <si>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Falta de puntos de control para el cumplimiento de los documentos a suscrir en la etapa precontractual del proceso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</si>
  <si>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</si>
  <si>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</si>
  <si>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</si>
  <si>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</si>
  <si>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</si>
  <si>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</si>
  <si>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</si>
  <si>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</si>
  <si>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</si>
  <si>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</si>
  <si>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</si>
  <si>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</si>
  <si>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</si>
  <si>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</si>
  <si>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</si>
  <si>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</si>
  <si>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Acción Preventiva</t>
  </si>
  <si>
    <t>Socializaciones realizadas/ socializaciones programadas</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</si>
  <si>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</si>
  <si>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</si>
  <si>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</si>
  <si>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</si>
  <si>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</si>
  <si>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</si>
  <si>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</si>
  <si>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</si>
  <si>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</si>
  <si>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 xml:space="preserve">Realizar seguimiento trimestral a la publicación de la completitud de la documentación que deben cargar los supervisores en la plataforma del SECOP II </t>
  </si>
  <si>
    <t>Acta de seguimiento</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</si>
  <si>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</si>
  <si>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</si>
  <si>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</si>
  <si>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</si>
  <si>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</si>
  <si>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</si>
  <si>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</si>
  <si>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</si>
  <si>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Direccion de representación Judicial</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</si>
  <si>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</si>
  <si>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</si>
  <si>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</si>
  <si>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</si>
  <si>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</si>
  <si>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</si>
  <si>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</si>
  <si>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</si>
  <si>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Realizar socialización a los supervisores de la DIM, respecto a la publicación de documentos en el SECOP II.</t>
  </si>
  <si>
    <t>Revisión Secop II</t>
  </si>
  <si>
    <t>Incumplimiento de los términos para la publicación de la información de la ejecución de los contratos</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</si>
  <si>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</si>
  <si>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</si>
  <si>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</si>
  <si>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</si>
  <si>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</si>
  <si>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122-2021</t>
  </si>
  <si>
    <t>AUDITORÍA PROCESO CONTRACTUAL 2021</t>
  </si>
  <si>
    <t>123-2021</t>
  </si>
  <si>
    <t>124-2021</t>
  </si>
  <si>
    <t>125-2021</t>
  </si>
  <si>
    <t>126-2021</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</si>
  <si>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</si>
  <si>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</si>
  <si>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</si>
  <si>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</si>
  <si>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</si>
  <si>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</si>
  <si>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Paula Tatiana Arenas</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</si>
  <si>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</si>
  <si>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</si>
  <si>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</si>
  <si>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Socializar la guía de riesgos y la matriz de riesgos con todo el personal de la Entidad en especial con el personal que se encuentra fuera de las sedes principales.</t>
  </si>
  <si>
    <t>Numero de socializaciones de la guia de riesgos</t>
  </si>
  <si>
    <t xml:space="preserve">2 socializaciones (Una reunion
con el equipo tecnico MIPG y una
pieza grafica de socializacion
enviada a toda la entidad)
</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</si>
  <si>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</si>
  <si>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</si>
  <si>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</si>
  <si>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</si>
  <si>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</si>
  <si>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127-2021</t>
  </si>
  <si>
    <t>128-2021</t>
  </si>
  <si>
    <t>GESTIÓN DEL TALENTO HUMANO - SGAS</t>
  </si>
  <si>
    <t>AUDITORIA CERTIFICACIÓN SGAS POR EL ENTE CERTIFICADOR CMD CERTIFICATION</t>
  </si>
  <si>
    <t>Se evidenció incumplimiento de los Anexos No.2 Estandares de Publicación y  Anexo No 3 Condiciones Tecnicas, subcategoría  3.2 Condiciones de Seguridad Digital  establecidos en la Resolución 1519 de 2020</t>
  </si>
  <si>
    <t>Incumplimiento normativo- legal</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</si>
  <si>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</si>
  <si>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</si>
  <si>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</si>
  <si>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Jady Pérez</t>
  </si>
  <si>
    <t>Verificar mensualmente la información reportada por Normatividad y Conceptos frente a la normativa aplicable en relación con las actuaciones de la dependencia</t>
  </si>
  <si>
    <t>Información de normatividad y conceptos verificada</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</si>
  <si>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</si>
  <si>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Implementar  la evaluación técnica definitiva y ajustes correspondientes a los componentes  2.2.3.3 " estructura para todos" y 2.2.3.2 " lo visual entregado adecuadamente".</t>
  </si>
  <si>
    <t>Una evaluación técnica definitiva  implementada</t>
  </si>
  <si>
    <t>Andrés Contento Muñoz</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</si>
  <si>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</si>
  <si>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129-2021</t>
  </si>
  <si>
    <t>130-2021</t>
  </si>
  <si>
    <t xml:space="preserve">AUTOCONTROL EN LA IMPLEMENTACIÓN DE LA NORMATIVA APLICABLE A LA LEY DE TRANSPARENCIA Y ACCESO DE LA INFORMACIÓN. 
</t>
  </si>
  <si>
    <t xml:space="preserve">AUTOCONTROL EN LA IMPLEMENTACIÓN DE LA NORMATIVA APLICABLE A LA LEY DE TRANSPARENCIA Y ACCESO DE LA INFORMACIÓN, RESOLUCIÓN 1519 DE 2020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</si>
  <si>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</si>
  <si>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Posibilidad de afectacion economicas y reputacional por sancion del ente correspondiente, debido a la gestion del proceso administrativo y de defensa fuera de los terminos legales establecidos.</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</si>
  <si>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</si>
  <si>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</si>
  <si>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PREVENTIVA</t>
  </si>
  <si>
    <t>Socialización efectuada /Socialización programada</t>
  </si>
  <si>
    <t>DIRECCION DE REPRESENTACION JUDICIAL</t>
  </si>
  <si>
    <t>Posibilidad de afectacion ecomica y reputacional por sancion del ente correspondiente, debido a la gestion del proceso administrativo y de defensa fuera de los terminos legales establecidos.</t>
  </si>
  <si>
    <t xml:space="preserve">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t>
  </si>
  <si>
    <t xml:space="preserve">Elaborar memorando dirigido a los miembros del Comité de Conciliación y Defensa Judicial, recordandoles la importancia de las asistencias a las sesiones y las consecuencias que conllevan. 
</t>
  </si>
  <si>
    <t>Memorando elaborado y enviado</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</si>
  <si>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</si>
  <si>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</si>
  <si>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</si>
  <si>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</si>
  <si>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</si>
  <si>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</si>
  <si>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</si>
  <si>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</si>
  <si>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</si>
  <si>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</si>
  <si>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</si>
  <si>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 xml:space="preserve">INFORME DE EVALUACIÓN SEGUIMIENTO CONTIGENETE JUDICIAL, SIPROJ-WEB Y COMITÉ DE CONCILIACIÓN </t>
  </si>
  <si>
    <t>131-2021</t>
  </si>
  <si>
    <t>132-2021</t>
  </si>
  <si>
    <t>133-2021</t>
  </si>
  <si>
    <t>INFORME AUDITORÍA INTERNA AL SGA 2021</t>
  </si>
  <si>
    <t>No Conformidad N°1: En la página Web de la entidad se encuentra publicada la política ambiental del año 2018, que no está vigente.</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</si>
  <si>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</si>
  <si>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</si>
  <si>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</si>
  <si>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</si>
  <si>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Subdirectora Administrativa</t>
  </si>
  <si>
    <t xml:space="preserve">Aplicar trimestralmente la lista de chequeo producto del inventario documental del SGA
</t>
  </si>
  <si>
    <t xml:space="preserve">N° lista de chequeo
</t>
  </si>
  <si>
    <t>Solicitar la eliminación de la página web la politica ambiental del año 2018</t>
  </si>
  <si>
    <t xml:space="preserve">N° de Solicitud
</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</si>
  <si>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</si>
  <si>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</si>
  <si>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Generar una base de datos con  los resgitros identificados  que se generan en SGA que aun no se encuentran en las TRD</t>
  </si>
  <si>
    <t>N° Base de datos registros del SGA</t>
  </si>
  <si>
    <t>Solicitar la actualización de la TRD de acuerdo con la base de datos generada</t>
  </si>
  <si>
    <t xml:space="preserve">N° de solicitud de incluición en las TRD
</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</si>
  <si>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</si>
  <si>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</si>
  <si>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</si>
  <si>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</si>
  <si>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</si>
  <si>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</si>
  <si>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</si>
  <si>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</si>
  <si>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</si>
  <si>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</si>
  <si>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</si>
  <si>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 xml:space="preserve">Actualizar el procedimiento PE01-PR04 control de documentos del sistema de gestión, incluyendo una política de operación que indique el control para la actualización del listado maestro de documentos </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</si>
  <si>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</si>
  <si>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</si>
  <si>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</si>
  <si>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</si>
  <si>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</si>
  <si>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</si>
  <si>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</si>
  <si>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</si>
  <si>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</si>
  <si>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</si>
  <si>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</si>
  <si>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Actualizar  la matriz los aspectos ambientales e impactos ambientales identificados en los procesos que esten en el alcance del SGA</t>
  </si>
  <si>
    <t>N° Matriz actualizada de aspectos e impactos ambientales</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</si>
  <si>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</si>
  <si>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</si>
  <si>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</si>
  <si>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</si>
  <si>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</si>
  <si>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 xml:space="preserve">Diseñar un formato (lista de chequeo) para el control operacional para el transporte de sustacias peligrosas, en el manual del SGA </t>
  </si>
  <si>
    <t>N° de lista de chequeo</t>
  </si>
  <si>
    <t>Socializar los lineamientos definidos en el manual del SGA referente al contro operacional de transporte de sustacias peligrosas</t>
  </si>
  <si>
    <t>N° socializaciones realizadas / N° socializaciones programadas * 100</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</si>
  <si>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</si>
  <si>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</si>
  <si>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</si>
  <si>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</si>
  <si>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</si>
  <si>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</si>
  <si>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</si>
  <si>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</si>
  <si>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</si>
  <si>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</si>
  <si>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</si>
  <si>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</si>
  <si>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Elaborar el cronograma de capacitaciones del SGA conforme al resultado del análisis</t>
  </si>
  <si>
    <t>N° de cronograma</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</si>
  <si>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</si>
  <si>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</si>
  <si>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</si>
  <si>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</si>
  <si>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</si>
  <si>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 xml:space="preserve">Actualizar el manual ampliando los controles frente al tema de emergencias ambientales </t>
  </si>
  <si>
    <t>N° Manual actualizado</t>
  </si>
  <si>
    <t xml:space="preserve">Realizar un plan de trabajo que incluya divulgación, simulacros y revisión de KIT enmarcados al componente de emergencias ambientales 
</t>
  </si>
  <si>
    <t>(N° de acciones realizadas / N° acciones programadas plan de trabajo)*100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</si>
  <si>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</si>
  <si>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</si>
  <si>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</si>
  <si>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</si>
  <si>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</si>
  <si>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Realizar una mesa de trabajo para socializar los lineamientos para el suministro de la información al calculo de los indicadores, estableciendo la información requerida y frecuencia del envío de la información.</t>
  </si>
  <si>
    <t xml:space="preserve">N° de mesas realizadas
</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</si>
  <si>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</si>
  <si>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</si>
  <si>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</si>
  <si>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</si>
  <si>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No Conformidad N°8: No se evidencia la evaluación del cumplimiento de los requisitos legales identificados en la PA05-IN02-F03 matriz de cumplimiento legal</t>
  </si>
  <si>
    <t>Falta de la no presentación de la evaluación dentro del desarrollo de la auditoría interna del SGA</t>
  </si>
  <si>
    <t>Incluir el informe de auditoría de evaluación de requisitos legales de SST y Ambiente realizado por "Estartegias y seguir limitada" dentro del documento del manual del SGA.</t>
  </si>
  <si>
    <t xml:space="preserve">N° de inclusion documentales al SGA
</t>
  </si>
  <si>
    <t>Oportunidad de Mejora 3: Es conveniente que el seguimiento que se realiza a través del Informe de semestral de necesidades de funcionamiento por sedes sea realizado de forma más periódica</t>
  </si>
  <si>
    <t>Falta de planificación de las inspecciones periodicas</t>
  </si>
  <si>
    <t xml:space="preserve">Realizar un cronograma para realizar las inspecciones
</t>
  </si>
  <si>
    <t xml:space="preserve">N° cronograma
</t>
  </si>
  <si>
    <t>1 Cronograma</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</si>
  <si>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</si>
  <si>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</si>
  <si>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</si>
  <si>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 xml:space="preserve">N° de actualizaciones de los objetivos ambientales
</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</si>
  <si>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</si>
  <si>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</si>
  <si>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</si>
  <si>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</si>
  <si>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</si>
  <si>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</si>
  <si>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</si>
  <si>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</si>
  <si>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1 actualización</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</si>
  <si>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</si>
  <si>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</si>
  <si>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</si>
  <si>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</si>
  <si>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</si>
  <si>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</si>
  <si>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</si>
  <si>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</si>
  <si>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</si>
  <si>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</si>
  <si>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</si>
  <si>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Acción Correctiva </t>
  </si>
  <si>
    <t xml:space="preserve">N° de actualizacion del procedimiento </t>
  </si>
  <si>
    <t>1 divulgación</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</si>
  <si>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</si>
  <si>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</si>
  <si>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</si>
  <si>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</si>
  <si>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</si>
  <si>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</si>
  <si>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</si>
  <si>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</si>
  <si>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</si>
  <si>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</si>
  <si>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</si>
  <si>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</si>
  <si>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1 mesa de trabajo</t>
  </si>
  <si>
    <t xml:space="preserve">Actualizar los lineamientos de la comunicion  en el manual del SGA, frente a comunicaciones externas con proveedores y autoridades ambientales </t>
  </si>
  <si>
    <t xml:space="preserve">(N° de actualización del manual del SGA 
</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</si>
  <si>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</si>
  <si>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No se realizó la gestión para contratación de proveedor externo para la realización de las pruebas a los transformadores propiedad de la entidad</t>
  </si>
  <si>
    <t xml:space="preserve">Realizar la gestión para la contratación de un proveedor externo autorizado para realizar las pruebas a los transformadores propiedad de la entidad. </t>
  </si>
  <si>
    <t>N° de solicitud realizada</t>
  </si>
  <si>
    <t>1 solicitud</t>
  </si>
  <si>
    <t xml:space="preserve">Subdirectora Administrativa </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</si>
  <si>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</si>
  <si>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</si>
  <si>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</si>
  <si>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</si>
  <si>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 xml:space="preserve">Nª de PON Actualizado </t>
  </si>
  <si>
    <t>Subdirectora Administrativa / Directora de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</si>
  <si>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</si>
  <si>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</si>
  <si>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</si>
  <si>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</si>
  <si>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</si>
  <si>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</si>
  <si>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</si>
  <si>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</si>
  <si>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</si>
  <si>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</si>
  <si>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</si>
  <si>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</si>
  <si>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</si>
  <si>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</si>
  <si>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GESTIÓN ADMINISTRATIVA - GESTIÓN DEL TALENTO HUMANO</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</si>
  <si>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</si>
  <si>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</si>
  <si>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</si>
  <si>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</si>
  <si>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</si>
  <si>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</si>
  <si>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</si>
  <si>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</si>
  <si>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</si>
  <si>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</si>
  <si>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</si>
  <si>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</si>
  <si>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</si>
  <si>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</si>
  <si>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</si>
  <si>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</si>
  <si>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</si>
  <si>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</si>
  <si>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</si>
  <si>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</si>
  <si>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</si>
  <si>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</si>
  <si>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SUBSECRETARÍA DE POLÍTICA DE MOVILIDAD</t>
  </si>
  <si>
    <t xml:space="preserve">SUBDIRECCIÓN ADMINISTRATIVA - DIRECCIÓN DE TALENTO HUMANO 
</t>
  </si>
  <si>
    <t>DIRECCIÓN DE TALENTO HUMANO 
SUBDIRECCIÓN ADMINISTRATIVA</t>
  </si>
  <si>
    <t>Guillermo Delgadillo Molano</t>
  </si>
  <si>
    <t>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Accion en ejecución.   
CONCLUSION: ACCION ABIERTA</t>
  </si>
  <si>
    <t>DIRECCIÓN DE NORMATIVIDAD Y CONCEPTOS</t>
  </si>
  <si>
    <t>ESTADO GENERAL DE LAS ACCIONES DEL PLAN DE MEJORAMIENTO POR PROCESOS DE LA SDM AL CORTE ENERO 2022</t>
  </si>
  <si>
    <t>RESUMEN ESTADO DE LAS ACCIONES DEL PMP: CONSOLIDADO GENERAL AL CORTE  ENERO 2022</t>
  </si>
  <si>
    <t>ESTADO DE LAS ACCIONES DEL PMP:  ACCIONES CERRADAS POR DEPENDENCIA A ENERO 2022</t>
  </si>
  <si>
    <t>ESTADO DE LAS ACCIONES DEL PMP:  ACCIONES ABIERTAS POR DEPENDENCIA A ENERO 2022</t>
  </si>
  <si>
    <t>ESTADO DE LAS ACCIONES DEL PMP:  ACCIONES  INCUMPLIDAS O INEFECTIVAS AL CORTE ENERO 2022</t>
  </si>
  <si>
    <t>ESTADO DE LAS ACCIONES DEL PMP:  PLAZOS DE EJECUCIÓN ACCIONES ABIERTAS E INCUMPLIDAS AL CORTE ENERO 2022</t>
  </si>
  <si>
    <t>NÚMERO DE ACCIONES ABIERTAS E INCUMPLIDAS DE ACUERDO A LA FUENTE U ORIGEN DEL HALLAZGO AL CORTE ENERO 2022</t>
  </si>
  <si>
    <t xml:space="preserve">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</si>
  <si>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</si>
  <si>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</si>
  <si>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</si>
  <si>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</si>
  <si>
    <t xml:space="preserve">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</si>
  <si>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</si>
  <si>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</si>
  <si>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 xml:space="preserve">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</si>
  <si>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</si>
  <si>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</si>
  <si>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</si>
  <si>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</si>
  <si>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</si>
  <si>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</si>
  <si>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</si>
  <si>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Nataly Tenjo Vargas</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</si>
  <si>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</si>
  <si>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</si>
  <si>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7/02/2022: No se aportaron evidencias de gestión en el mes de enero de 2022.
7/01/2022: No se aportaron evidencias de gestión en el mes de diciembre.</t>
  </si>
  <si>
    <t>7/02/2022: No se aportaron evidencias de gestión en el mes de enero de 2022.</t>
  </si>
  <si>
    <t>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</si>
  <si>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</si>
  <si>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</si>
  <si>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</si>
  <si>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7/02/2022:  En desarrollo de la acción establecida el proceso adjunta soporte de  reunion del 7/01/2022, con elobjetivo:Guía de criterios de contratacion SST, se recomienda adjuntar el acta producto de las reuniones.</t>
  </si>
  <si>
    <t>7/02/2022:  Se adjunta matriz legal con  la inclusión de normatividad relacionada con el SG_SST.</t>
  </si>
  <si>
    <t>7/02/2022:  Las evidencias aportadas no corresponden a las activividades de modificacioón al Manual de Supervisión.</t>
  </si>
  <si>
    <t>7/02/2022: Se aporta socializacion de lineamientos a los Contratistas.</t>
  </si>
  <si>
    <t>7/02/2022:  Se adjuntan listas de chequeo de contratación directa, sin embargo aun no se encuentran actualizadas de acuerdo a la acción establecida.</t>
  </si>
  <si>
    <t>7/02/2022: Primera socializacion de los lineamientos del Manual de Supervisión mediante memorando 20215300244413, con el fin de afianzar los conocimientos del seguimiento a cargo de los supervisores.</t>
  </si>
  <si>
    <t>7/02/2022: 7/02/2022:  Se adjuntan listas de chequeo de contratación directa, sin embargo aun no se encuentran actualizadas de acuerdo a la acción establecida.</t>
  </si>
  <si>
    <t>7/02/2022: Las evidencias aportadas dan cuenta del seguimiento al tema de liquidaciones sin embargo no se evidencia memorando enviado al ordenador del gasto,</t>
  </si>
  <si>
    <t>7/02/2022:  No se aportan los memorando enviados aleatoriamente a los ordenadores del gasto tal y como quedo establecida la acción.</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</si>
  <si>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</si>
  <si>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 xml:space="preserve">7/02/2022:  Se adjunta acta No 2 de 2022, sin embargo se recomienda dejar evidencias y soportado losseguimientos bimensuales del seguimiento a la presentación de excusas de los miembros en cumplimiento con el reglamento del comité. </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</si>
  <si>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</si>
  <si>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Julie Martinez y Daniel García</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</si>
  <si>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</si>
  <si>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</si>
  <si>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</si>
  <si>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</si>
  <si>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</si>
  <si>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</si>
  <si>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</si>
  <si>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08/02/2022 Seguimiento por Julie Martinez no se genera reporte de avance por el proceso sin embargo la acción se encuentra dentro de las fechas establecidas para la ejecución. Acción abierta</t>
  </si>
  <si>
    <t>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</si>
  <si>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</si>
  <si>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</si>
  <si>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</si>
  <si>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</si>
  <si>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</si>
  <si>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</si>
  <si>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 xml:space="preserve">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</si>
  <si>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07/02/2022: Seguimiento realizado por María Janneth Romero:
Acción en terminos de ejecución
07/01/2022: Seguimiento realizado por María Janneth Romero:
Acción en terminos de ejecución</t>
  </si>
  <si>
    <t>(Varios elementos)</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</si>
  <si>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</si>
  <si>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ENERO</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</si>
  <si>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</si>
  <si>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08/02/2022 Seguimiento por Julie Martinez se evidencia la guia de gestion de riesgos actualizada PE01-G01 estableciendo la  metodología de riesgos de soborno.
6/01/2022 Seguimiento por Julie Martinez no se genera reporte de avance por el proceso sin embargo la acción se encuentra dentro del proceso de  ejecución planificado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</si>
</sst>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dd/mm/yyyy;@"/>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b/>
      <sz val="20"/>
      <color indexed="8"/>
      <name val="Calibri"/>
      <family val="2"/>
      <scheme val="minor"/>
    </font>
    <font>
      <sz val="9"/>
      <color rgb="FFFF0000"/>
      <name val="Arial"/>
      <family val="2"/>
    </font>
    <font>
      <sz val="8"/>
      <name val="Arial"/>
      <family val="2"/>
    </font>
    <font>
      <sz val="10"/>
      <name val="Arial"/>
    </font>
  </fonts>
  <fills count="10">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7" fillId="0" borderId="0"/>
    <xf numFmtId="0" fontId="17" fillId="0" borderId="0"/>
    <xf numFmtId="0" fontId="21" fillId="0" borderId="0"/>
    <xf numFmtId="0" fontId="14" fillId="0" borderId="0"/>
    <xf numFmtId="9" fontId="35" fillId="0" borderId="0" applyFont="0" applyFill="0" applyBorder="0" applyAlignment="0" applyProtection="0"/>
  </cellStyleXfs>
  <cellXfs count="133">
    <xf numFmtId="0" fontId="0" fillId="0" borderId="0" xfId="0"/>
    <xf numFmtId="0" fontId="15"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alignment horizontal="left"/>
    </xf>
    <xf numFmtId="0" fontId="24" fillId="2" borderId="0" xfId="0" applyFont="1" applyFill="1"/>
    <xf numFmtId="165" fontId="17" fillId="0" borderId="0" xfId="0" applyNumberFormat="1" applyFont="1" applyFill="1" applyAlignment="1">
      <alignment horizontal="left"/>
    </xf>
    <xf numFmtId="0" fontId="20" fillId="0" borderId="0" xfId="0" applyFont="1" applyFill="1" applyAlignment="1">
      <alignment horizontal="left"/>
    </xf>
    <xf numFmtId="164" fontId="20" fillId="0" borderId="1" xfId="0" applyNumberFormat="1"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20" fillId="2" borderId="0" xfId="3" applyFont="1" applyFill="1" applyAlignment="1" applyProtection="1">
      <alignment horizontal="center" vertical="center" wrapText="1"/>
    </xf>
    <xf numFmtId="0" fontId="18" fillId="3" borderId="1" xfId="3" applyFont="1" applyFill="1" applyBorder="1" applyAlignment="1" applyProtection="1">
      <alignment horizontal="center" vertical="center" wrapText="1"/>
    </xf>
    <xf numFmtId="0" fontId="18" fillId="4" borderId="1" xfId="3" applyFont="1" applyFill="1" applyBorder="1" applyAlignment="1" applyProtection="1">
      <alignment horizontal="center" vertical="center" wrapText="1"/>
    </xf>
    <xf numFmtId="0" fontId="18" fillId="3" borderId="1" xfId="3" applyFont="1" applyFill="1" applyBorder="1" applyAlignment="1" applyProtection="1">
      <alignment horizontal="center" vertical="center" wrapText="1"/>
    </xf>
    <xf numFmtId="0" fontId="18" fillId="3" borderId="1" xfId="3" applyFont="1" applyFill="1" applyBorder="1" applyAlignment="1" applyProtection="1">
      <alignment horizontal="center" vertical="center" wrapText="1"/>
    </xf>
    <xf numFmtId="0" fontId="18" fillId="3" borderId="1" xfId="3" applyFont="1" applyFill="1" applyBorder="1" applyAlignment="1" applyProtection="1">
      <alignment horizontal="center" vertical="center" wrapText="1"/>
    </xf>
    <xf numFmtId="0" fontId="18" fillId="4" borderId="1" xfId="3" applyFont="1" applyFill="1" applyBorder="1" applyAlignment="1" applyProtection="1">
      <alignment horizontal="center" vertical="center" wrapText="1"/>
    </xf>
    <xf numFmtId="0" fontId="26" fillId="3" borderId="1" xfId="3" applyFont="1" applyFill="1" applyBorder="1" applyAlignment="1" applyProtection="1">
      <alignment horizontal="center" vertical="center" wrapText="1"/>
    </xf>
    <xf numFmtId="0" fontId="18" fillId="3" borderId="1" xfId="3" applyFont="1" applyFill="1" applyBorder="1" applyAlignment="1" applyProtection="1">
      <alignment horizontal="center" vertical="center" wrapText="1"/>
    </xf>
    <xf numFmtId="0" fontId="18" fillId="4" borderId="1" xfId="3" applyFont="1" applyFill="1" applyBorder="1" applyAlignment="1" applyProtection="1">
      <alignment horizontal="center" vertical="center" wrapText="1"/>
    </xf>
    <xf numFmtId="0" fontId="20" fillId="0" borderId="1" xfId="0" applyFont="1" applyFill="1" applyBorder="1" applyAlignment="1">
      <alignment horizontal="left" vertical="top"/>
    </xf>
    <xf numFmtId="0" fontId="20" fillId="0" borderId="1" xfId="0" applyFont="1" applyFill="1" applyBorder="1" applyAlignment="1">
      <alignment horizontal="center"/>
    </xf>
    <xf numFmtId="0" fontId="20" fillId="0" borderId="1" xfId="0" applyNumberFormat="1" applyFont="1" applyFill="1" applyBorder="1" applyAlignment="1">
      <alignment horizontal="center"/>
    </xf>
    <xf numFmtId="0" fontId="20" fillId="0" borderId="1" xfId="0" applyFont="1" applyFill="1" applyBorder="1"/>
    <xf numFmtId="166" fontId="20" fillId="0" borderId="1" xfId="0" applyNumberFormat="1" applyFont="1" applyFill="1" applyBorder="1"/>
    <xf numFmtId="0" fontId="20" fillId="0" borderId="1" xfId="0" applyFont="1" applyFill="1" applyBorder="1" applyAlignment="1">
      <alignment wrapText="1"/>
    </xf>
    <xf numFmtId="0" fontId="20" fillId="0" borderId="1" xfId="0" applyFont="1" applyFill="1" applyBorder="1" applyAlignment="1">
      <alignment horizontal="left"/>
    </xf>
    <xf numFmtId="164" fontId="20" fillId="0" borderId="1" xfId="0" applyNumberFormat="1" applyFont="1" applyFill="1" applyBorder="1" applyAlignment="1">
      <alignment horizontal="left"/>
    </xf>
    <xf numFmtId="0" fontId="20" fillId="0" borderId="1" xfId="0" applyFont="1" applyFill="1" applyBorder="1" applyAlignment="1">
      <alignment vertical="top" wrapText="1"/>
    </xf>
    <xf numFmtId="166" fontId="20" fillId="0" borderId="1" xfId="0" applyNumberFormat="1" applyFont="1" applyFill="1" applyBorder="1" applyAlignment="1">
      <alignment wrapText="1"/>
    </xf>
    <xf numFmtId="0" fontId="14"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5" fillId="0" borderId="0" xfId="0" applyFont="1"/>
    <xf numFmtId="0" fontId="15" fillId="0" borderId="0" xfId="0" applyFont="1" applyAlignment="1">
      <alignment horizontal="center"/>
    </xf>
    <xf numFmtId="0" fontId="30"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30"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5" fillId="0" borderId="0" xfId="0" applyFont="1" applyAlignment="1">
      <alignment wrapText="1"/>
    </xf>
    <xf numFmtId="0" fontId="15" fillId="0" borderId="0" xfId="0" applyFont="1" applyAlignment="1">
      <alignment horizontal="center" wrapText="1"/>
    </xf>
    <xf numFmtId="0" fontId="0" fillId="0" borderId="0" xfId="0" pivotButton="1" applyAlignment="1">
      <alignment wrapText="1"/>
    </xf>
    <xf numFmtId="14" fontId="18" fillId="3" borderId="1" xfId="3" applyNumberFormat="1" applyFont="1" applyFill="1" applyBorder="1" applyAlignment="1" applyProtection="1">
      <alignment horizontal="center" vertical="center" wrapText="1"/>
    </xf>
    <xf numFmtId="14" fontId="18" fillId="4" borderId="1" xfId="3" applyNumberFormat="1" applyFont="1" applyFill="1" applyBorder="1" applyAlignment="1" applyProtection="1">
      <alignment horizontal="center" vertical="center" wrapText="1"/>
    </xf>
    <xf numFmtId="14" fontId="20" fillId="0" borderId="1" xfId="0" applyNumberFormat="1" applyFont="1" applyFill="1" applyBorder="1" applyAlignment="1">
      <alignment horizontal="right"/>
    </xf>
    <xf numFmtId="14" fontId="17" fillId="0" borderId="0" xfId="0" applyNumberFormat="1" applyFont="1" applyFill="1" applyAlignment="1">
      <alignment horizontal="right"/>
    </xf>
    <xf numFmtId="14" fontId="20" fillId="0" borderId="0" xfId="0" applyNumberFormat="1" applyFont="1" applyFill="1" applyAlignment="1">
      <alignment horizontal="right"/>
    </xf>
    <xf numFmtId="0" fontId="18" fillId="3" borderId="1" xfId="3" applyFont="1" applyFill="1" applyBorder="1" applyAlignment="1" applyProtection="1">
      <alignment horizontal="center" vertical="center" wrapText="1"/>
    </xf>
    <xf numFmtId="0" fontId="18" fillId="4" borderId="1" xfId="3" applyFont="1" applyFill="1" applyBorder="1" applyAlignment="1" applyProtection="1">
      <alignment horizontal="center" vertical="center" wrapText="1"/>
    </xf>
    <xf numFmtId="0" fontId="29" fillId="0" borderId="0" xfId="0" applyFont="1"/>
    <xf numFmtId="0" fontId="30" fillId="0" borderId="0" xfId="0" applyFont="1" applyAlignment="1">
      <alignment horizontal="center"/>
    </xf>
    <xf numFmtId="0" fontId="31" fillId="0" borderId="0" xfId="0" applyFont="1"/>
    <xf numFmtId="0" fontId="18" fillId="3" borderId="1" xfId="3" applyFont="1" applyFill="1" applyBorder="1" applyAlignment="1" applyProtection="1">
      <alignment horizontal="center" vertical="center" wrapText="1"/>
    </xf>
    <xf numFmtId="0" fontId="18" fillId="4" borderId="1" xfId="3" applyFont="1" applyFill="1" applyBorder="1" applyAlignment="1" applyProtection="1">
      <alignment horizontal="center" vertical="center" wrapText="1"/>
    </xf>
    <xf numFmtId="164" fontId="20"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8" fillId="4" borderId="1" xfId="3" applyNumberFormat="1" applyFont="1" applyFill="1" applyBorder="1" applyAlignment="1" applyProtection="1">
      <alignment horizontal="right" vertical="center" wrapText="1"/>
    </xf>
    <xf numFmtId="14" fontId="18" fillId="3" borderId="1" xfId="3" applyNumberFormat="1" applyFont="1" applyFill="1" applyBorder="1" applyAlignment="1" applyProtection="1">
      <alignment horizontal="right" vertical="center" wrapText="1"/>
    </xf>
    <xf numFmtId="0" fontId="13" fillId="0" borderId="0" xfId="4" applyFont="1"/>
    <xf numFmtId="14" fontId="20" fillId="0" borderId="1" xfId="0" applyNumberFormat="1" applyFont="1" applyFill="1" applyBorder="1" applyAlignment="1">
      <alignment wrapText="1"/>
    </xf>
    <xf numFmtId="0" fontId="0" fillId="9" borderId="0" xfId="0" applyNumberFormat="1" applyFill="1"/>
    <xf numFmtId="0" fontId="12" fillId="0" borderId="0" xfId="4" applyFont="1"/>
    <xf numFmtId="0" fontId="11" fillId="0" borderId="0" xfId="4" applyFont="1"/>
    <xf numFmtId="0" fontId="27" fillId="0" borderId="0" xfId="4" applyFont="1" applyAlignment="1">
      <alignment wrapText="1"/>
    </xf>
    <xf numFmtId="0" fontId="28" fillId="0" borderId="0" xfId="4" applyFont="1" applyAlignment="1">
      <alignment wrapText="1"/>
    </xf>
    <xf numFmtId="0" fontId="14" fillId="0" borderId="0" xfId="4" applyAlignment="1">
      <alignment wrapText="1"/>
    </xf>
    <xf numFmtId="0" fontId="31" fillId="5" borderId="0" xfId="0" applyFont="1" applyFill="1" applyAlignment="1">
      <alignment horizontal="left" wrapText="1"/>
    </xf>
    <xf numFmtId="0" fontId="31" fillId="8" borderId="0" xfId="0" applyFont="1" applyFill="1" applyAlignment="1">
      <alignment horizontal="left" wrapText="1"/>
    </xf>
    <xf numFmtId="0" fontId="31" fillId="9" borderId="0" xfId="0" applyFont="1" applyFill="1" applyAlignment="1">
      <alignment horizontal="left" wrapText="1"/>
    </xf>
    <xf numFmtId="0" fontId="0" fillId="0" borderId="0" xfId="0" applyAlignment="1">
      <alignment horizontal="left" vertical="top" wrapText="1"/>
    </xf>
    <xf numFmtId="0" fontId="10" fillId="0" borderId="0" xfId="4" applyFont="1"/>
    <xf numFmtId="0" fontId="0" fillId="0" borderId="0" xfId="0" applyAlignment="1">
      <alignment horizontal="left" wrapText="1" indent="1"/>
    </xf>
    <xf numFmtId="0" fontId="18" fillId="4" borderId="1" xfId="3" applyFont="1" applyFill="1" applyBorder="1" applyAlignment="1" applyProtection="1">
      <alignment horizontal="center" vertical="center" wrapText="1"/>
    </xf>
    <xf numFmtId="0" fontId="9" fillId="0" borderId="0" xfId="4" applyFont="1"/>
    <xf numFmtId="0" fontId="0" fillId="8" borderId="0" xfId="0" applyNumberFormat="1" applyFill="1"/>
    <xf numFmtId="0" fontId="0" fillId="0" borderId="0" xfId="0" applyAlignment="1">
      <alignment horizontal="left" vertical="top"/>
    </xf>
    <xf numFmtId="0" fontId="8" fillId="0" borderId="0" xfId="4" applyFont="1"/>
    <xf numFmtId="9" fontId="20" fillId="0" borderId="1" xfId="0" applyNumberFormat="1" applyFont="1" applyFill="1" applyBorder="1" applyAlignment="1">
      <alignment horizontal="left"/>
    </xf>
    <xf numFmtId="0" fontId="7" fillId="0" borderId="0" xfId="4" applyFont="1"/>
    <xf numFmtId="0" fontId="0" fillId="0" borderId="0" xfId="0" applyAlignment="1">
      <alignment horizontal="left" vertical="center" wrapText="1"/>
    </xf>
    <xf numFmtId="0" fontId="6" fillId="0" borderId="0" xfId="4" applyFont="1"/>
    <xf numFmtId="14" fontId="20" fillId="0" borderId="1" xfId="0" applyNumberFormat="1" applyFont="1" applyFill="1" applyBorder="1" applyAlignment="1">
      <alignment horizontal="right" wrapText="1"/>
    </xf>
    <xf numFmtId="0" fontId="29" fillId="0" borderId="0" xfId="0" applyNumberFormat="1" applyFont="1" applyAlignment="1">
      <alignment horizontal="center"/>
    </xf>
    <xf numFmtId="0" fontId="29" fillId="7" borderId="0" xfId="0" applyNumberFormat="1" applyFont="1" applyFill="1" applyAlignment="1">
      <alignment horizontal="center"/>
    </xf>
    <xf numFmtId="0" fontId="29" fillId="0" borderId="0" xfId="0" applyFont="1" applyAlignment="1">
      <alignment horizontal="center"/>
    </xf>
    <xf numFmtId="0" fontId="20" fillId="0" borderId="0" xfId="0" applyFont="1" applyAlignment="1">
      <alignment horizontal="left" wrapText="1"/>
    </xf>
    <xf numFmtId="0" fontId="33" fillId="0" borderId="0" xfId="0" applyFont="1" applyFill="1" applyAlignment="1">
      <alignment horizontal="left" wrapText="1"/>
    </xf>
    <xf numFmtId="0" fontId="29" fillId="0" borderId="0" xfId="0" applyNumberFormat="1" applyFont="1" applyFill="1"/>
    <xf numFmtId="0" fontId="29" fillId="0" borderId="0" xfId="0" applyNumberFormat="1" applyFont="1"/>
    <xf numFmtId="0" fontId="5" fillId="0" borderId="0" xfId="4" applyFont="1"/>
    <xf numFmtId="166" fontId="20" fillId="0" borderId="1" xfId="0" applyNumberFormat="1" applyFont="1" applyFill="1" applyBorder="1" applyAlignment="1">
      <alignment horizontal="right"/>
    </xf>
    <xf numFmtId="0" fontId="4" fillId="0" borderId="0" xfId="4" applyFont="1"/>
    <xf numFmtId="0" fontId="3" fillId="0" borderId="0" xfId="4" applyFont="1"/>
    <xf numFmtId="0" fontId="20" fillId="0" borderId="1" xfId="0" applyFont="1" applyFill="1" applyBorder="1" applyAlignment="1">
      <alignment horizontal="left" wrapText="1"/>
    </xf>
    <xf numFmtId="0" fontId="20" fillId="0" borderId="1" xfId="0" applyFont="1" applyBorder="1" applyAlignment="1">
      <alignment horizontal="left"/>
    </xf>
    <xf numFmtId="0" fontId="2" fillId="0" borderId="0" xfId="4" applyFont="1"/>
    <xf numFmtId="0" fontId="20" fillId="0" borderId="1" xfId="0" applyFont="1" applyFill="1" applyBorder="1" applyAlignment="1">
      <alignment horizontal="left" vertical="center"/>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1" xfId="0" applyFont="1" applyFill="1" applyBorder="1" applyAlignment="1">
      <alignment vertical="center"/>
    </xf>
    <xf numFmtId="0" fontId="20" fillId="0" borderId="1" xfId="0" applyFont="1" applyFill="1" applyBorder="1" applyAlignment="1">
      <alignment vertical="center" wrapText="1"/>
    </xf>
    <xf numFmtId="166" fontId="20" fillId="0" borderId="1" xfId="0" applyNumberFormat="1" applyFont="1" applyFill="1" applyBorder="1" applyAlignment="1">
      <alignment vertical="center"/>
    </xf>
    <xf numFmtId="166" fontId="20" fillId="0" borderId="1" xfId="0" applyNumberFormat="1" applyFont="1" applyFill="1" applyBorder="1" applyAlignment="1">
      <alignment vertical="center" wrapText="1"/>
    </xf>
    <xf numFmtId="14" fontId="20" fillId="0" borderId="1" xfId="0" applyNumberFormat="1" applyFont="1" applyFill="1" applyBorder="1" applyAlignment="1">
      <alignment vertical="center" wrapText="1"/>
    </xf>
    <xf numFmtId="14" fontId="20" fillId="0" borderId="1" xfId="0" applyNumberFormat="1" applyFont="1" applyFill="1" applyBorder="1" applyAlignment="1">
      <alignment horizontal="right" vertical="center"/>
    </xf>
    <xf numFmtId="164" fontId="20" fillId="0" borderId="1" xfId="0" applyNumberFormat="1" applyFont="1" applyFill="1" applyBorder="1" applyAlignment="1">
      <alignment horizontal="left" vertical="center" wrapText="1"/>
    </xf>
    <xf numFmtId="164" fontId="20" fillId="0" borderId="1" xfId="0" applyNumberFormat="1" applyFont="1" applyFill="1" applyBorder="1" applyAlignment="1">
      <alignment horizontal="left" vertical="center"/>
    </xf>
    <xf numFmtId="0" fontId="20" fillId="0" borderId="0" xfId="0" applyFont="1" applyFill="1" applyAlignment="1">
      <alignment horizontal="left" vertical="center"/>
    </xf>
    <xf numFmtId="0" fontId="17" fillId="0" borderId="0" xfId="0" applyFont="1" applyFill="1" applyAlignment="1">
      <alignment horizontal="left" vertical="center"/>
    </xf>
    <xf numFmtId="0" fontId="1" fillId="0" borderId="0" xfId="4" applyFont="1"/>
    <xf numFmtId="9" fontId="0" fillId="0" borderId="0" xfId="5" applyFont="1"/>
    <xf numFmtId="0" fontId="32" fillId="0" borderId="0" xfId="4" applyFont="1" applyAlignment="1">
      <alignment horizontal="center" wrapText="1"/>
    </xf>
    <xf numFmtId="0" fontId="18" fillId="3" borderId="1" xfId="3" applyFont="1" applyFill="1" applyBorder="1" applyAlignment="1" applyProtection="1">
      <alignment horizontal="center" vertical="center" wrapText="1"/>
    </xf>
    <xf numFmtId="0" fontId="17" fillId="2" borderId="1" xfId="1" applyFont="1" applyFill="1" applyBorder="1" applyAlignment="1">
      <alignment horizontal="center"/>
    </xf>
    <xf numFmtId="0" fontId="19" fillId="2" borderId="1" xfId="1" applyFont="1" applyFill="1" applyBorder="1" applyAlignment="1">
      <alignment horizontal="center" vertical="center"/>
    </xf>
    <xf numFmtId="0" fontId="19" fillId="2" borderId="2" xfId="1" applyFont="1" applyFill="1" applyBorder="1" applyAlignment="1" applyProtection="1">
      <alignment horizontal="center" vertical="center" wrapText="1"/>
      <protection locked="0"/>
    </xf>
    <xf numFmtId="0" fontId="19" fillId="2" borderId="3" xfId="1" applyFont="1" applyFill="1" applyBorder="1" applyAlignment="1" applyProtection="1">
      <alignment horizontal="center" vertical="center"/>
      <protection locked="0"/>
    </xf>
    <xf numFmtId="0" fontId="19" fillId="2" borderId="4" xfId="1" applyFont="1" applyFill="1" applyBorder="1" applyAlignment="1" applyProtection="1">
      <alignment horizontal="center" vertical="center"/>
      <protection locked="0"/>
    </xf>
    <xf numFmtId="0" fontId="19" fillId="2" borderId="2" xfId="1" applyFont="1" applyFill="1" applyBorder="1" applyAlignment="1" applyProtection="1">
      <alignment horizontal="center" vertical="center"/>
      <protection locked="0"/>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6" xfId="0" applyFont="1" applyFill="1" applyBorder="1" applyAlignment="1">
      <alignment horizontal="center" vertical="center"/>
    </xf>
    <xf numFmtId="0" fontId="18" fillId="4" borderId="1" xfId="3" applyFont="1" applyFill="1" applyBorder="1" applyAlignment="1" applyProtection="1">
      <alignment horizontal="center" vertical="center" wrapText="1"/>
    </xf>
    <xf numFmtId="9" fontId="0" fillId="0" borderId="5" xfId="5" applyFont="1" applyBorder="1" applyAlignment="1">
      <alignment horizontal="right" vertical="center"/>
    </xf>
    <xf numFmtId="9" fontId="0" fillId="0" borderId="0" xfId="5" applyFont="1" applyAlignment="1">
      <alignment horizontal="right" vertical="center"/>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je" xfId="5" builtinId="5"/>
  </cellStyles>
  <dxfs count="208">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vertical="center"/>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3.4259961358080071E-2"/>
                  <c:y val="-4.288199078508236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9.8641056939991756E-2"/>
                  <c:y val="9.5515223097112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layout>
                <c:manualLayout>
                  <c:x val="-0.13131751246645634"/>
                  <c:y val="-5.6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19</c:v>
                </c:pt>
                <c:pt idx="1">
                  <c:v>0</c:v>
                </c:pt>
                <c:pt idx="2">
                  <c:v>0</c:v>
                </c:pt>
                <c:pt idx="3">
                  <c:v>135</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xPr>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9028485877090078E-3"/>
                  <c:y val="3.21888891612439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0.10236685450789948"/>
                  <c:y val="-1.45341502064051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Estadisticas!$E$32:$E$36</c:f>
              <c:strCache>
                <c:ptCount val="5"/>
                <c:pt idx="0">
                  <c:v>SGC    </c:v>
                </c:pt>
                <c:pt idx="1">
                  <c:v>SGJ</c:v>
                </c:pt>
                <c:pt idx="2">
                  <c:v>SSC</c:v>
                </c:pt>
                <c:pt idx="3">
                  <c:v>OAPI</c:v>
                </c:pt>
                <c:pt idx="4">
                  <c:v>SPM</c:v>
                </c:pt>
              </c:strCache>
            </c:strRef>
          </c:cat>
          <c:val>
            <c:numRef>
              <c:f>Estadisticas!$F$32:$F$36</c:f>
              <c:numCache>
                <c:formatCode>General</c:formatCode>
                <c:ptCount val="5"/>
                <c:pt idx="0">
                  <c:v>11</c:v>
                </c:pt>
                <c:pt idx="1">
                  <c:v>2</c:v>
                </c:pt>
                <c:pt idx="2">
                  <c:v>3</c:v>
                </c:pt>
                <c:pt idx="3">
                  <c:v>1</c:v>
                </c:pt>
                <c:pt idx="4">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r>
              <a:rPr lang="es-CO" sz="2800"/>
              <a:t>RESPONSABLES EJECUCIÓN</a:t>
            </a:r>
            <a:r>
              <a:rPr lang="es-CO" sz="2800" baseline="0"/>
              <a:t> ACCIONES ABIERTAS</a:t>
            </a:r>
            <a:endParaRPr lang="es-CO" sz="2800"/>
          </a:p>
        </c:rich>
      </c:tx>
      <c:layout>
        <c:manualLayout>
          <c:xMode val="edge"/>
          <c:yMode val="edge"/>
          <c:x val="9.5807996483116276E-3"/>
          <c:y val="1.446273629771405E-2"/>
        </c:manualLayout>
      </c:layout>
      <c:overlay val="0"/>
      <c:spPr>
        <a:noFill/>
        <a:ln>
          <a:noFill/>
        </a:ln>
        <a:effectLst/>
      </c:spPr>
      <c:txPr>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0.10095753305607663"/>
                  <c:y val="-2.46296463278775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3.3254526386133729E-2"/>
                  <c:y val="-7.42621650237206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9.4452444070115785E-2"/>
                  <c:y val="-2.364558760649575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0.17530085841235513"/>
                  <c:y val="1.2998374021576725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Estadisticas!$E$65:$E$72</c:f>
              <c:strCache>
                <c:ptCount val="8"/>
                <c:pt idx="0">
                  <c:v>SGC</c:v>
                </c:pt>
                <c:pt idx="1">
                  <c:v>SGM</c:v>
                </c:pt>
                <c:pt idx="2">
                  <c:v>SGJ</c:v>
                </c:pt>
                <c:pt idx="3">
                  <c:v>SSC</c:v>
                </c:pt>
                <c:pt idx="4">
                  <c:v>OTIC</c:v>
                </c:pt>
                <c:pt idx="5">
                  <c:v>OACCM</c:v>
                </c:pt>
                <c:pt idx="6">
                  <c:v>OAPI</c:v>
                </c:pt>
                <c:pt idx="7">
                  <c:v>SPM</c:v>
                </c:pt>
              </c:strCache>
            </c:strRef>
          </c:cat>
          <c:val>
            <c:numRef>
              <c:f>Estadisticas!$F$65:$F$72</c:f>
              <c:numCache>
                <c:formatCode>General</c:formatCode>
                <c:ptCount val="8"/>
                <c:pt idx="0">
                  <c:v>79</c:v>
                </c:pt>
                <c:pt idx="1">
                  <c:v>13</c:v>
                </c:pt>
                <c:pt idx="2">
                  <c:v>19</c:v>
                </c:pt>
                <c:pt idx="3">
                  <c:v>13</c:v>
                </c:pt>
                <c:pt idx="4">
                  <c:v>7</c:v>
                </c:pt>
                <c:pt idx="5">
                  <c:v>1</c:v>
                </c:pt>
                <c:pt idx="6">
                  <c:v>2</c:v>
                </c:pt>
                <c:pt idx="7">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345282</xdr:colOff>
      <xdr:row>2</xdr:row>
      <xdr:rowOff>23812</xdr:rowOff>
    </xdr:from>
    <xdr:to>
      <xdr:col>12</xdr:col>
      <xdr:colOff>47625</xdr:colOff>
      <xdr:row>18</xdr:row>
      <xdr:rowOff>83343</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273844</xdr:colOff>
      <xdr:row>22</xdr:row>
      <xdr:rowOff>95250</xdr:rowOff>
    </xdr:from>
    <xdr:to>
      <xdr:col>11</xdr:col>
      <xdr:colOff>714375</xdr:colOff>
      <xdr:row>47</xdr:row>
      <xdr:rowOff>11906</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392907</xdr:colOff>
      <xdr:row>55</xdr:row>
      <xdr:rowOff>23811</xdr:rowOff>
    </xdr:from>
    <xdr:to>
      <xdr:col>12</xdr:col>
      <xdr:colOff>130970</xdr:colOff>
      <xdr:row>83</xdr:row>
      <xdr:rowOff>59530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2742048611" createdVersion="6" refreshedVersion="7" minRefreshableVersion="3" recordCount="2" xr:uid="{00000000-000A-0000-FFFF-FFFF03000000}">
  <cacheSource type="worksheet">
    <worksheetSource ref="A6:X6" sheet="Consolidado Enero 2022"/>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00.755714467596" createdVersion="7" refreshedVersion="7" minRefreshableVersion="3" recordCount="154" xr:uid="{9BF939EC-DA60-4FF2-8594-FC19E9B2EFB2}">
  <cacheSource type="worksheet">
    <worksheetSource ref="A6:X160" sheet="Consolidado Ener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1"/>
    </cacheField>
    <cacheField name="PROCESO" numFmtId="0">
      <sharedItems/>
    </cacheField>
    <cacheField name="ORIGEN" numFmtId="0">
      <sharedItems count="27">
        <s v="AUDITORIA CONTRATACIÓN 2020"/>
        <s v="AUDITORIA CONTRATACIÓN 2020_x000a_AUDITORIA CONTRATACIÓN 2019_x000a_LEY TRANSPARENCIA MARZO 2019"/>
        <s v="SEGUIMIENTO PQRS II SEMESTRE 2020"/>
        <s v="AUDITORIA PROCESO DE PLANEACIÓN DEL TRANSPORTE E INFRAESTRUCTURA"/>
        <s v="EVALUACIÓN DEL SISTEMA DE CONTROL INTERNO CONTABLE 2020 (ESCIC)"/>
        <s v="VISITA DE SEGUIMIENTO SECRETARIA DISTRITAL DE AMBIENTE"/>
        <s v="SEGUIMIENTO AL CUMPLIMIENTO DE LA LEY DE CUOTAS PARTES EN LA SDM"/>
        <s v="SEGUIMIENTO – SIDEAP 2021"/>
        <s v="AUDITORÍA INTERNA CURSOS PEDAGÓGICOS POR INFRACCIONES A LAS NORMAS DE TRÁNSITO (CPINT) 2021"/>
        <s v="SEGUIMIENTO CONCESIÓN PyG"/>
        <s v="ACCIONES POR AUTOCONTROL - CURSOS"/>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AUDITORIA CERTIFICACIÓN SGAS POR EL ENTE CERTIFICADOR CMD CERTIFICATION"/>
        <s v="AUTOCONTROL EN LA IMPLEMENTACIÓN DE LA NORMATIVA APLICABLE A LA LEY DE TRANSPARENCIA Y ACCESO DE LA INFORMACIÓN. _x000a_"/>
        <s v="AUTOCONTROL EN LA IMPLEMENTACIÓN DE LA NORMATIVA APLICABLE A LA LEY DE TRANSPARENCIA Y ACCESO DE LA INFORMACIÓN, RESOLUCIÓN 1519 DE 2020_x000a_"/>
        <s v="INFORME DE EVALUACIÓN SEGUIMIENTO CONTIGENETE JUDICIAL, SIPROJ-WEB Y COMITÉ DE CONCILIACIÓN "/>
        <s v="INFORME AUDITORÍA INTERNA AL SGA 2021"/>
        <s v="SEGUIMIENTO PQRS II SEMESTRE 2020_x000a_AUDITORÍA PQRSD I SEMESTRE 2021" u="1"/>
        <s v="AUDITORÍA INTERNA SGC 2020_x000a_" u="1"/>
        <s v="SEGUIMIENTO LEY DE TRANSPARENCIA Y ACCESO DE LA INFORMACIÓN 2021" u="1"/>
        <s v="EVALUACIÓN INDEPENDIENTE DEL ESTADO DEL SISTEMA DE CONTROL INTERNO (SCI)" u="1"/>
        <s v="AUDITORIA PQRSD 2020" u="1"/>
      </sharedItems>
    </cacheField>
    <cacheField name="FECHA DEL HALLAZGO" numFmtId="166">
      <sharedItems containsSemiMixedTypes="0" containsNonDate="0" containsDate="1" containsString="0" minDate="2020-09-24T00:00:00" maxDate="2021-12-21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containsInteger="1" minValue="1" maxValue="24"/>
    </cacheField>
    <cacheField name="SUBSECRETARÍA RESPONSABLE" numFmtId="0">
      <sharedItems count="12">
        <s v="SUBSECRETARÍA DE GESTIÓN DE LA MOVILIDAD"/>
        <s v="SUBSECRETARÍA DE GESTIÓN JURÍDICA"/>
        <s v="SUBSECRETARÍA DE SERVICIOS A LA CIUDADANÍA"/>
        <s v="SUBSECRETARÍA DE POLÍTICA DE MOVILIDAD"/>
        <s v="SUBSECRETARÍA DE GESTIÓN CORPORATIVA"/>
        <s v="OFICINA DE TECNOLOGÍAS DE LA INFORMACIÓN Y LAS COMUNICACIONES"/>
        <s v="OFICINA ASESORA DE COMUNICACIONES Y CULTURA PARA LA MOVILIDAD"/>
        <s v="OFICINA ASESORA DE PLANEACIÓN INSTITUCIONAL"/>
        <s v="TODAS LAS DEPENDENCIAS DE LA SDM" u="1"/>
        <s v="OFICINA DE CONTROL INTERNO" u="1"/>
        <s v="OFICINA DE TECNOLOGÍAS DE LA INFORMACIÓN Y LAS COMUNICACIONES - SUBDIRECCIÓN ADMINISTRATIVA" u="1"/>
        <s v="SUBSECRETARÍA DE POLÍTICA DE LA MOVILIDAD" u="1"/>
      </sharedItems>
    </cacheField>
    <cacheField name="ÁREA RESPONSABLE" numFmtId="0">
      <sharedItems count="29">
        <s v="SUBSECRETARÍA DE GESTIÓN DE LA MOVILIDAD"/>
        <s v="DIRECCIÓN DE CONTRATACIÓN"/>
        <s v="DIRECCIÓN DE ATENCIÓN AL CIUDADANO"/>
        <s v="SUBDIRECCIÓN DE TRANSPORTE PRIVADO"/>
        <s v="SUBDIRECCIÓN FINANCIERA"/>
        <s v="SUBDIRECCIÓN ADMINISTRATIVA"/>
        <s v="DIRECCIÓN DE TALENTO HUMANO"/>
        <s v="OFICINA DE TECNOLOGÍAS DE LA INFORMACIÓN Y LAS COMUNICACIONES"/>
        <s v="SUBDIRECCIÓN DE CONTROL DE TRÁNSITO Y TRANSPORTE"/>
        <s v="SUBDIRECCIÓN DE GESTIÓN EN VÍA"/>
        <s v="DIRECCIÓN DE NORMATIVIDAD Y CONCEPTOS"/>
        <s v="DIRECCIÓN DE TALENTO HUMANO _x000a_SUBDIRECCIÓN ADMINISTRATIVA"/>
        <s v="SUBSECRETARÍA DE GESTIÓN CORPORATIVA"/>
        <s v="DIRECCIÓN DE REPRESENTACIÓN JUDICIAL"/>
        <s v="DIRECCIÓN DE INTELIGENCIA PARA LA MOVILIDAD"/>
        <s v="OFICINA ASESORA DE COMUNICACIONES Y CULTURA PARA LA MOVILIDAD"/>
        <s v="OFICINA ASESORA DE PLANEACIÓN INSTITUCIONAL"/>
        <s v="SUBDIRECCIÓN ADMINISTRATIVA - DIRECCIÓN DE TALENTO HUMANO _x000a_"/>
        <s v="TODAS LAS DEPENDENCIAS DE LA SDM" u="1"/>
        <s v="OFICINA DE CONTROL INTERNO" u="1"/>
        <s v="SUBDIRECCIÓN DE SEÑALIZACIÓN" u="1"/>
        <s v="OFICINA DE TECNOLOGÍAS DE LA INFORMACIÓN Y LAS COMUNICACIONES - SUBDIRECCIÓN ADMINISTRATIVA" u="1"/>
        <s v="DIRECCIÓN DE GESTIÓN DE TRÁNSITO Y CONTROL DE TRÁNSITO Y TRANSPORTE_x000a_DIRECCIÓN DE INGENIERÍA DE TRÁNSITO" u="1"/>
        <s v="SUBSECRETARÍA DE GESTIÓN JURÍDICA" u="1"/>
        <s v="SUBSECRETARÍA DE SERVICIOS A LA CIUDADANÍA" u="1"/>
        <s v="SUBDIRECCION FINANCIERA " u="1"/>
        <s v="Subdirección Administrativa " u="1"/>
        <s v="SUBDIRECCIÓN FINANCIERA/DIRECCION DE TALENTO HUMANO" u="1"/>
        <s v="DIRECCION DE REPRESENTACION JUDICIAL" u="1"/>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1-02-28T00:00:00" maxDate="2023-01-01T00:00:00" count="32">
        <d v="2022-10-31T00:00:00"/>
        <d v="2022-06-30T00:00:00"/>
        <d v="2022-01-30T00:00:00"/>
        <d v="2021-12-31T00:00:00"/>
        <d v="2022-07-31T00:00:00"/>
        <d v="2022-06-01T00:00:00"/>
        <d v="2022-05-15T00:00:00"/>
        <d v="2022-04-30T00:00:00"/>
        <d v="2022-06-13T00:00:00"/>
        <d v="2022-06-14T00:00:00"/>
        <d v="2022-02-28T00:00:00"/>
        <d v="2022-01-15T00:00:00"/>
        <d v="2022-09-30T00:00:00"/>
        <d v="2022-04-29T00:00:00"/>
        <d v="2022-05-30T00:00:00"/>
        <d v="2022-11-26T00:00:00"/>
        <d v="2022-11-30T00:00:00"/>
        <d v="2022-08-31T00:00:00"/>
        <d v="2022-12-31T00:00:00"/>
        <d v="2022-01-31T00:00:00"/>
        <d v="2022-03-30T00:00:00"/>
        <d v="2022-12-08T00:00:00"/>
        <d v="2022-12-30T00:00:00"/>
        <d v="2022-08-30T00:00:00"/>
        <d v="2022-12-15T00:00:00"/>
        <d v="2022-07-29T00:00:00"/>
        <d v="2022-02-15T00:00:00"/>
        <d v="2022-03-31T00:00:00"/>
        <d v="2021-02-28T00:00:00" u="1"/>
        <d v="2021-03-31T00:00:00" u="1"/>
        <d v="2021-12-15T00:00:00" u="1"/>
        <d v="2021-12-30T00:00:00" u="1"/>
      </sharedItems>
    </cacheField>
    <cacheField name="FECHA DE REVISIÓN" numFmtId="14">
      <sharedItems containsNonDate="0" containsDate="1" containsString="0" containsBlank="1" minDate="2022-01-11T00:00:00" maxDate="2022-02-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3">
        <s v="ABIERTA"/>
        <s v="CERRADA"/>
        <s v="INCUMPLIDA" u="1"/>
      </sharedItems>
    </cacheField>
    <cacheField name="# Reprog." numFmtId="0">
      <sharedItems containsSemiMixedTypes="0" containsString="0" containsNumber="1" containsInteger="1" minValue="0" maxValue="1"/>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4">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2-07T00:00:00"/>
    <s v="María Janneth Romero M"/>
    <s v="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2-07T00:00:00"/>
    <s v="Liliana Montes Sanchez "/>
    <s v="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2-07T00:00:00"/>
    <s v="Liliana Montes Sanchez "/>
    <s v="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x v="1"/>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2-07T00:00:00"/>
    <s v="Liliana Montes Sanchez "/>
    <s v="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08-2021"/>
    <n v="2"/>
    <n v="2021"/>
    <s v="GESTIÓN DE TRÁMITES Y SERVICIOS PARA LA CIUDADANÍA"/>
    <x v="2"/>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2"/>
    <x v="2"/>
    <s v="Dirección de Atención al Ciudadano"/>
    <d v="2021-05-03T00:00:00"/>
    <x v="2"/>
    <d v="2022-02-07T00:00:00"/>
    <s v="Nataly Tenjo Vargas"/>
    <s v="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x v="1"/>
    <n v="0"/>
    <n v="0"/>
  </r>
  <r>
    <s v="017-2021"/>
    <n v="1"/>
    <n v="2021"/>
    <s v="PLANEACIÓN DE TRANSPORTE E INFRAESTRUCTURA"/>
    <x v="3"/>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3"/>
    <x v="3"/>
    <s v="Subdirectora de Transporte Privado_x000a_Valentina Acuña García"/>
    <d v="2021-05-05T00:00:00"/>
    <x v="1"/>
    <d v="2022-01-11T00:00:00"/>
    <s v="Guillermo Delgadillo Molano"/>
    <s v="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18-2021"/>
    <n v="1"/>
    <n v="2021"/>
    <s v="GESTIÓN FINANCIERA"/>
    <x v="4"/>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4"/>
    <x v="4"/>
    <s v="Profesional Contador"/>
    <d v="2021-05-01T00:00:00"/>
    <x v="3"/>
    <d v="2022-02-08T00:00:00"/>
    <s v="Julie Martinez y Daniel García"/>
    <s v="_x000a_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_x000a__x000a_06/01//2022seguimiento Julie Martinez_x000a_no se reporta seguimiento de la ejecución de la actividad cumpliéndose la fecha de terminación _x000a__x000a_09/12/2021  seguimiento  Julie Martinez  no se recibió por parte del proceso seguimiento de esta acción sin embargo la acción se encuentra dentro de los términos establecidos por el proceso para su ejecución_x000a_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0"/>
    <n v="0"/>
  </r>
  <r>
    <s v="020-2021"/>
    <n v="3"/>
    <n v="2021"/>
    <s v="GESTIÓN ADMINISTRATIVA"/>
    <x v="5"/>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4"/>
    <x v="5"/>
    <s v="PAOLA ADRIANA CORONA MIRANDA"/>
    <d v="2021-05-06T00:00:00"/>
    <x v="4"/>
    <d v="2022-02-08T00:00:00"/>
    <s v="Julie Martinez y Daniel García"/>
    <s v="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x v="5"/>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4"/>
    <x v="5"/>
    <s v="PAOLA ADRIANA CORONA MIRANDA"/>
    <d v="2021-05-06T00:00:00"/>
    <x v="4"/>
    <d v="2022-02-08T00:00:00"/>
    <s v="Julie Martinez y Daniel García"/>
    <s v="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x v="5"/>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4"/>
    <x v="5"/>
    <s v="PAOLA ADRIANA CORONA MIRANDA"/>
    <d v="2021-05-06T00:00:00"/>
    <x v="4"/>
    <d v="2022-02-08T00:00:00"/>
    <s v="Julie Martinez y Daniel García"/>
    <s v="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0-2021"/>
    <n v="2"/>
    <n v="2021"/>
    <s v="GESTIÓN DEL TALENTO HUMANO"/>
    <x v="6"/>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4"/>
    <x v="6"/>
    <s v="IVAN ALEXANDER DIAZ VILLA"/>
    <d v="2021-05-03T00:00:00"/>
    <x v="2"/>
    <d v="2022-02-08T00:00:00"/>
    <s v="Julie Martinez y Daniel García"/>
    <s v="08/02/2022 Seguimiento Julie Martinez y Daniel García. Se observa la matriz de los informes como herramienta de autocontrol y la socialización en el mes de octubre dando cumplimiento a lo planificado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érminos para su ejecución_x000a_"/>
    <x v="1"/>
    <n v="0"/>
    <n v="0"/>
  </r>
  <r>
    <s v="031-2021"/>
    <n v="2"/>
    <n v="2021"/>
    <s v="GESTIÓN DEL TALENTO HUMANO"/>
    <x v="7"/>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4"/>
    <x v="6"/>
    <s v="IVAN ALEXANDER DIAZ VILLA"/>
    <d v="2021-05-03T00:00:00"/>
    <x v="2"/>
    <d v="2022-02-08T00:00:00"/>
    <s v="Julie Martinez y Daniel García"/>
    <s v="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érminos para su ejecución_x000a_"/>
    <x v="1"/>
    <n v="0"/>
    <n v="0"/>
  </r>
  <r>
    <s v="032-2021"/>
    <n v="1"/>
    <n v="2021"/>
    <s v="GESTIÓN JURÍDICA"/>
    <x v="7"/>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5"/>
    <d v="2022-02-07T00:00:00"/>
    <s v="Liliana Montes Sanchez "/>
    <s v="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x v="8"/>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5"/>
    <x v="7"/>
    <s v="Jefe Oficina de Tecnologías de la Información y Comunicaciones"/>
    <d v="2021-05-24T00:00:00"/>
    <x v="6"/>
    <m/>
    <m/>
    <m/>
    <x v="0"/>
    <n v="0"/>
    <n v="0"/>
  </r>
  <r>
    <s v="045-2021"/>
    <n v="9"/>
    <n v="2021"/>
    <s v="GESTIÓN DEL TALENTO HUMANO"/>
    <x v="8"/>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4"/>
    <x v="6"/>
    <s v="Dirección de Talento Humano"/>
    <d v="2021-06-15T00:00:00"/>
    <x v="7"/>
    <d v="2022-02-08T00:00:00"/>
    <s v="Julie Martinez y Daniel García"/>
    <s v="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_x000a_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1"/>
    <n v="0"/>
  </r>
  <r>
    <s v="052-2021"/>
    <n v="1"/>
    <n v="2021"/>
    <s v="GESTIÓN DE TRÁMITES Y SERVICIOS PARA LA CIUDADANÍA"/>
    <x v="9"/>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2"/>
    <x v="2"/>
    <s v="Director de Atención al Ciudadano"/>
    <d v="2021-06-15T00:00:00"/>
    <x v="8"/>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9"/>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2"/>
    <x v="2"/>
    <s v="Director de Atención al Ciudadano"/>
    <d v="2021-06-15T00:00:00"/>
    <x v="8"/>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x v="9"/>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2"/>
    <x v="2"/>
    <s v="Director de Atención al Ciudadano"/>
    <d v="2021-06-15T00:00:00"/>
    <x v="9"/>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8-2021"/>
    <n v="1"/>
    <n v="2021"/>
    <s v="GESTIÓN DE TRÁMITES Y SERVICIOS PARA LA CIUDADANÍA"/>
    <x v="9"/>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2"/>
    <s v="Director de Atención al Ciudadano"/>
    <d v="2021-06-15T00:00:00"/>
    <x v="10"/>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9-2021"/>
    <n v="1"/>
    <n v="2021"/>
    <s v="GESTIÓN DE TRÁMITES Y SERVICIOS PARA LA CIUDADANÍA"/>
    <x v="9"/>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2"/>
    <s v="Director de Atención al Ciudadano"/>
    <d v="2021-06-15T00:00:00"/>
    <x v="10"/>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x v="9"/>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2"/>
    <x v="2"/>
    <s v="Director de Atención al Ciudadano"/>
    <d v="2021-06-15T00:00:00"/>
    <x v="9"/>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5-2021"/>
    <n v="1"/>
    <n v="2021"/>
    <s v="GESTIÓN DE TRÁMITES Y SERVICIOS PARA LA CIUDADANÍA"/>
    <x v="9"/>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2"/>
    <s v="Director de Atención al Ciudadano"/>
    <d v="2021-06-15T00:00:00"/>
    <x v="10"/>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7-2021"/>
    <n v="1"/>
    <n v="2021"/>
    <s v="GESTIÓN DE TRÁMITES Y SERVICIOS PARA LA CIUDADANÍA"/>
    <x v="10"/>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2"/>
    <x v="2"/>
    <s v="Director de Atención al Ciudadano"/>
    <d v="2021-07-15T00:00:00"/>
    <x v="11"/>
    <d v="2022-02-07T00:00:00"/>
    <s v="Nataly Tenjo Vargas"/>
    <s v="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67-2021"/>
    <n v="2"/>
    <n v="2021"/>
    <s v="GESTIÓN DE TRÁMITES Y SERVICIOS PARA LA CIUDADANÍA"/>
    <x v="10"/>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2"/>
    <x v="2"/>
    <s v="Director de Atención al Ciudadano"/>
    <d v="2021-07-15T00:00:00"/>
    <x v="11"/>
    <d v="2022-02-07T00:00:00"/>
    <s v="Nataly Tenjo Vargas"/>
    <s v="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_x000a_7/01/2022: No se aportaron evidencias de gestión en el mes de diciembre._x000a_7/12/2021: No se aportaron evidencias de gestión en el mes de noviembre._x000a_8/11/2021: Mediante oficio DAC20214100228343, se solicitó reprogramación de la acción 2 del Hallazgo 067-2021. La  OCI una vez analizada dicha solicitud, acepta la reprogramación por medio de memo OCI20211700244773 y se modifica la fecha de cierre para el día 15 enero 2022. _x000a_6/10/2021: No allegan evidencias de gestión en este mes._x000a_6/09/2021: No allegan evidencias de gestión en este mes._x000a_9/08/2021: No se remitió evidencia por encontrarse en términos"/>
    <x v="1"/>
    <n v="1"/>
    <n v="0"/>
  </r>
  <r>
    <s v="079-2021"/>
    <n v="1"/>
    <n v="2021"/>
    <s v="GESTIÓN DE TRÁNSITO Y CONTROL DE TRÁNSITO Y TRANSPORTE"/>
    <x v="11"/>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8"/>
    <s v="Diana Lorena Urrego García"/>
    <d v="2021-10-01T00:00:00"/>
    <x v="12"/>
    <d v="2022-02-04T00:00:00"/>
    <s v="María Janneth Romero M"/>
    <s v="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8"/>
    <s v="Diana Lorena Urrego García"/>
    <d v="2021-10-01T00:00:00"/>
    <x v="12"/>
    <d v="2022-02-04T00:00:00"/>
    <s v="María Janneth Romero M"/>
    <s v="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8"/>
    <s v="Diana Lorena Urrego García"/>
    <d v="2021-10-01T00:00:00"/>
    <x v="12"/>
    <d v="2022-02-04T00:00:00"/>
    <s v="María Janneth Romero M"/>
    <s v="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8"/>
    <s v="Diana Lorena Urrego García"/>
    <d v="2021-10-01T00:00:00"/>
    <x v="12"/>
    <d v="2022-02-04T00:00:00"/>
    <s v="María Janneth Romero M"/>
    <s v="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8"/>
    <s v="Diana Lorena Urrego García"/>
    <d v="2021-10-01T00:00:00"/>
    <x v="12"/>
    <d v="2022-02-04T00:00:00"/>
    <s v="María Janneth Romero M"/>
    <s v="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8"/>
    <s v="Diana Lorena Urrego García"/>
    <d v="2021-10-01T00:00:00"/>
    <x v="12"/>
    <d v="2022-02-04T00:00:00"/>
    <s v="María Janneth Romero M"/>
    <s v="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8"/>
    <s v="Diana Lorena Urrego García"/>
    <d v="2021-10-01T00:00:00"/>
    <x v="12"/>
    <d v="2022-02-04T00:00:00"/>
    <s v="María Janneth Romero M"/>
    <s v="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1-2021"/>
    <n v="1"/>
    <n v="2021"/>
    <s v="GESTIÓN DE TRÁNSITO Y CONTROL DE TRÁNSITO Y TRANSPORTE"/>
    <x v="11"/>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x v="0"/>
    <x v="9"/>
    <s v="Nathaly Patiño González"/>
    <d v="2021-10-01T00:00:00"/>
    <x v="13"/>
    <d v="2022-02-04T00:00:00"/>
    <s v="María Janneth Romero M"/>
    <s v="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2/12/2021: Seguimiento ralizado por María Janneth Romero:_x000a__x000a_El proceso  a través del radicado 20213000285683 de fecha 22/12/2021 solicita la reprogramación de la acción, de conformidad con lo acordado en el mesa de trabajo del 17/12/2021. Nueva fecha programada 29/04/2022._x000a__x000a_06/12/2021:  Seguimiento realizado por María Janneth Romero:_x000a__x000a_De acuerdo a la justificación presentada por el proceso:  &quot;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quot;, se evidencia que no se dio cumplimiento a la acción formulada._x000a__x000a_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_x000a__x000a__x000a_08/11/2021: Seguimiento realizado por María Janneth Romero:_x000a__x000a_No se aporta evidencia de la gestión adelantada por la 1a. linea de defensa. Se advierte sobre la alerta presentada por la OCI en el seguimiento al corte de septiembre._x000a__x000a_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x v="0"/>
    <n v="1"/>
    <n v="0"/>
  </r>
  <r>
    <s v="083-2021"/>
    <n v="1"/>
    <n v="2021"/>
    <s v="GESTIÓN DE TRÁNSITO Y CONTROL DE TRÁNSITO Y TRANSPORTE"/>
    <x v="11"/>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x v="0"/>
    <x v="9"/>
    <s v="Nathaly Patiño González"/>
    <d v="2021-10-01T00:00:00"/>
    <x v="13"/>
    <d v="2022-02-04T00:00:00"/>
    <s v="María Janneth Romero M"/>
    <s v="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1"/>
    <n v="0"/>
  </r>
  <r>
    <s v="083-2021"/>
    <n v="2"/>
    <n v="2021"/>
    <s v="GESTIÓN DE TRÁNSITO Y CONTROL DE TRÁNSITO Y TRANSPORTE"/>
    <x v="11"/>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x v="0"/>
    <x v="9"/>
    <s v="Nathaly Patiño González"/>
    <d v="2021-10-01T00:00:00"/>
    <x v="13"/>
    <d v="2022-02-04T00:00:00"/>
    <s v="María Janneth Romero M"/>
    <s v="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Acción en terminos de ejecución, no obstante y teniendo en cuenta que a la fecha no se  ha presentado ningun avance de la gestión realizada, se presen ta una alerta por posible incumplimiento. _x000a__x000a_08/11/2021: Seguimiento realizado por María Janneth Romero:_x000a__x000a_Acción en terminos de ejecución._x000a__x000a_08/10/2021: Seguimiento realizado por María Janneth Romero:_x000a__x000a_Acción en terminos de ejecución._x000a_"/>
    <x v="0"/>
    <n v="1"/>
    <n v="0"/>
  </r>
  <r>
    <s v="085-2021"/>
    <n v="1"/>
    <n v="2021"/>
    <s v="GESTIÓN DE TRÁMITES Y SERVICIOS PARA LA CIUDADANÍA"/>
    <x v="12"/>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2"/>
    <x v="2"/>
    <s v="Dirección de Atención al Ciudadano"/>
    <d v="2021-12-01T00:00:00"/>
    <x v="14"/>
    <d v="2022-02-07T00:00:00"/>
    <s v="Nataly Tenjo Vargas"/>
    <s v="7/02/2022: No se aportaron evidencias de gestión en el mes de enero de 2022._x000a_7/01/2022: No se aportaron evidencias de gestión en el mes de diciembre."/>
    <x v="0"/>
    <n v="0"/>
    <n v="0"/>
  </r>
  <r>
    <s v="085-2021"/>
    <n v="2"/>
    <n v="2021"/>
    <s v="GESTIÓN DE TRÁMITES Y SERVICIOS PARA LA CIUDADANÍA"/>
    <x v="12"/>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2"/>
    <x v="2"/>
    <s v="Dirección de Atención al Ciudadano"/>
    <d v="2021-12-01T00:00:00"/>
    <x v="14"/>
    <d v="2022-02-07T00:00:00"/>
    <s v="Nataly Tenjo Vargas"/>
    <s v="7/02/2022: No se aportaron evidencias de gestión en el mes de enero de 2022._x000a_7/01/2022: No se aportaron evidencias de gestión en el mes de diciembre."/>
    <x v="0"/>
    <n v="0"/>
    <n v="0"/>
  </r>
  <r>
    <s v="086-2021"/>
    <n v="1"/>
    <n v="2021"/>
    <s v="GESTIÓN DE TRÁMITES Y SERVICIOS PARA LA CIUDADANÍA"/>
    <x v="12"/>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2"/>
    <x v="2"/>
    <s v="Dirección de Atención al Ciudadano"/>
    <d v="2021-12-01T00:00:00"/>
    <x v="7"/>
    <d v="2022-02-07T00:00:00"/>
    <s v="Nataly Tenjo Vargas"/>
    <s v="7/02/2022: No se aportaron evidencias de gestión en el mes de enero de 2022._x000a_7/01/2022: No se aportaron evidencias de gestión en el mes de diciembre."/>
    <x v="0"/>
    <n v="0"/>
    <n v="0"/>
  </r>
  <r>
    <s v="087-2021"/>
    <n v="1"/>
    <n v="2021"/>
    <s v="PROCESO GESTIÓN DE TRÁNSITO Y CONTROL DE TRÁNSITO Y TRANSPORTE "/>
    <x v="12"/>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14"/>
    <d v="2022-02-07T00:00:00"/>
    <s v="María Janneth Romero M"/>
    <s v="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4"/>
    <x v="5"/>
    <s v="PAOLA ADRIANA CORONA MIRANDA"/>
    <d v="2022-02-01T00:00:00"/>
    <x v="1"/>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4"/>
    <x v="5"/>
    <s v="PAOLA ADRIANA CORONA MIRANDA"/>
    <d v="2022-07-01T00:00:00"/>
    <x v="4"/>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4"/>
    <x v="5"/>
    <s v="PAOLA ADRIANA CORONA MIRANDA"/>
    <d v="2022-08-01T00:00:00"/>
    <x v="12"/>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4"/>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la inclusión en el Plan Institucional de Capacitación las temáticas de gestión documental relacionadas con instrumentos archivísticos, normatividad archivística, aplicación de TRD y socialización de procedimientos de gestión documental; y las jornadas requeridas."/>
    <s v="Acción Correctiva"/>
    <s v="(Temáticas incluidas)/(Temáticas solicitadas)"/>
    <n v="1"/>
    <x v="4"/>
    <x v="5"/>
    <s v="PAOLA ADRIANA CORONA MIRANDA"/>
    <d v="2021-12-01T00:00:00"/>
    <x v="10"/>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4"/>
    <x v="5"/>
    <s v="PAOLA ADRIANA CORONA MIRANDA"/>
    <d v="2021-11-01T00:00:00"/>
    <x v="15"/>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4"/>
    <x v="5"/>
    <s v="PAOLA ADRIANA CORONA MIRANDA"/>
    <d v="2021-10-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1"/>
    <n v="2021"/>
    <s v="GESTIÓN ADMINISTRATIVA"/>
    <x v="13"/>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4"/>
    <x v="5"/>
    <s v="PAOLA ADRIANA CORONA MIRANDA"/>
    <d v="2022-01-01T00:00:00"/>
    <x v="17"/>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13"/>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4"/>
    <x v="5"/>
    <s v="PAOLA ADRIANA CORONA MIRANDA"/>
    <d v="2022-09-01T00:00:00"/>
    <x v="12"/>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4"/>
    <x v="5"/>
    <s v="PAOLA ADRIANA CORONA MIRANDA"/>
    <d v="2022-01-01T00:00:00"/>
    <x v="1"/>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4"/>
    <x v="5"/>
    <s v="PAOLA ADRIANA CORONA MIRANDA"/>
    <d v="2022-07-01T00:00:00"/>
    <x v="17"/>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4"/>
    <x v="5"/>
    <s v="PAOLA ADRIANA CORONA MIRANDA"/>
    <d v="2022-11-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4"/>
    <x v="5"/>
    <s v="PAOLA ADRIANA CORONA MIRANDA"/>
    <d v="2022-07-01T00:00:00"/>
    <x v="12"/>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4"/>
    <x v="5"/>
    <s v="PAOLA ADRIANA CORONA MIRANDA"/>
    <d v="2022-10-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4"/>
    <x v="5"/>
    <s v="PAOLA ADRIANA CORONA MIRANDA"/>
    <d v="2022-09-01T00:00:00"/>
    <x v="0"/>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4"/>
    <x v="5"/>
    <s v="PAOLA ADRIANA CORONA MIRANDA"/>
    <d v="2022-11-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4"/>
    <x v="5"/>
    <s v="PAOLA ADRIANA CORONA MIRANDA"/>
    <d v="2022-12-01T00:00:00"/>
    <x v="18"/>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4"/>
    <x v="5"/>
    <s v="PAOLA ADRIANA CORONA MIRANDA"/>
    <d v="2022-12-01T00:00:00"/>
    <x v="18"/>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13"/>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4"/>
    <x v="5"/>
    <s v="PAOLA ADRIANA CORONA MIRANDA"/>
    <d v="2022-09-01T00:00:00"/>
    <x v="0"/>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13"/>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4"/>
    <x v="5"/>
    <s v="PAOLA ADRIANA CORONA MIRANDA"/>
    <d v="2022-11-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13"/>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4"/>
    <x v="5"/>
    <s v="PAOLA ADRIANA CORONA MIRANDA"/>
    <d v="2022-12-01T00:00:00"/>
    <x v="18"/>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13"/>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4"/>
    <x v="5"/>
    <s v="PAOLA ADRIANA CORONA MIRANDA"/>
    <d v="2022-01-01T00:00:00"/>
    <x v="5"/>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x v="13"/>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4"/>
    <x v="5"/>
    <s v="PAOLA ADRIANA CORONA MIRANDA"/>
    <d v="2022-01-01T00:00:00"/>
    <x v="18"/>
    <d v="2022-02-08T00:00:00"/>
    <s v="Julie Martinez y Daniel García"/>
    <s v="08/02/2022 Seguimiento por Julie Martinez no se genera reporte de avance por el proceso sin embargo la acción se encuentra dentro de las fechas establecidas para la ejecución. Acción abierta"/>
    <x v="0"/>
    <n v="0"/>
    <n v="0"/>
  </r>
  <r>
    <s v="094-2021"/>
    <n v="1"/>
    <n v="2021"/>
    <s v="GESTIÓN ADMINISTRATIVA"/>
    <x v="13"/>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4"/>
    <x v="5"/>
    <s v="PAOLA ADRIANA CORONA MIRANDA"/>
    <d v="2022-01-01T00:00:00"/>
    <x v="18"/>
    <d v="2022-02-08T00:00:00"/>
    <s v="Julie Martinez y Daniel García"/>
    <s v="08/02/2022 Seguimiento por Julie Martinez no se genera reporte de avance por el proceso sin embargo la acción se encuentra dentro de las fechas establecidas para la ejecución. Acción abierta"/>
    <x v="0"/>
    <n v="0"/>
    <n v="0"/>
  </r>
  <r>
    <s v="095-2021"/>
    <n v="1"/>
    <n v="2021"/>
    <s v="GESTIÓN ADMINISTRATIVA"/>
    <x v="13"/>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4"/>
    <x v="5"/>
    <s v="PAOLA ADRIANA CORONA MIRANDA"/>
    <d v="2022-01-01T00:00:00"/>
    <x v="1"/>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1-2021"/>
    <n v="1"/>
    <n v="2021"/>
    <s v="GESTIÓN DEL  TALENTO HUMANO"/>
    <x v="14"/>
    <d v="2021-10-26T00:00:00"/>
    <s v="Observación 04: Al planificar el logro de los objetivos del SGSST, se observa en los POA’S objetivos diferentes a los definidos en el documento PA02-MN01 Anexo 1._x000a__x000a_Oportunidad de Mejora 11:Teniendo en cuenta que se realiza la medición de los indicadores del SGSST, no se tienen en cuenta los lineamientos establecidos para la articulación de los objetivos dentro de los POA’S."/>
    <s v="Posibilidad de afectación económico y reputacional por requerimiento de los usuarios internos e investigaciones administrativas y legales por entes de control debido a la implementación del SGSST fuera de los requerimientos normativos."/>
    <s v="Desarticulación de los objetivos SST con los establecidos en los POAS. "/>
    <s v="Articular los objetivos de SST con los establecidos en el POA de Gestión de la DTH "/>
    <s v="Corrección"/>
    <s v="Objetivos SST articulados con el POA de Gestión de la DTH "/>
    <n v="1"/>
    <x v="4"/>
    <x v="6"/>
    <s v="Director de Talento Humano"/>
    <d v="2021-11-04T00:00:00"/>
    <x v="19"/>
    <d v="2022-02-08T00:00:00"/>
    <s v="Julie Martinez y Daniel García"/>
    <s v="08/02/2022 Seguimiento Julie Martinez y Daniel García. Se evidencia los correos remitidos con el ajuste del POA y la inclusión del SST con el fin de ser articulado con los objetivos. Adicionalmente se evidencia en la intranet cumpliendo la actividad_x000a__x000a_6/01/2022 Seguimiento por Julie Martinez no se genera reporte de avance por el proceso sin embargo la acción se encuentra dentro del proceso de  ejecución planificado"/>
    <x v="1"/>
    <n v="0"/>
    <n v="0"/>
  </r>
  <r>
    <s v="103-2021"/>
    <n v="2"/>
    <n v="2021"/>
    <s v="GESTIÓN DEL  TALENTO HUMANO"/>
    <x v="14"/>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4"/>
    <x v="6"/>
    <s v="Director de Talento Humano"/>
    <d v="2021-11-04T00:00:00"/>
    <x v="0"/>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1-2021"/>
    <n v="1"/>
    <n v="2021"/>
    <s v="GESTIÓN DEL  TALENTO HUMANO"/>
    <x v="14"/>
    <d v="2021-10-26T00:00:00"/>
    <s v="Oportunidad de Mejora 07: Frente a los temas de comunicación externa, es importante que se refuercen ya que solamente se están enfocando en temas de COVID, dejando de lado los otros riesgos y peligros identificado en el SGSST"/>
    <s v="Posibilidad de afectación económico y reputacional por requerimiento de los usuarios internos e investigaciones administrativas y legales por entes de control debido a la implementación del SGSST fuera de los requerimientos normativos."/>
    <s v="La prioridad en el año pasado era la emergencia sanitaria generada por el coronavirus SARS-Cov-2 y el flujo de visitantes en la entidad era muy bajo."/>
    <s v="Reforzar información de SST (riesgos y peligros) a las partes interesadas externas  en la web y en las sedes con mayor afluencia de público Paloquemao y Calle 13. "/>
    <s v="Acción preventiva"/>
    <s v="No. de temas divulgados / No. de temas definidos a divulgar"/>
    <n v="5"/>
    <x v="4"/>
    <x v="6"/>
    <s v="Director de Talento Humano"/>
    <d v="2021-11-04T00:00:00"/>
    <x v="20"/>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14"/>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2-07T00:00:00"/>
    <s v="Liliana Montes Sanchez "/>
    <s v="7/02/2022:  En desarrollo de la acción establecida el proceso adjunta soporte de  reunion del 7/01/2022, con elobjetivo:Guía de criterios de contratacion SST, se recomienda adjuntar el acta producto de las reuniones."/>
    <x v="0"/>
    <n v="0"/>
    <n v="0"/>
  </r>
  <r>
    <s v="116-2021"/>
    <n v="1"/>
    <n v="2021"/>
    <s v="GESTIÓN JURÍDICA"/>
    <x v="14"/>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2-07T00:00:00"/>
    <s v="Liliana Montes Sanchez "/>
    <s v="7/02/2022:  En desarrollo de la acción establecida el proceso adjunta soporte de  reunion del 7/01/2022, con elobjetivo:Guía de criterios de contratacion SST, se recomienda adjuntar el acta producto de las reuniones."/>
    <x v="0"/>
    <n v="0"/>
    <n v="0"/>
  </r>
  <r>
    <s v="117-2021"/>
    <n v="1"/>
    <n v="2021"/>
    <s v="GESTIÓN ADMINISTRATIVA"/>
    <x v="14"/>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4"/>
    <x v="5"/>
    <s v="Subdirección Administrativa "/>
    <d v="2021-11-04T00:00:00"/>
    <x v="1"/>
    <d v="2022-02-08T00:00:00"/>
    <s v="Julie Martinez y Daniel García"/>
    <s v="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x v="14"/>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4"/>
    <x v="6"/>
    <s v="Director de Talento Humano"/>
    <d v="2021-11-04T00:00:00"/>
    <x v="1"/>
    <d v="2022-02-08T00:00:00"/>
    <s v="Julie Martinez y Daniel García"/>
    <s v="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19-2021"/>
    <n v="1"/>
    <n v="2021"/>
    <s v="GESTIÓN DEL TALENTO HUMANO"/>
    <x v="15"/>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Identificar el listado de normas relacionadas en el informe por parte del equipo SST, frente a su vigencia en el ordenamiento jurídico."/>
    <s v="Acción Correctiva"/>
    <s v="Acta con las normas identificadas para incluir en la matriz."/>
    <n v="1"/>
    <x v="4"/>
    <x v="6"/>
    <s v="Director(a) de Talento Humano"/>
    <d v="2021-12-09T00:00:00"/>
    <x v="19"/>
    <d v="2022-02-08T00:00:00"/>
    <s v="Julie Martinez y Daniel García"/>
    <s v="08/02/2022 Seguimiento Julie Martinez y Daniel García. Se observa  el correo  y la matriz remitida el 28/01/2022 a través del cual se solicitó el ajuste de requisitos legales , adicionalmente las actas  del 19 de enero y 10 de dicembre._x000a__x000a_ _x000a_6/01/2022 Seguimiento por Julie Martinez no se genera reporte de avance por el proceso sin embargo la acción se encuentra dentro del proceso de  ejecución planificado"/>
    <x v="1"/>
    <n v="0"/>
    <n v="0"/>
  </r>
  <r>
    <s v="119-2021"/>
    <n v="2"/>
    <n v="2021"/>
    <s v="GESTIÓN DEL TALENTO HUMANO"/>
    <x v="15"/>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Solicitar la inclusión en la  matriz de requisitos legales las normas SST que correspondan."/>
    <s v="Corrección"/>
    <s v="Correo enviado desde la DTH, a Normatividad y conceptos."/>
    <n v="1"/>
    <x v="4"/>
    <x v="6"/>
    <s v="Director(a) de Talento Humano"/>
    <d v="2021-12-09T00:00:00"/>
    <x v="19"/>
    <d v="2022-02-08T00:00:00"/>
    <s v="Julie Martinez y Daniel García"/>
    <s v="08/02/2022 Seguimiento Julie Martinez y Daniel García. Se observa  el correo  y la matriz remitida el 28/01/2022 a través del cual se solicitó el ajuste de requisitos legales , adicionalmente las actas  del 19 de enero y 10 de dicembre._x000a__x000a_ _x000a_6/01/2022 Seguimiento por Julie Martinez no se genera reporte de avance por el proceso sin embargo la acción se encuentra dentro del proceso de  ejecución planificado"/>
    <x v="1"/>
    <n v="0"/>
    <n v="0"/>
  </r>
  <r>
    <s v="119-2021"/>
    <n v="3"/>
    <n v="2021"/>
    <s v="GESTIÓN JURÍDICA"/>
    <x v="15"/>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Incluir en la  matriz de requisitos legales las normas SST que correspondan."/>
    <s v="Corrección"/>
    <s v="(Número de normas incluidas / Número de normas identificadas que aplican) * 100"/>
    <n v="1"/>
    <x v="1"/>
    <x v="10"/>
    <s v="Director (a) de Normatividad Conceptos"/>
    <d v="2021-12-09T00:00:00"/>
    <x v="10"/>
    <d v="2022-02-07T00:00:00"/>
    <s v="Liliana Montes Sanchez "/>
    <s v="7/02/2022:  Se adjunta matriz legal con  la inclusión de normatividad relacionada con el SG_SST."/>
    <x v="0"/>
    <n v="0"/>
    <n v="0"/>
  </r>
  <r>
    <s v="120-2021"/>
    <n v="1"/>
    <n v="2021"/>
    <s v="GESTIÓN DEL TALENTO HUMANO"/>
    <x v="15"/>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Verificar que los hallazgos de no cumplimiento identificados en auditoría de evaluación de requisitos legales de SST se encuentre registrados en la matriz de control y seguimiento de inspecciones."/>
    <s v="Corrección"/>
    <s v="Matriz con los Hallazgos de No cumplimiento identificados en la auditoría "/>
    <n v="1"/>
    <x v="4"/>
    <x v="6"/>
    <s v="Director(a) de Talento Humano"/>
    <d v="2021-12-09T00:00:00"/>
    <x v="19"/>
    <d v="2022-02-08T00:00:00"/>
    <s v="Julie Martinez y Daniel García"/>
    <s v="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_x000a__x000a_6/01/2022 Seguimiento por Julie Martinez no se genera reporte de avance por el proceso sin embargo la acción se encuentra dentro del proceso de  ejecución planificado"/>
    <x v="1"/>
    <n v="0"/>
    <n v="0"/>
  </r>
  <r>
    <s v="120-2021"/>
    <n v="2"/>
    <n v="2021"/>
    <s v="GESTIÓN DEL TALENTO HUMANO"/>
    <x v="15"/>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4"/>
    <x v="11"/>
    <s v="Director(a) de Talento Humano - Subdirector(a) Administrativa."/>
    <d v="2021-12-09T00:00:00"/>
    <x v="21"/>
    <d v="2022-02-08T00:00:00"/>
    <s v="Julie Martinez y Daniel García"/>
    <s v="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1-2021"/>
    <n v="1"/>
    <n v="2021"/>
    <s v="GESTIÓN DEL TALENTO HUMANO"/>
    <x v="15"/>
    <d v="2021-08-23T00:00:00"/>
    <s v="Dentro de la revisión del formato Matriz de Cumplimiento Legal (PA05-IN02-F03) se evidencia que la descripción del mecanismo de cumplimiento no está correctamente redactada, es decir, no corresponde a las evidencias principales para demostrar el cumplimiento de los requisitos."/>
    <s v="Posibilidad de afectación económico y reputacional por requerimiento de los usuarios internos e investigaciones administrativas y legales por entes de control debido a la implementación del SGSST fuera de los requerimientos normativos."/>
    <s v="Porque en la redacción del cumplimiento no se involucró a todo el equipo SST."/>
    <s v="Solicitar el ajuste del cumplimiento en la  matriz de requisitos legales, en las normas SST que correspondan."/>
    <s v="Corrección"/>
    <s v="Correo enviado desde la DTH, a Normatividad y conceptos."/>
    <n v="1"/>
    <x v="4"/>
    <x v="6"/>
    <s v="Director(a) de Talento Humano"/>
    <d v="2021-12-09T00:00:00"/>
    <x v="19"/>
    <d v="2022-02-08T00:00:00"/>
    <s v="Julie Martinez y Daniel García"/>
    <s v="08/02/2022 Seguimiento Julie Martinez y Daniel García. Se observa  el correo  y la matriz remitida el 28/01/2022 a través del cual se solicitó el ajuste de requisitos legales en la casillas &quot;Sistemas de Gestión&quot;, &quot;Artículo, numeral, literal aplicable&quot; y &quot;cómo se cumple&quot; cumpliendo la actividad programada _x000a_6/01/2022 Seguimiento por Julie Martinez no se genera reporte de avance por el proceso sin embargo la acción se encuentra dentro del proceso de  ejecución planificado"/>
    <x v="1"/>
    <n v="0"/>
    <n v="0"/>
  </r>
  <r>
    <s v="121-2021"/>
    <n v="2"/>
    <n v="2021"/>
    <s v="GESTIÓN JURÍDICA"/>
    <x v="15"/>
    <d v="2021-08-23T00:00:00"/>
    <s v="Dentro de la revisión del formato Matriz de Cumplimiento Legal (PA05-IN02-F03) se evidencia que la descripción del mecanismo de cumplimiento no está correctamente redactada, es decir, no corresponde a las evidencias principales para demostrar el cumplimiento de los requisitos."/>
    <s v="Posibilidad de afectación económico y reputacional por requerimiento de los usuarios internos e investigaciones administrativas y legales por entes de control debido a la implementación del SGSST fuera de los requerimientos normativos."/>
    <s v="Porque en la redacción del cumplimiento no se involucró a todo el equipo SST."/>
    <s v="Incluir el ajuste de la forma de cumplimiento, en la  matriz de requisitos legales, las normas SST que correspondan."/>
    <s v="Corrección"/>
    <s v="(Número de normas a ajustar/ Número de normas identificadas para ajustar) * 100"/>
    <n v="1"/>
    <x v="1"/>
    <x v="10"/>
    <s v="Director (a) de Normatividad Conceptos"/>
    <d v="2021-12-09T00:00:00"/>
    <x v="10"/>
    <d v="2022-02-07T00:00:00"/>
    <s v="Liliana Montes Sanchez "/>
    <s v="7/02/2022:  Se adjunta matriz legal con  la inclusión de normatividad relacionada con el SG_SST."/>
    <x v="0"/>
    <n v="0"/>
    <n v="0"/>
  </r>
  <r>
    <s v="122-2021"/>
    <n v="1"/>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4"/>
    <x v="12"/>
    <s v="Subsecretaría de Gestión Corporativa / Supervisores"/>
    <d v="2021-12-15T00:00:00"/>
    <x v="22"/>
    <d v="2022-02-08T00:00:00"/>
    <s v="Julie Martinez y Daniel García"/>
    <s v="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22"/>
    <d v="2022-02-07T00:00:00"/>
    <s v="Liliana Montes Sanchez "/>
    <s v="7/02/2022:  Las evidencias aportadas no corresponden a las activividades de modificacioón al Manual de Supervisión."/>
    <x v="0"/>
    <n v="0"/>
    <n v="0"/>
  </r>
  <r>
    <s v="122-2021"/>
    <n v="3"/>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Supervisón e Interventoría PA 05- M03  sobre los documentos contractuales que se deben cargar en la plataforma SECOP (etapa pre contractual - contractual) y sus responsables. "/>
    <s v="Elaborar memorando con los lineamientos generales aplicables a la etapa pre -contractual de los procesos de selección de la SDM."/>
    <s v="Acción Correctiva"/>
    <s v="Memorando redactado, aprobado y enviado"/>
    <n v="1"/>
    <x v="1"/>
    <x v="1"/>
    <s v="Direccion de Contratación"/>
    <d v="2021-12-15T00:00:00"/>
    <x v="10"/>
    <d v="2022-02-07T00:00:00"/>
    <s v="Liliana Montes Sanchez "/>
    <s v="7/02/2022: Se aporta socializacion de lineamientos a los Contratistas."/>
    <x v="0"/>
    <n v="0"/>
    <n v="0"/>
  </r>
  <r>
    <s v="122-2021"/>
    <n v="4"/>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Debilidad en la lista de chequeo, ya que no determina claramente los documentos contractuales que se deben cargar en la plataforma SECOP, teniendo en cuenta si se trata de persona natural o jurídica.  "/>
    <s v="Revisar, actualizar y elaborar lista de chequeo en la que se establezca claramente los documentos pre- contractuales que se deben cargar en la plaltaforma SECOP."/>
    <s v="Acción Correctiva"/>
    <s v="Lista que chequeo actualizada y publicada"/>
    <n v="1"/>
    <x v="1"/>
    <x v="1"/>
    <s v="Direccion de Contratación"/>
    <d v="2021-12-15T00:00:00"/>
    <x v="10"/>
    <d v="2022-02-07T00:00:00"/>
    <s v="Liliana Montes Sanchez "/>
    <s v="7/02/2022:  Se adjuntan listas de chequeo de contratación directa, sin embargo aun no se encuentran actualizadas de acuerdo a la acción establecida."/>
    <x v="0"/>
    <n v="0"/>
    <n v="0"/>
  </r>
  <r>
    <s v="122-2021"/>
    <n v="5"/>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2"/>
    <x v="2"/>
    <s v="Dirección de Atención al Ciudadano"/>
    <d v="2021-12-15T00:00:00"/>
    <x v="7"/>
    <d v="2022-02-07T00:00:00"/>
    <s v="Nataly Tenjo Vargas"/>
    <s v="7/02/2022: No se aportaron evidencias de gestión en el mes de enero de 2022."/>
    <x v="0"/>
    <n v="0"/>
    <n v="0"/>
  </r>
  <r>
    <s v="122-2021"/>
    <n v="6"/>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5"/>
    <x v="7"/>
    <s v="OTIC"/>
    <d v="2021-12-15T00:00:00"/>
    <x v="22"/>
    <m/>
    <m/>
    <m/>
    <x v="0"/>
    <n v="0"/>
    <n v="0"/>
  </r>
  <r>
    <s v="123-2021"/>
    <n v="1"/>
    <n v="2021"/>
    <s v="GESTIÓN JURÍDICA"/>
    <x v="16"/>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5"/>
    <x v="7"/>
    <s v="OTIC"/>
    <d v="2022-01-02T00:00:00"/>
    <x v="22"/>
    <m/>
    <m/>
    <m/>
    <x v="0"/>
    <n v="0"/>
    <n v="0"/>
  </r>
  <r>
    <s v="123-2021"/>
    <n v="2"/>
    <n v="2021"/>
    <s v="GESTIÓN JURÍDICA"/>
    <x v="16"/>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5"/>
    <x v="7"/>
    <s v="OTIC"/>
    <d v="2022-01-02T00:00:00"/>
    <x v="22"/>
    <m/>
    <m/>
    <m/>
    <x v="0"/>
    <n v="0"/>
    <n v="0"/>
  </r>
  <r>
    <s v="124-2021"/>
    <n v="1"/>
    <n v="2021"/>
    <s v="GESTIÓN JURÍDICA"/>
    <x v="16"/>
    <d v="2021-11-23T00:00:00"/>
    <s v="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
    <s v="Posibilidad de afectación reputacional por  perdida de imagen institucional ante la comunidad, debido a la consecusión de contratos sin el lleno de los requisitos contemplados en la norma."/>
    <s v="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
    <s v="Revisar y actualizar de la lista de chequeo de los contratos de prestación de servicios donde se incorpore la observación en referencia a la revisión del RUT."/>
    <s v="Acción Correctiva"/>
    <s v="Lista que chequeo actualizada y publicada"/>
    <n v="1"/>
    <x v="1"/>
    <x v="1"/>
    <s v="Direccion de Contratación"/>
    <d v="2021-12-15T00:00:00"/>
    <x v="10"/>
    <d v="2022-02-07T00:00:00"/>
    <s v="Liliana Montes Sanchez "/>
    <s v="7/02/2022:  Se adjuntan listas de chequeo de contratación directa, sin embargo aun no se encuentran actualizadas de acuerdo a la acción establecida."/>
    <x v="0"/>
    <n v="0"/>
    <n v="0"/>
  </r>
  <r>
    <s v="125-2021"/>
    <n v="1"/>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6"/>
    <d v="2022-02-07T00:00:00"/>
    <s v="Liliana Montes Sanchez "/>
    <s v="7/02/2022: Primera socializacion de los lineamientos del Manual de Supervisión mediante memorando 20215300244413, con el fin de afianzar los conocimientos del seguimiento a cargo de los supervisores."/>
    <x v="0"/>
    <n v="0"/>
    <n v="0"/>
  </r>
  <r>
    <s v="125-2021"/>
    <n v="2"/>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y en el sistema de gestión contractual, tanto para una  persona natural o jurídica.  "/>
    <s v="Revisar, actualizar y elaborar lista de chequeo en la que se establezca claramente la relación de los documentos pre- contractuales que se deben cargar en la plataforma SECOP y en el sistema de gestión contractual. "/>
    <s v="Acción Correctiva"/>
    <s v="Lista que chequeo actualizada y publicada"/>
    <n v="1"/>
    <x v="1"/>
    <x v="1"/>
    <s v="Direccion de Contratación"/>
    <d v="2021-12-15T00:00:00"/>
    <x v="10"/>
    <d v="2022-02-07T00:00:00"/>
    <s v="Liliana Montes Sanchez "/>
    <s v="7/02/2022: 7/02/2022:  Se adjuntan listas de chequeo de contratación directa, sin embargo aun no se encuentran actualizadas de acuerdo a la acción establecida."/>
    <x v="0"/>
    <n v="0"/>
    <n v="0"/>
  </r>
  <r>
    <s v="125-2021"/>
    <n v="3"/>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22"/>
    <d v="2022-02-07T00:00:00"/>
    <s v="Liliana Montes Sanchez "/>
    <s v="7/02/2022: Las evidencias aportadas dan cuenta del seguimiento al tema de liquidaciones sin embargo no se evidencia memorando enviado al ordenador del gasto,"/>
    <x v="0"/>
    <n v="0"/>
    <n v="0"/>
  </r>
  <r>
    <s v="125-2021"/>
    <n v="4"/>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2"/>
    <x v="2"/>
    <s v="Dirección de Atención al Ciudadano"/>
    <d v="2021-12-15T00:00:00"/>
    <x v="23"/>
    <d v="2022-02-07T00:00:00"/>
    <s v="Nataly Tenjo Vargas"/>
    <s v="7/02/2022: No se aportaron evidencias de gestión en el mes de enero de 2022."/>
    <x v="0"/>
    <n v="0"/>
    <n v="0"/>
  </r>
  <r>
    <s v="125-2021"/>
    <n v="5"/>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4"/>
    <x v="12"/>
    <s v="Subsecretaría de Gestión Corporativa / Supervisores"/>
    <d v="2021-12-15T00:00:00"/>
    <x v="22"/>
    <d v="2022-02-08T00:00:00"/>
    <s v="Julie Martinez y Daniel García"/>
    <s v="08/02/2022 Seguimiento por Julie Martinez no se genera reporte de avance por el proceso sin embargo la acción se encuentra dentro de las fechas establecidas para la ejecución. Acción abierta"/>
    <x v="0"/>
    <n v="0"/>
    <n v="0"/>
  </r>
  <r>
    <s v="126-2021"/>
    <n v="1"/>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tanto para una  persona natural o jurídica.  "/>
    <s v="Revisar, actualizar y elaborar de lista de chequeo, en la que se establezca claramente la relación de los documentos pre- contractuales que se deben cargar en la plataforma SECOP. "/>
    <s v="Acción Correctiva"/>
    <s v="Lista que chequeo actualizada y publicada"/>
    <n v="1"/>
    <x v="1"/>
    <x v="1"/>
    <s v="Direccion de Contratación"/>
    <d v="2021-12-15T00:00:00"/>
    <x v="10"/>
    <d v="2022-02-07T00:00:00"/>
    <s v="Liliana Montes Sanchez "/>
    <s v="7/02/2022:  Se adjuntan listas de chequeo de contratación directa, sin embargo aun no se encuentran actualizadas de acuerdo a la acción establecida."/>
    <x v="0"/>
    <n v="0"/>
    <n v="0"/>
  </r>
  <r>
    <s v="126-2021"/>
    <n v="2"/>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22"/>
    <d v="2022-02-07T00:00:00"/>
    <s v="Liliana Montes Sanchez "/>
    <s v="7/02/2022: Las evidencias aportadas dan cuenta del seguimiento al tema de liquidaciones sin embargo no se evidencia memorando enviado al ordenador del gasto,"/>
    <x v="0"/>
    <n v="0"/>
    <n v="0"/>
  </r>
  <r>
    <s v="126-2021"/>
    <n v="3"/>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3"/>
    <s v="Direccion de representación Judicial"/>
    <d v="2021-12-15T00:00:00"/>
    <x v="24"/>
    <d v="2022-02-07T00:00:00"/>
    <s v="Liliana Montes Sanchez "/>
    <s v="7/02/2022:  No se aportan los memorando enviados aleatoriamente a los ordenadores del gasto tal y como quedo establecida la acción."/>
    <x v="0"/>
    <n v="0"/>
    <n v="0"/>
  </r>
  <r>
    <s v="126-2021"/>
    <n v="4"/>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25"/>
    <d v="2022-02-07T00:00:00"/>
    <s v="María Janneth Romero M"/>
    <s v="07/02/2022: Seguimiento realizado por María Janneth Romero:_x000a__x000a_Acción en terminos de ejecución_x000a__x000a_07/01/2022: Seguimiento realizado por María Janneth Romero:_x000a__x000a_Acción en terminos de ejecución"/>
    <x v="0"/>
    <n v="0"/>
    <n v="0"/>
  </r>
  <r>
    <s v="126-2021"/>
    <n v="5"/>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El supervisor no validó que el sistema mostrara el aviso del anexo exitoso del documento"/>
    <s v="Publicar la cuenta de mayo del contrato 2021-1748 proceso SDM-CPS-1735-2021 en el SECOP II."/>
    <s v="Corrección"/>
    <s v="Publicación Secop II"/>
    <n v="1"/>
    <x v="3"/>
    <x v="14"/>
    <s v="Dirección de Inteligencia para la Movilidad"/>
    <d v="2021-12-15T00:00:00"/>
    <x v="2"/>
    <d v="2022-02-07T00:00:00"/>
    <s v="Guillermo Delgadillo Molano"/>
    <s v="Seguimiento realizado el 7/02/2022_x000a_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_x000a__x000a_Accion en ejecución.   _x000a_CONCLUSION: ACCION CERRADA"/>
    <x v="1"/>
    <n v="0"/>
    <n v="0"/>
  </r>
  <r>
    <s v="126-2021"/>
    <n v="6"/>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El supervisor no validó que el sistema mostrara el aviso del anexo exitoso del documento"/>
    <s v="Realizar socialización a los supervisores de la DIM, respecto a la publicación de documentos en el SECOP II."/>
    <s v="Acción Correctiva"/>
    <s v="Revisión Secop II"/>
    <n v="1"/>
    <x v="3"/>
    <x v="14"/>
    <s v="Dirección de Inteligencia para la Movilidad"/>
    <d v="2021-12-15T00:00:00"/>
    <x v="2"/>
    <d v="2022-02-07T00:00:00"/>
    <s v="Guillermo Delgadillo Molano"/>
    <s v="Seguimiento realizado el 7/02/2022_x000a_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_x000a__x000a_Accion en ejecución.   _x000a_CONCLUSION: ACCION CERRADA"/>
    <x v="1"/>
    <n v="0"/>
    <n v="0"/>
  </r>
  <r>
    <s v="126-2021"/>
    <n v="7"/>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4"/>
    <x v="12"/>
    <s v="Subsecretaría de Gestión Corporativa / Supervisores"/>
    <d v="2021-12-15T00:00:00"/>
    <x v="22"/>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5"/>
    <x v="7"/>
    <s v="OTIC"/>
    <d v="2021-12-15T00:00:00"/>
    <x v="22"/>
    <m/>
    <m/>
    <m/>
    <x v="0"/>
    <n v="0"/>
    <n v="0"/>
  </r>
  <r>
    <s v="126-2021"/>
    <n v="9"/>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2"/>
    <x v="2"/>
    <s v="Dirección de Atención al Ciudadano"/>
    <d v="2021-12-15T00:00:00"/>
    <x v="16"/>
    <d v="2022-02-07T00:00:00"/>
    <s v="Nataly Tenjo Vargas"/>
    <s v="7/02/2022: No se aportaron evidencias de gestión en el mes de enero de 2022."/>
    <x v="0"/>
    <n v="0"/>
    <n v="0"/>
  </r>
  <r>
    <s v="127-2021"/>
    <n v="1"/>
    <n v="2021"/>
    <s v="GESTIÓN DEL TALENTO HUMANO - SGAS"/>
    <x v="17"/>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4"/>
    <x v="12"/>
    <s v="Paula Tatiana Arenas"/>
    <d v="2022-12-07T00:00:00"/>
    <x v="13"/>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7-2021"/>
    <n v="2"/>
    <n v="2021"/>
    <s v="GESTIÓN DEL TALENTO HUMANO - SGAS"/>
    <x v="17"/>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
    <s v="Accion Correctiva"/>
    <s v="Numero de metodologias ajustadas"/>
    <s v="Una metodologia ajustada y publicada"/>
    <x v="4"/>
    <x v="12"/>
    <s v="Paula Tatiana Arenas"/>
    <d v="2022-12-07T00:00:00"/>
    <x v="2"/>
    <d v="2022-02-08T00:00:00"/>
    <s v="Julie Martinez y Daniel García"/>
    <s v="08/02/2022 Seguimiento por Julie Martinez se evidencia la guia de gestion de riesgos actualizada en enero 2022 PE01-G01 se cierre._x000a__x000a_6/01/2022 Seguimiento por Julie Martinez no se genera reporte de avance por el proceso sin embargo la acción se encuentra dentro del proceso de  ejecución planificado"/>
    <x v="1"/>
    <n v="0"/>
    <n v="0"/>
  </r>
  <r>
    <s v="127-2021"/>
    <n v="3"/>
    <n v="2021"/>
    <s v="GESTIÓN DEL TALENTO HUMANO - SGAS"/>
    <x v="17"/>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4"/>
    <x v="12"/>
    <s v="Paula Tatiana Arenas"/>
    <d v="2022-12-07T00:00:00"/>
    <x v="1"/>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8-2021"/>
    <n v="1"/>
    <n v="2021"/>
    <s v="GESTIÓN DEL TALENTO HUMANO - SGAS"/>
    <x v="17"/>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4"/>
    <x v="12"/>
    <s v="Paula Tatiana Arenas"/>
    <d v="2022-12-07T00:00:00"/>
    <x v="1"/>
    <d v="2022-02-08T00:00:00"/>
    <s v="Julie Martinez y Daniel García"/>
    <s v="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9-2021"/>
    <n v="1"/>
    <n v="2021"/>
    <s v="GESTIÓN DE TICS_x000a_GESTIÓN ADMINISTRATIVA"/>
    <x v="18"/>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Gestionar la Implementación de los anexos establecidos en la Resolución 1519 de 2020 frente al cumplimiento de los anexos No. 2 Estándares de Publicación y  Anexo 3 Condiciones Técnicas, subcategoría 3.2 Condiciones de Seguridad Digital y sus Controles."/>
    <s v="Corrección"/>
    <s v="Anexos 2 y 3 Implementados "/>
    <n v="2"/>
    <x v="5"/>
    <x v="7"/>
    <s v="Jady Pérez"/>
    <d v="2021-06-01T00:00:00"/>
    <x v="26"/>
    <m/>
    <m/>
    <m/>
    <x v="0"/>
    <n v="0"/>
    <n v="0"/>
  </r>
  <r>
    <s v="129-2021"/>
    <n v="2"/>
    <n v="2021"/>
    <s v="GESTIÓN DE TICS_x000a_GESTIÓN ADMINISTRATIVA"/>
    <x v="18"/>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Verificar mensualmente la información reportada por Normatividad y Conceptos frente a la normativa aplicable en relación con las actuaciones de la dependencia"/>
    <s v="Acción Correctiva"/>
    <s v="Información de normatividad y conceptos verificada"/>
    <n v="6"/>
    <x v="5"/>
    <x v="7"/>
    <s v="Jady Pérez"/>
    <d v="2021-06-01T00:00:00"/>
    <x v="26"/>
    <m/>
    <m/>
    <m/>
    <x v="0"/>
    <n v="0"/>
    <n v="0"/>
  </r>
  <r>
    <s v="130-2021"/>
    <n v="1"/>
    <n v="2021"/>
    <s v="COMUNICACIONES Y CULTURA PARA LA MOVILIDAD"/>
    <x v="19"/>
    <d v="2021-12-20T00:00:00"/>
    <s v="En el proceso de implementación del anexo No. 1, se evidenció que no se alcanzará  a realizar una evaluación técnica definitiva de los componentes  2.2.3.3 &quot; estructura para todos&quot; y el 2.2.3.2 &quot; lo visual entregado adecuadamente&quot;, de acuerdo con el cronograma diseñado por la OACCM. _x000a_"/>
    <s v="Incumplimiento normativo- legal"/>
    <s v="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
    <s v="Implementar  la evaluación técnica definitiva y ajustes correspondientes a los componentes  2.2.3.3 &quot; estructura para todos&quot; y 2.2.3.2 &quot; lo visual entregado adecuadamente&quot;."/>
    <s v="Corrección"/>
    <s v="Una evaluación técnica definitiva  implementada"/>
    <n v="1"/>
    <x v="6"/>
    <x v="15"/>
    <s v="Andrés Contento Muñoz"/>
    <d v="2022-01-03T00:00:00"/>
    <x v="1"/>
    <m/>
    <m/>
    <m/>
    <x v="0"/>
    <n v="0"/>
    <n v="0"/>
  </r>
  <r>
    <s v="131-2021"/>
    <n v="1"/>
    <n v="2021"/>
    <s v="GESTIÓN JURÍDICA"/>
    <x v="2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s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_x000a__x000a_"/>
    <s v="PREVENTIVA"/>
    <s v="Socialización efectuada /Socialización programada"/>
    <n v="1"/>
    <x v="1"/>
    <x v="13"/>
    <s v="DIRECCION DE REPRESENTACION JUDICIAL"/>
    <d v="2022-01-03T00:00:00"/>
    <x v="19"/>
    <d v="2022-02-07T00:00:00"/>
    <s v="Liliana Montes Sanchez "/>
    <s v="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
    <x v="1"/>
    <n v="0"/>
    <n v="0"/>
  </r>
  <r>
    <s v="131-2021"/>
    <n v="2"/>
    <n v="2021"/>
    <s v="GESTIÓN JURÍDICA"/>
    <x v="2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3"/>
    <s v="DIRECCION DE REPRESENTACION JUDICIAL"/>
    <d v="2022-01-03T00:00:00"/>
    <x v="22"/>
    <d v="2022-02-07T00:00:00"/>
    <s v="Liliana Montes Sanchez "/>
    <s v="7/02/2022:  Se adjunta acta No 2 de 2022, sin embargo se recomienda dejar evidencias y soportado losseguimientos bimensuales del seguimiento a la presentación de excusas de los miembros en cumplimiento con el reglamento del comité. "/>
    <x v="0"/>
    <n v="0"/>
    <n v="0"/>
  </r>
  <r>
    <s v="131-2021"/>
    <n v="3"/>
    <n v="2021"/>
    <s v="GESTIÓN JURÍDICA"/>
    <x v="2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Elaborar memorando dirigido a los miembros del Comité de Conciliación y Defensa Judicial, recordandoles la importancia de las asistencias a las sesiones y las consecuencias que conllevan. _x000a_"/>
    <s v="PREVENTIVA"/>
    <s v="Memorando elaborado y enviado"/>
    <n v="1"/>
    <x v="1"/>
    <x v="13"/>
    <s v="DIRECCION DE REPRESENTACION JUDICIAL"/>
    <d v="2022-01-03T00:00:00"/>
    <x v="19"/>
    <d v="2022-02-07T00:00:00"/>
    <s v="Liliana Montes Sanchez "/>
    <s v="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
    <x v="1"/>
    <n v="0"/>
    <n v="0"/>
  </r>
  <r>
    <s v="132-2021"/>
    <n v="1"/>
    <n v="2021"/>
    <s v="SUBDIRECCIÓN FINANCIERA"/>
    <x v="20"/>
    <d v="2021-12-14T00:00:00"/>
    <s v="NC 2 - En la muestra seleccionada de (31) procesos judiciales con clasificación de obligación “Posible”_x000a_registradas en cuentas de orden y “Probable” registrados en cuentas de provisión, al realizar el cruce de_x000a_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_x000a_"/>
    <s v="Posibilidad de afectación reputacional por requerimientos internos, externos  e investigaciones administrativas, disciplinarias, fiscales y penales debido a la entrega de estados contables fuera de las fechas establecidas y de los terminos procedimientales."/>
    <s v="Falta de directrices claras desde el usuario administrador sobre la modificación al uso de las columnas de Valor Final del contigente y Valor presente (Secretaría Jurídica).  "/>
    <s v="Oficio de solicitud a la Secretaria Distrital de Hacienda y a la Secretara Jurídica Distrital  sobre las causales de la modificacion realizada a la plataforma Siproj por parte del administrador (Sec. Jurídica)."/>
    <s v="CORRECTIVA"/>
    <s v="01 Oficio"/>
    <n v="1"/>
    <x v="4"/>
    <x v="4"/>
    <s v="VLADIMIRO ESTRADA"/>
    <d v="2021-12-20T00:00:00"/>
    <x v="10"/>
    <d v="2022-02-08T00:00:00"/>
    <s v="Julie Martinez y Daniel García"/>
    <s v="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_x000a_"/>
    <x v="1"/>
    <n v="0"/>
    <n v="0"/>
  </r>
  <r>
    <s v="133-2021"/>
    <n v="1"/>
    <n v="2021"/>
    <s v="GESTIÓN JURÍDICA  - SUBDIRECCIÓN FINANCIERA"/>
    <x v="20"/>
    <d v="2021-12-14T00:00:00"/>
    <s v="NC 3- De un total de 376 procesos en contra, activos de acuerdo con información del Siproj, se evidenció que en un total de (20) procesos se encuentran con calificación de la obligación “Probable” con probabilidad final_x000a_entre 0.0 % y 46.68%, esta situación se aparta de lo contenido en la Política Contable de la Entidad la cual_x000a_establece en el numeral 2.16.2 Provisiones a) reconocimiento “(…) las obligaciones contingentes_x000a_judiciales por concepto de litigios y demandas en contra se reconocen como provisión cuando las_x000a_obligaciones derivadas de los mismos son clasificadas como probables, esto es, que tengan una_x000a_probabilidad final de perdida superior al 50% (…) como se puede evidenciar en 20 procesos judiciales se_x000a_encuentran mal clasificados dentro del Siproj en relación con el porcentaje de probabilidad final, sin_x000a_perjuicio de su registro en los Estados Financieros en la cuenta de provisiones 2-7-01. La situación fue_x000a_evidenciada en los procesos identificados con los siguientes ID 303255, 360460, 366688, 372608, 480555,_x000a_513200, 535908, 537689, 539324, 540177, 552713, 555519, 561715, 569549, 582889, 586131,5 86481,_x000a_588761, 592063,598397."/>
    <s v="Posibilidad de afectación reputacional por requerimientos internos, externos  e investigaciones administrativas, disciplinarias, fiscales y penales debido a la entrega de estados contables fuera de las fechas establecidas y de los terminos procedimientales."/>
    <s v="El sistema no esta determinando la probalidad final y clasificacion de la obligacion del proceso judicial de acuerdo a lo establecido en la circular 016 de 2018."/>
    <s v="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
    <s v="CORRECTIVA"/>
    <s v="01 oficio "/>
    <n v="1"/>
    <x v="4"/>
    <x v="4"/>
    <s v="VLADIMIRO ESTRADA"/>
    <d v="2021-12-20T00:00:00"/>
    <x v="10"/>
    <d v="2022-02-08T00:00:00"/>
    <s v="Julie Martinez y Daniel García"/>
    <s v="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_x000a_"/>
    <x v="1"/>
    <n v="0"/>
    <n v="0"/>
  </r>
  <r>
    <s v="134-2021"/>
    <n v="1"/>
    <n v="2021"/>
    <s v="GESTIÓN ADMINISTRATIVA"/>
    <x v="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2"/>
    <n v="2021"/>
    <s v="GESTIÓN ADMINISTRATIVA"/>
    <x v="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3"/>
    <n v="2021"/>
    <s v="GESTIÓN ADMINISTRATIVA"/>
    <x v="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4"/>
    <n v="2021"/>
    <s v="GESTIÓN ADMINISTRATIVA"/>
    <x v="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5"/>
    <n v="2021"/>
    <s v="GESTIÓN ADMINISTRATIVA"/>
    <x v="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x v="21"/>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4"/>
    <x v="6"/>
    <s v="Directora de Talento Humano_x000a_"/>
    <d v="2022-01-10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7"/>
    <n v="2021"/>
    <s v="DIRECCIONAMIENTO ESTRATÉGICO"/>
    <x v="21"/>
    <d v="2021-12-02T00:00:00"/>
    <s v="No Conformidad N°1 :No se encuentra en el control de documentos los formatos: PA01-PL02-F01 Lista de chequeo Verificación de cumplimiento de las medidas para la entrega de RESPEL al transportador ni PA01-PL02-F05 Registro de residuos peligrosos"/>
    <s v="Posibilidad de afectación reputacional por posibles requerimientos de entes de control y de los procesos internos de la entidad debido a la gestión del control documental del sistema de gestión de calidad  fuera de los requisitos procedimientales"/>
    <s v="Porque no se realizó  el control al proceso de actualización de documentos en el listado maestro "/>
    <s v="Actualizar el listado maestro de documentos con los formatos PA01-PL02-F01 Lista de chequeo Verificación de cumplimiento de las medidas para la entrega de RESPEL al transportador ni PA01-PL02-F05 Registro de residuos peligrosos"/>
    <s v="Correción "/>
    <s v="N°  de actualizaciones "/>
    <n v="1"/>
    <x v="7"/>
    <x v="16"/>
    <s v="Profesional Oficina Asesora de Planeación Institucional"/>
    <d v="2021-12-20T00:00:00"/>
    <x v="19"/>
    <d v="2022-02-07T00:00:00"/>
    <s v="Vieinery Piza Olarte"/>
    <s v="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
    <x v="1"/>
    <n v="0"/>
    <n v="0"/>
  </r>
  <r>
    <s v="134-2021"/>
    <n v="8"/>
    <n v="2021"/>
    <s v="DIRECCIONAMIENTO ESTRATÉGICO"/>
    <x v="21"/>
    <d v="2021-12-02T00:00:00"/>
    <s v="No Conformidad N°1 :No se encuentra en el control de documentos los formatos: PA01-PL02-F01 Lista de chequeo Verificación de cumplimiento de las medidas para la entrega de RESPEL al transportador ni PA01-PL02-F05 Registro de residuos peligrosos"/>
    <s v="Posibilidad de afectación reputacional por posibles requerimientos de entes de control y de los procesos internos de la entidad debido a la gestión del control documental del sistema de gestión de calidad  fuera de los requisitos procedimientales"/>
    <s v="Porque no se realizó  el control al proceso de actualización de documentos en el listado maestro "/>
    <s v="Actualizar el procedimiento PE01-PR04 control de documentos del sistema de gestión, incluyendo una política de operación que indique el control para la actualización del listado maestro de documentos "/>
    <s v="Acción Correctiva"/>
    <s v="N°  de actualizaciones "/>
    <n v="1"/>
    <x v="7"/>
    <x v="16"/>
    <s v="Profesional Oficina Asesora de Planeación Institucional"/>
    <d v="2022-01-03T00:00:00"/>
    <x v="10"/>
    <m/>
    <m/>
    <m/>
    <x v="0"/>
    <n v="0"/>
    <n v="0"/>
  </r>
  <r>
    <s v="135-2021"/>
    <n v="1"/>
    <n v="2021"/>
    <s v="GESTIÓN ADMINISTRATIVA"/>
    <x v="21"/>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6-2021"/>
    <n v="1"/>
    <n v="2021"/>
    <s v="GESTIÓN ADMINISTRATIVA"/>
    <x v="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6-2021"/>
    <n v="2"/>
    <n v="2021"/>
    <s v="GESTIÓN ADMINISTRATIVA"/>
    <x v="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6-2021"/>
    <n v="3"/>
    <n v="2021"/>
    <s v="GESTIÓN ADMINISTRATIVA"/>
    <x v="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1"/>
    <n v="2021"/>
    <s v="GESTIÓN ADMINISTRATIVA"/>
    <x v="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2"/>
    <n v="2021"/>
    <s v="GESTIÓN ADMINISTRATIVA"/>
    <x v="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3"/>
    <n v="2021"/>
    <s v="GESTIÓN ADMINISTRATIVA"/>
    <x v="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4"/>
    <n v="2021"/>
    <s v="GESTIÓN ADMINISTRATIVA"/>
    <x v="2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5"/>
    <n v="2021"/>
    <s v="GESTIÓN ADMINISTRATIVA"/>
    <x v="21"/>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4"/>
    <x v="5"/>
    <s v="Subdirectora Administrativa"/>
    <d v="2022-01-11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8-2021"/>
    <n v="1"/>
    <n v="2021"/>
    <s v="GESTIÓN ADMINISTRATIVA"/>
    <x v="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8-2021"/>
    <n v="2"/>
    <n v="2021"/>
    <s v="GESTIÓN ADMINISTRATIVA"/>
    <x v="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x v="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4"/>
    <x v="17"/>
    <s v="Subdirectora Administrativa_x000a_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x v="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4"/>
    <x v="17"/>
    <s v="Subdirectora Administrativa_x000a_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x v="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4"/>
    <x v="17"/>
    <s v="Subdirectora Administrativa_x000a_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0-2021"/>
    <n v="1"/>
    <n v="2021"/>
    <s v="GESTIÓN ADMINISTRATIVA"/>
    <x v="2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0-2021"/>
    <n v="2"/>
    <n v="2021"/>
    <s v="GESTIÓN ADMINISTRATIVA"/>
    <x v="21"/>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0-2021"/>
    <n v="3"/>
    <n v="2021"/>
    <s v="GESTIÓN ADMINISTRATIVA"/>
    <x v="21"/>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4"/>
    <x v="5"/>
    <s v="Subdirectora Administrativa"/>
    <d v="2021-12-28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1-2021"/>
    <n v="1"/>
    <n v="2021"/>
    <s v="GESTIÓN ADMINISTRATIVA"/>
    <x v="21"/>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la no presentación de la evaluación dentro del desarrollo de la auditoría interna del SGA"/>
    <s v="Incluir el informe de auditoría de evaluación de requisitos legales de SST y Ambiente realizado por &quot;Estartegias y seguir limitada&quot; dentro del documento del manual del SGA."/>
    <s v="Acción Correctiva"/>
    <s v="N° de inclusion documentales al SGA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2-2021"/>
    <n v="1"/>
    <n v="2021"/>
    <s v="GESTIÓN ADMINISTRATIVA"/>
    <x v="21"/>
    <d v="2021-12-03T00:00:00"/>
    <s v="Oportunidad de Mejora 3: Es conveniente que el seguimiento que se realiza a través del Informe de semestral de necesidades de funcionamiento por sedes sea realizado de forma más periódic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planificación de las inspecciones periodicas"/>
    <s v="Realizar un cronograma para realizar las inspecciones_x000a_"/>
    <s v="Acción Correctiva"/>
    <s v="N° cronograma_x000a_"/>
    <s v="1 Cronograma"/>
    <x v="4"/>
    <x v="5"/>
    <s v="Subdirectora Administrativa"/>
    <d v="2022-01-03T00:00:00"/>
    <x v="10"/>
    <d v="2022-02-08T00:00:00"/>
    <s v="Julie Martinez y Daniel García"/>
    <s v="08/02/2022 Seguimiento por Julie Martinez no se genera reporte de avance por el proceso sin embargo la acción se encuentra dentro de las fechas establecidas para la ejecución. Acción abierta"/>
    <x v="0"/>
    <n v="0"/>
    <n v="0"/>
  </r>
  <r>
    <s v="143-2021"/>
    <n v="1"/>
    <n v="2021"/>
    <s v="GESTIÓN ADMINISTRATIVA"/>
    <x v="2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actualizaciones de los objetivos ambientales_x000a_"/>
    <n v="1"/>
    <x v="4"/>
    <x v="5"/>
    <s v="Subdirectora Administrativa"/>
    <d v="2022-01-03T00:00:00"/>
    <x v="27"/>
    <d v="2022-02-08T00:00:00"/>
    <s v="Julie Martinez y Daniel García"/>
    <s v="08/02/2022 Seguimiento por Julie Martinez no se genera reporte de avance por el proceso sin embargo la acción se encuentra dentro de las fechas establecidas para la ejecución. Acción abierta"/>
    <x v="0"/>
    <n v="0"/>
    <n v="0"/>
  </r>
  <r>
    <s v="144-2021"/>
    <n v="1"/>
    <n v="2021"/>
    <s v="DIRECCIONAMIENTO ESTRATÉGICO"/>
    <x v="21"/>
    <d v="2021-12-02T00:00:00"/>
    <s v="Oportunidad de Mejora 6: Es importante fortalecer la matriz DOFA PE01-PR08-F01 versión 12 en lo relacionado con el sistema de gestión_x000a_ambiental."/>
    <s v="Posibilidad de afectación reputacional por posible disminución en el índice de desempeño institucional por la implementación de las políticas del Modelo Integrado de Planeación y Gestión MIPG fuera de los términos y lineamientos establecidos."/>
    <s v="Porque no se encuentran diferenciados los aspectos relacionados con los sistemas de gestión en la matriz DOFA"/>
    <s v="Actualizar el procedimiento PE01-PR08 Planificación estratégica y operativa y el formato PE01-PR08-F01 Matriz DOFA incluyendo de manera  clara los aspectos relacionados con los sistemas de gestión "/>
    <s v="Acción Correctiva"/>
    <s v="N°  de actualizaciones del   procedimiento PE01-PR08 Planificación estratégica y operativa y el formato PE01-PR08-F01 Matriz DOFA"/>
    <n v="2"/>
    <x v="7"/>
    <x v="16"/>
    <s v="Profesional Oficina Asesora de Planeación Institucional"/>
    <d v="2022-01-03T00:00:00"/>
    <x v="10"/>
    <m/>
    <m/>
    <m/>
    <x v="0"/>
    <n v="0"/>
    <n v="0"/>
  </r>
  <r>
    <s v="145-2021"/>
    <n v="1"/>
    <n v="2021"/>
    <s v="GESTIÓN ADMINISTRATIVA"/>
    <x v="21"/>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6-2021"/>
    <n v="1"/>
    <n v="2021"/>
    <s v="GESTIÓN ADMINISTRATIVA"/>
    <x v="21"/>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7-2021"/>
    <n v="1"/>
    <n v="2021"/>
    <s v="GESTIÓN ADMINISTRATIVA"/>
    <x v="21"/>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7-2021"/>
    <n v="2"/>
    <n v="2021"/>
    <s v="GESTIÓN ADMINISTRATIVA"/>
    <x v="21"/>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8-2021"/>
    <n v="1"/>
    <n v="2021"/>
    <s v="GESTIÓN ADMINISTRATIVA"/>
    <x v="21"/>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9-2021"/>
    <n v="1"/>
    <n v="2021"/>
    <s v="GESTIÓN ADMINISTRATIVA"/>
    <x v="21"/>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0-2021"/>
    <n v="1"/>
    <n v="2021"/>
    <s v="GESTIÓN ADMINISTRATIVA"/>
    <x v="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0-2021"/>
    <n v="2"/>
    <n v="2021"/>
    <s v="GESTIÓN ADMINISTRATIVA"/>
    <x v="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1-2021"/>
    <n v="1"/>
    <n v="2021"/>
    <s v="GESTIÓN ADMINISTRATIVA"/>
    <x v="2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realizó la gestión para contratación de proveedor externo para la realización de las pruebas a los transformadores propiedad de la entidad"/>
    <s v="Realizar la gestión para la contratación de un proveedor externo autorizado para realizar las pruebas a los transformadores propiedad de la entidad. "/>
    <s v="Acción Correctiva"/>
    <s v="N° de solicitud realizada"/>
    <s v="1 solicitud"/>
    <x v="4"/>
    <x v="5"/>
    <s v="Subdirectora Administrativa "/>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2-2021"/>
    <n v="1"/>
    <n v="2021"/>
    <s v="GESTIÓN ADMINISTRATIVA - GESTIÓN DEL TALENTO HUMANO"/>
    <x v="2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ª de PON Actualizado "/>
    <n v="1"/>
    <x v="4"/>
    <x v="17"/>
    <s v="Subdirectora Administrativa / Directora de talento humano"/>
    <d v="2022-01-10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x v="21"/>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4"/>
    <x v="17"/>
    <s v="Subdirectora Administrativa / 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3-2021"/>
    <n v="2"/>
    <n v="2021"/>
    <s v="GESTIÓN ADMINISTRATIVA"/>
    <x v="21"/>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4"/>
    <x v="5"/>
    <s v="Subdirectora Administrativa"/>
    <d v="2022-01-01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4-2021"/>
    <n v="1"/>
    <n v="2021"/>
    <s v="GESTIÓN ADMINISTRATIVA"/>
    <x v="21"/>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4"/>
    <x v="5"/>
    <s v="Subdirectora Administrativa"/>
    <d v="2022-01-01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5-2021"/>
    <n v="1"/>
    <n v="2021"/>
    <s v="GESTIÓN ADMINISTRATIVA"/>
    <x v="21"/>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4"/>
    <x v="5"/>
    <s v="Subdirectora Administrativa"/>
    <d v="2022-01-01T00:00:00"/>
    <x v="4"/>
    <d v="2022-02-08T00:00:00"/>
    <s v="Julie Martinez y Daniel García"/>
    <s v="08/02/2022 Seguimiento por Julie Martinez no se genera reporte de avance por el proceso sin embargo la acción se encuentra dentro de las fechas establecidas para la ejecución. Acción abierta"/>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E274E9A-9F46-4069-96EF-A6AADE7E8562}" name="TablaDinámica6" cacheId="1"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rowHeaderCaption="SUBSECRETARIA U OFICINA">
  <location ref="A110:Z120"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0"/>
        <item x="1"/>
        <item x="2"/>
        <item x="5"/>
        <item x="6"/>
        <item m="1" x="8"/>
        <item m="1" x="9"/>
        <item x="7"/>
        <item x="3"/>
        <item m="1" x="10"/>
        <item m="1" x="11"/>
      </items>
    </pivotField>
    <pivotField showAll="0" defaultSubtotal="0"/>
    <pivotField showAll="0" defaultSubtotal="0"/>
    <pivotField numFmtId="166" showAll="0"/>
    <pivotField axis="axisCol" numFmtId="166" showAll="0" sortType="ascending">
      <items count="33">
        <item m="1" x="28"/>
        <item m="1" x="29"/>
        <item m="1" x="30"/>
        <item m="1" x="31"/>
        <item x="3"/>
        <item x="11"/>
        <item x="2"/>
        <item x="19"/>
        <item x="26"/>
        <item x="10"/>
        <item x="20"/>
        <item x="27"/>
        <item x="13"/>
        <item x="7"/>
        <item x="6"/>
        <item x="14"/>
        <item x="5"/>
        <item x="8"/>
        <item x="9"/>
        <item x="1"/>
        <item x="25"/>
        <item x="4"/>
        <item x="23"/>
        <item x="17"/>
        <item x="12"/>
        <item x="0"/>
        <item x="15"/>
        <item x="16"/>
        <item x="21"/>
        <item x="24"/>
        <item x="22"/>
        <item x="18"/>
        <item t="default"/>
      </items>
    </pivotField>
    <pivotField showAll="0"/>
    <pivotField showAll="0"/>
    <pivotField showAll="0"/>
    <pivotField axis="axisPage" dataField="1" multipleItemSelectionAllowed="1" showAll="0">
      <items count="4">
        <item x="0"/>
        <item h="1" x="1"/>
        <item h="1" m="1" x="2"/>
        <item t="default"/>
      </items>
    </pivotField>
    <pivotField showAll="0"/>
    <pivotField showAll="0"/>
  </pivotFields>
  <rowFields count="1">
    <field x="13"/>
  </rowFields>
  <rowItems count="9">
    <i>
      <x/>
    </i>
    <i>
      <x v="1"/>
    </i>
    <i>
      <x v="2"/>
    </i>
    <i>
      <x v="3"/>
    </i>
    <i>
      <x v="4"/>
    </i>
    <i>
      <x v="5"/>
    </i>
    <i>
      <x v="8"/>
    </i>
    <i>
      <x v="9"/>
    </i>
    <i t="grand">
      <x/>
    </i>
  </rowItems>
  <colFields count="1">
    <field x="17"/>
  </colFields>
  <colItems count="25">
    <i>
      <x v="8"/>
    </i>
    <i>
      <x v="9"/>
    </i>
    <i>
      <x v="10"/>
    </i>
    <i>
      <x v="11"/>
    </i>
    <i>
      <x v="12"/>
    </i>
    <i>
      <x v="13"/>
    </i>
    <i>
      <x v="14"/>
    </i>
    <i>
      <x v="15"/>
    </i>
    <i>
      <x v="16"/>
    </i>
    <i>
      <x v="17"/>
    </i>
    <i>
      <x v="18"/>
    </i>
    <i>
      <x v="19"/>
    </i>
    <i>
      <x v="20"/>
    </i>
    <i>
      <x v="21"/>
    </i>
    <i>
      <x v="22"/>
    </i>
    <i>
      <x v="23"/>
    </i>
    <i>
      <x v="24"/>
    </i>
    <i>
      <x v="25"/>
    </i>
    <i>
      <x v="26"/>
    </i>
    <i>
      <x v="27"/>
    </i>
    <i>
      <x v="28"/>
    </i>
    <i>
      <x v="29"/>
    </i>
    <i>
      <x v="30"/>
    </i>
    <i>
      <x v="31"/>
    </i>
    <i t="grand">
      <x/>
    </i>
  </colItems>
  <pageFields count="1">
    <pageField fld="21" hier="-1"/>
  </pageFields>
  <dataFields count="1">
    <dataField name="Cuenta de ESTADO DE LA ACCION" fld="21" subtotal="count" baseField="0" baseItem="0"/>
  </dataFields>
  <formats count="35">
    <format dxfId="80">
      <pivotArea field="21" type="button" dataOnly="0" labelOnly="1" outline="0" axis="axisPage" fieldPosition="0"/>
    </format>
    <format dxfId="79">
      <pivotArea type="origin" dataOnly="0" labelOnly="1" outline="0" fieldPosition="0"/>
    </format>
    <format dxfId="78">
      <pivotArea field="13" type="button" dataOnly="0" labelOnly="1" outline="0" axis="axisRow" fieldPosition="0"/>
    </format>
    <format dxfId="77">
      <pivotArea dataOnly="0" labelOnly="1" fieldPosition="0">
        <references count="1">
          <reference field="13" count="5">
            <x v="0"/>
            <x v="1"/>
            <x v="2"/>
            <x v="3"/>
            <x v="4"/>
          </reference>
        </references>
      </pivotArea>
    </format>
    <format dxfId="76">
      <pivotArea dataOnly="0" labelOnly="1" grandRow="1" outline="0" fieldPosition="0"/>
    </format>
    <format dxfId="75">
      <pivotArea field="21" type="button" dataOnly="0" labelOnly="1" outline="0" axis="axisPage" fieldPosition="0"/>
    </format>
    <format dxfId="74">
      <pivotArea type="origin" dataOnly="0" labelOnly="1" outline="0" fieldPosition="0"/>
    </format>
    <format dxfId="73">
      <pivotArea field="13" type="button" dataOnly="0" labelOnly="1" outline="0" axis="axisRow" fieldPosition="0"/>
    </format>
    <format dxfId="72">
      <pivotArea dataOnly="0" labelOnly="1" fieldPosition="0">
        <references count="1">
          <reference field="13" count="5">
            <x v="0"/>
            <x v="1"/>
            <x v="2"/>
            <x v="3"/>
            <x v="4"/>
          </reference>
        </references>
      </pivotArea>
    </format>
    <format dxfId="71">
      <pivotArea dataOnly="0" labelOnly="1" grandRow="1" outline="0" fieldPosition="0"/>
    </format>
    <format dxfId="70">
      <pivotArea dataOnly="0" labelOnly="1" fieldPosition="0">
        <references count="1">
          <reference field="13" count="0"/>
        </references>
      </pivotArea>
    </format>
    <format dxfId="69">
      <pivotArea dataOnly="0" labelOnly="1" fieldPosition="0">
        <references count="1">
          <reference field="13" count="0"/>
        </references>
      </pivotArea>
    </format>
    <format dxfId="68">
      <pivotArea dataOnly="0" labelOnly="1" fieldPosition="0">
        <references count="1">
          <reference field="13" count="5">
            <x v="0"/>
            <x v="1"/>
            <x v="2"/>
            <x v="3"/>
            <x v="4"/>
          </reference>
        </references>
      </pivotArea>
    </format>
    <format dxfId="67">
      <pivotArea dataOnly="0" labelOnly="1" fieldPosition="0">
        <references count="1">
          <reference field="13" count="5">
            <x v="0"/>
            <x v="1"/>
            <x v="2"/>
            <x v="3"/>
            <x v="4"/>
          </reference>
        </references>
      </pivotArea>
    </format>
    <format dxfId="66">
      <pivotArea dataOnly="0" labelOnly="1" fieldPosition="0">
        <references count="1">
          <reference field="13" count="0"/>
        </references>
      </pivotArea>
    </format>
    <format dxfId="65">
      <pivotArea dataOnly="0" labelOnly="1" fieldPosition="0">
        <references count="1">
          <reference field="13" count="0"/>
        </references>
      </pivotArea>
    </format>
    <format dxfId="64">
      <pivotArea collapsedLevelsAreSubtotals="1" fieldPosition="0">
        <references count="2">
          <reference field="13" count="5">
            <x v="0"/>
            <x v="1"/>
            <x v="2"/>
            <x v="3"/>
            <x v="4"/>
          </reference>
          <reference field="17" count="1" selected="0">
            <x v="4"/>
          </reference>
        </references>
      </pivotArea>
    </format>
    <format dxfId="63">
      <pivotArea collapsedLevelsAreSubtotals="1" fieldPosition="0">
        <references count="2">
          <reference field="13" count="0"/>
          <reference field="17" count="1" selected="0">
            <x v="4"/>
          </reference>
        </references>
      </pivotArea>
    </format>
    <format dxfId="62">
      <pivotArea field="13" grandCol="1" collapsedLevelsAreSubtotals="1" axis="axisRow" fieldPosition="0">
        <references count="1">
          <reference field="13" count="0"/>
        </references>
      </pivotArea>
    </format>
    <format dxfId="61">
      <pivotArea collapsedLevelsAreSubtotals="1" fieldPosition="0">
        <references count="2">
          <reference field="13" count="0"/>
          <reference field="17" count="4" selected="0">
            <x v="3"/>
            <x v="4"/>
            <x v="6"/>
            <x v="19"/>
          </reference>
        </references>
      </pivotArea>
    </format>
    <format dxfId="60">
      <pivotArea field="13" grandCol="1" collapsedLevelsAreSubtotals="1" axis="axisRow" fieldPosition="0">
        <references count="1">
          <reference field="13" count="0"/>
        </references>
      </pivotArea>
    </format>
    <format dxfId="59">
      <pivotArea collapsedLevelsAreSubtotals="1" fieldPosition="0">
        <references count="2">
          <reference field="13" count="0"/>
          <reference field="17" count="1" selected="0">
            <x v="16"/>
          </reference>
        </references>
      </pivotArea>
    </format>
    <format dxfId="58">
      <pivotArea collapsedLevelsAreSubtotals="1" fieldPosition="0">
        <references count="2">
          <reference field="13" count="0"/>
          <reference field="17" count="1" selected="0">
            <x v="14"/>
          </reference>
        </references>
      </pivotArea>
    </format>
    <format dxfId="57">
      <pivotArea collapsedLevelsAreSubtotals="1" fieldPosition="0">
        <references count="2">
          <reference field="13" count="8">
            <x v="0"/>
            <x v="1"/>
            <x v="2"/>
            <x v="3"/>
            <x v="4"/>
            <x v="5"/>
            <x v="6"/>
            <x v="7"/>
          </reference>
          <reference field="17" count="11" selected="0">
            <x v="2"/>
            <x v="3"/>
            <x v="4"/>
            <x v="5"/>
            <x v="6"/>
            <x v="9"/>
            <x v="14"/>
            <x v="16"/>
            <x v="17"/>
            <x v="18"/>
            <x v="19"/>
          </reference>
        </references>
      </pivotArea>
    </format>
    <format dxfId="56">
      <pivotArea collapsedLevelsAreSubtotals="1" fieldPosition="0">
        <references count="2">
          <reference field="13" count="7">
            <x v="0"/>
            <x v="1"/>
            <x v="2"/>
            <x v="3"/>
            <x v="4"/>
            <x v="5"/>
            <x v="6"/>
          </reference>
          <reference field="17" count="2" selected="0">
            <x v="24"/>
            <x v="25"/>
          </reference>
        </references>
      </pivotArea>
    </format>
    <format dxfId="55">
      <pivotArea collapsedLevelsAreSubtotals="1" fieldPosition="0">
        <references count="2">
          <reference field="13" count="1">
            <x v="7"/>
          </reference>
          <reference field="17" count="2" selected="0">
            <x v="24"/>
            <x v="25"/>
          </reference>
        </references>
      </pivotArea>
    </format>
    <format dxfId="54">
      <pivotArea collapsedLevelsAreSubtotals="1" fieldPosition="0">
        <references count="2">
          <reference field="13" count="7">
            <x v="0"/>
            <x v="1"/>
            <x v="2"/>
            <x v="3"/>
            <x v="4"/>
            <x v="6"/>
            <x v="7"/>
          </reference>
          <reference field="17" count="3" selected="0">
            <x v="2"/>
            <x v="3"/>
            <x v="4"/>
          </reference>
        </references>
      </pivotArea>
    </format>
    <format dxfId="53">
      <pivotArea collapsedLevelsAreSubtotals="1" fieldPosition="0">
        <references count="2">
          <reference field="13" count="7">
            <x v="0"/>
            <x v="1"/>
            <x v="2"/>
            <x v="3"/>
            <x v="4"/>
            <x v="6"/>
            <x v="7"/>
          </reference>
          <reference field="17" count="19" selected="0">
            <x v="5"/>
            <x v="6"/>
            <x v="7"/>
            <x v="9"/>
            <x v="10"/>
            <x v="13"/>
            <x v="14"/>
            <x v="15"/>
            <x v="16"/>
            <x v="17"/>
            <x v="18"/>
            <x v="19"/>
            <x v="21"/>
            <x v="23"/>
            <x v="24"/>
            <x v="25"/>
            <x v="26"/>
            <x v="27"/>
            <x v="31"/>
          </reference>
        </references>
      </pivotArea>
    </format>
    <format dxfId="52">
      <pivotArea field="13" grandCol="1" collapsedLevelsAreSubtotals="1" axis="axisRow" fieldPosition="0">
        <references count="1">
          <reference field="13" count="7">
            <x v="0"/>
            <x v="1"/>
            <x v="2"/>
            <x v="3"/>
            <x v="4"/>
            <x v="6"/>
            <x v="7"/>
          </reference>
        </references>
      </pivotArea>
    </format>
    <format dxfId="51">
      <pivotArea collapsedLevelsAreSubtotals="1" fieldPosition="0">
        <references count="2">
          <reference field="13" count="8">
            <x v="0"/>
            <x v="1"/>
            <x v="2"/>
            <x v="3"/>
            <x v="4"/>
            <x v="5"/>
            <x v="8"/>
            <x v="9"/>
          </reference>
          <reference field="17" count="29" selected="0">
            <x v="0"/>
            <x v="1"/>
            <x v="3"/>
            <x v="5"/>
            <x v="6"/>
            <x v="7"/>
            <x v="8"/>
            <x v="9"/>
            <x v="10"/>
            <x v="12"/>
            <x v="13"/>
            <x v="14"/>
            <x v="15"/>
            <x v="16"/>
            <x v="17"/>
            <x v="18"/>
            <x v="19"/>
            <x v="20"/>
            <x v="21"/>
            <x v="22"/>
            <x v="23"/>
            <x v="24"/>
            <x v="25"/>
            <x v="26"/>
            <x v="27"/>
            <x v="28"/>
            <x v="29"/>
            <x v="30"/>
            <x v="31"/>
          </reference>
        </references>
      </pivotArea>
    </format>
    <format dxfId="50">
      <pivotArea field="13" grandCol="1" collapsedLevelsAreSubtotals="1" axis="axisRow" fieldPosition="0">
        <references count="1">
          <reference field="13" count="8">
            <x v="0"/>
            <x v="1"/>
            <x v="2"/>
            <x v="3"/>
            <x v="4"/>
            <x v="5"/>
            <x v="8"/>
            <x v="9"/>
          </reference>
        </references>
      </pivotArea>
    </format>
    <format dxfId="49">
      <pivotArea collapsedLevelsAreSubtotals="1" fieldPosition="0">
        <references count="2">
          <reference field="13" count="8">
            <x v="0"/>
            <x v="1"/>
            <x v="2"/>
            <x v="3"/>
            <x v="4"/>
            <x v="5"/>
            <x v="8"/>
            <x v="9"/>
          </reference>
          <reference field="17" count="1" selected="0">
            <x v="11"/>
          </reference>
        </references>
      </pivotArea>
    </format>
    <format dxfId="48">
      <pivotArea collapsedLevelsAreSubtotals="1" fieldPosition="0">
        <references count="2">
          <reference field="13" count="8">
            <x v="0"/>
            <x v="1"/>
            <x v="2"/>
            <x v="3"/>
            <x v="4"/>
            <x v="5"/>
            <x v="8"/>
            <x v="9"/>
          </reference>
          <reference field="17" count="3" selected="0">
            <x v="5"/>
            <x v="6"/>
            <x v="7"/>
          </reference>
        </references>
      </pivotArea>
    </format>
    <format dxfId="47">
      <pivotArea collapsedLevelsAreSubtotals="1" fieldPosition="0">
        <references count="2">
          <reference field="13" count="0"/>
          <reference field="17" count="2" selected="0">
            <x v="8"/>
            <x v="9"/>
          </reference>
        </references>
      </pivotArea>
    </format>
    <format dxfId="46">
      <pivotArea collapsedLevelsAreSubtotals="1" fieldPosition="0">
        <references count="2">
          <reference field="13" count="0"/>
          <reference field="17" count="1" selected="0">
            <x v="6"/>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7E22B56-1552-4D12-A278-C7B00B492FCB}" name="TablaDinámica3"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58:B83"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0"/>
        <item x="1"/>
        <item x="2"/>
        <item x="5"/>
        <item x="6"/>
        <item m="1" x="8"/>
        <item m="1" x="9"/>
        <item x="7"/>
        <item x="3"/>
        <item m="1" x="10"/>
        <item m="1" x="11"/>
      </items>
    </pivotField>
    <pivotField axis="axisRow" showAll="0" defaultSubtotal="0">
      <items count="29">
        <item x="2"/>
        <item x="1"/>
        <item x="5"/>
        <item x="6"/>
        <item x="7"/>
        <item x="4"/>
        <item x="0"/>
        <item m="1" x="24"/>
        <item x="12"/>
        <item m="1" x="23"/>
        <item m="1" x="18"/>
        <item x="3"/>
        <item m="1" x="27"/>
        <item m="1" x="26"/>
        <item m="1" x="21"/>
        <item x="11"/>
        <item x="16"/>
        <item x="17"/>
        <item x="8"/>
        <item x="9"/>
        <item m="1" x="20"/>
        <item m="1" x="22"/>
        <item m="1" x="19"/>
        <item x="10"/>
        <item x="13"/>
        <item x="14"/>
        <item x="15"/>
        <item m="1" x="28"/>
        <item m="1" x="25"/>
      </items>
    </pivotField>
    <pivotField showAll="0" defaultSubtotal="0"/>
    <pivotField numFmtId="166" showAll="0"/>
    <pivotField numFmtId="166" showAll="0"/>
    <pivotField showAll="0"/>
    <pivotField showAll="0"/>
    <pivotField showAll="0"/>
    <pivotField axis="axisPage" dataField="1" multipleItemSelectionAllowed="1" showAll="0">
      <items count="4">
        <item x="0"/>
        <item h="1" x="1"/>
        <item h="1" m="1" x="2"/>
        <item t="default"/>
      </items>
    </pivotField>
    <pivotField showAll="0"/>
    <pivotField showAll="0"/>
  </pivotFields>
  <rowFields count="2">
    <field x="13"/>
    <field x="14"/>
  </rowFields>
  <rowItems count="25">
    <i>
      <x/>
    </i>
    <i r="1">
      <x v="2"/>
    </i>
    <i r="1">
      <x v="3"/>
    </i>
    <i r="1">
      <x v="8"/>
    </i>
    <i r="1">
      <x v="15"/>
    </i>
    <i r="1">
      <x v="17"/>
    </i>
    <i>
      <x v="1"/>
    </i>
    <i r="1">
      <x v="6"/>
    </i>
    <i r="1">
      <x v="18"/>
    </i>
    <i r="1">
      <x v="19"/>
    </i>
    <i>
      <x v="2"/>
    </i>
    <i r="1">
      <x v="1"/>
    </i>
    <i r="1">
      <x v="23"/>
    </i>
    <i r="1">
      <x v="24"/>
    </i>
    <i>
      <x v="3"/>
    </i>
    <i r="1">
      <x/>
    </i>
    <i>
      <x v="4"/>
    </i>
    <i r="1">
      <x v="4"/>
    </i>
    <i>
      <x v="5"/>
    </i>
    <i r="1">
      <x v="26"/>
    </i>
    <i>
      <x v="8"/>
    </i>
    <i r="1">
      <x v="16"/>
    </i>
    <i>
      <x v="9"/>
    </i>
    <i r="1">
      <x v="11"/>
    </i>
    <i t="grand">
      <x/>
    </i>
  </rowItems>
  <colItems count="1">
    <i/>
  </colItems>
  <pageFields count="1">
    <pageField fld="21" hier="-1"/>
  </pageFields>
  <dataFields count="1">
    <dataField name="ACCIONES ABIERTAS" fld="21" subtotal="count" baseField="0" baseItem="0"/>
  </dataFields>
  <formats count="39">
    <format dxfId="119">
      <pivotArea dataOnly="0" labelOnly="1" fieldPosition="0">
        <references count="1">
          <reference field="13" count="1">
            <x v="0"/>
          </reference>
        </references>
      </pivotArea>
    </format>
    <format dxfId="118">
      <pivotArea dataOnly="0" labelOnly="1" fieldPosition="0">
        <references count="1">
          <reference field="13" count="1">
            <x v="0"/>
          </reference>
        </references>
      </pivotArea>
    </format>
    <format dxfId="117">
      <pivotArea dataOnly="0" labelOnly="1" fieldPosition="0">
        <references count="1">
          <reference field="13" count="1">
            <x v="0"/>
          </reference>
        </references>
      </pivotArea>
    </format>
    <format dxfId="116">
      <pivotArea field="21" type="button" dataOnly="0" labelOnly="1" outline="0" axis="axisPage" fieldPosition="0"/>
    </format>
    <format dxfId="115">
      <pivotArea field="13" type="button" dataOnly="0" labelOnly="1" outline="0" axis="axisRow" fieldPosition="0"/>
    </format>
    <format dxfId="114">
      <pivotArea dataOnly="0" labelOnly="1" fieldPosition="0">
        <references count="1">
          <reference field="13" count="5">
            <x v="0"/>
            <x v="1"/>
            <x v="2"/>
            <x v="3"/>
            <x v="4"/>
          </reference>
        </references>
      </pivotArea>
    </format>
    <format dxfId="113">
      <pivotArea dataOnly="0" labelOnly="1" grandRow="1" outline="0" fieldPosition="0"/>
    </format>
    <format dxfId="112">
      <pivotArea dataOnly="0" labelOnly="1" fieldPosition="0">
        <references count="2">
          <reference field="13" count="1" selected="0">
            <x v="0"/>
          </reference>
          <reference field="14" count="2">
            <x v="2"/>
            <x v="3"/>
          </reference>
        </references>
      </pivotArea>
    </format>
    <format dxfId="111">
      <pivotArea dataOnly="0" labelOnly="1" fieldPosition="0">
        <references count="2">
          <reference field="13" count="1" selected="0">
            <x v="2"/>
          </reference>
          <reference field="14" count="1">
            <x v="1"/>
          </reference>
        </references>
      </pivotArea>
    </format>
    <format dxfId="110">
      <pivotArea dataOnly="0" labelOnly="1" fieldPosition="0">
        <references count="2">
          <reference field="13" count="1" selected="0">
            <x v="3"/>
          </reference>
          <reference field="14" count="1">
            <x v="0"/>
          </reference>
        </references>
      </pivotArea>
    </format>
    <format dxfId="109">
      <pivotArea dataOnly="0" labelOnly="1" fieldPosition="0">
        <references count="2">
          <reference field="13" count="1" selected="0">
            <x v="4"/>
          </reference>
          <reference field="14" count="1">
            <x v="4"/>
          </reference>
        </references>
      </pivotArea>
    </format>
    <format dxfId="108">
      <pivotArea field="21" type="button" dataOnly="0" labelOnly="1" outline="0" axis="axisPage" fieldPosition="0"/>
    </format>
    <format dxfId="107">
      <pivotArea field="13" type="button" dataOnly="0" labelOnly="1" outline="0" axis="axisRow" fieldPosition="0"/>
    </format>
    <format dxfId="106">
      <pivotArea dataOnly="0" labelOnly="1" fieldPosition="0">
        <references count="1">
          <reference field="13" count="5">
            <x v="0"/>
            <x v="1"/>
            <x v="2"/>
            <x v="3"/>
            <x v="4"/>
          </reference>
        </references>
      </pivotArea>
    </format>
    <format dxfId="105">
      <pivotArea dataOnly="0" labelOnly="1" grandRow="1" outline="0" fieldPosition="0"/>
    </format>
    <format dxfId="104">
      <pivotArea dataOnly="0" labelOnly="1" fieldPosition="0">
        <references count="2">
          <reference field="13" count="1" selected="0">
            <x v="0"/>
          </reference>
          <reference field="14" count="2">
            <x v="2"/>
            <x v="3"/>
          </reference>
        </references>
      </pivotArea>
    </format>
    <format dxfId="103">
      <pivotArea dataOnly="0" labelOnly="1" fieldPosition="0">
        <references count="2">
          <reference field="13" count="1" selected="0">
            <x v="2"/>
          </reference>
          <reference field="14" count="1">
            <x v="1"/>
          </reference>
        </references>
      </pivotArea>
    </format>
    <format dxfId="102">
      <pivotArea dataOnly="0" labelOnly="1" fieldPosition="0">
        <references count="2">
          <reference field="13" count="1" selected="0">
            <x v="3"/>
          </reference>
          <reference field="14" count="1">
            <x v="0"/>
          </reference>
        </references>
      </pivotArea>
    </format>
    <format dxfId="101">
      <pivotArea dataOnly="0" labelOnly="1" fieldPosition="0">
        <references count="2">
          <reference field="13" count="1" selected="0">
            <x v="4"/>
          </reference>
          <reference field="14" count="1">
            <x v="4"/>
          </reference>
        </references>
      </pivotArea>
    </format>
    <format dxfId="100">
      <pivotArea dataOnly="0" labelOnly="1" fieldPosition="0">
        <references count="1">
          <reference field="13" count="0"/>
        </references>
      </pivotArea>
    </format>
    <format dxfId="99">
      <pivotArea dataOnly="0" labelOnly="1" fieldPosition="0">
        <references count="2">
          <reference field="13" count="1" selected="0">
            <x v="0"/>
          </reference>
          <reference field="14" count="2">
            <x v="2"/>
            <x v="3"/>
          </reference>
        </references>
      </pivotArea>
    </format>
    <format dxfId="98">
      <pivotArea dataOnly="0" labelOnly="1" fieldPosition="0">
        <references count="2">
          <reference field="13" count="1" selected="0">
            <x v="2"/>
          </reference>
          <reference field="14" count="1">
            <x v="1"/>
          </reference>
        </references>
      </pivotArea>
    </format>
    <format dxfId="97">
      <pivotArea dataOnly="0" labelOnly="1" fieldPosition="0">
        <references count="2">
          <reference field="13" count="1" selected="0">
            <x v="3"/>
          </reference>
          <reference field="14" count="1">
            <x v="0"/>
          </reference>
        </references>
      </pivotArea>
    </format>
    <format dxfId="96">
      <pivotArea dataOnly="0" labelOnly="1" fieldPosition="0">
        <references count="2">
          <reference field="13" count="1" selected="0">
            <x v="4"/>
          </reference>
          <reference field="14" count="1">
            <x v="4"/>
          </reference>
        </references>
      </pivotArea>
    </format>
    <format dxfId="95">
      <pivotArea dataOnly="0" labelOnly="1" outline="0" axis="axisValues" fieldPosition="0"/>
    </format>
    <format dxfId="94">
      <pivotArea dataOnly="0" labelOnly="1" outline="0" axis="axisValues" fieldPosition="0"/>
    </format>
    <format dxfId="93">
      <pivotArea dataOnly="0" labelOnly="1" fieldPosition="0">
        <references count="1">
          <reference field="13" count="4">
            <x v="1"/>
            <x v="2"/>
            <x v="3"/>
            <x v="4"/>
          </reference>
        </references>
      </pivotArea>
    </format>
    <format dxfId="92">
      <pivotArea dataOnly="0" labelOnly="1" fieldPosition="0">
        <references count="2">
          <reference field="13" count="1" selected="0">
            <x v="0"/>
          </reference>
          <reference field="14" count="4">
            <x v="2"/>
            <x v="3"/>
            <x v="5"/>
            <x v="8"/>
          </reference>
        </references>
      </pivotArea>
    </format>
    <format dxfId="91">
      <pivotArea dataOnly="0" labelOnly="1" fieldPosition="0">
        <references count="2">
          <reference field="13" count="1" selected="0">
            <x v="1"/>
          </reference>
          <reference field="14" count="1">
            <x v="6"/>
          </reference>
        </references>
      </pivotArea>
    </format>
    <format dxfId="90">
      <pivotArea dataOnly="0" labelOnly="1" fieldPosition="0">
        <references count="2">
          <reference field="13" count="1" selected="0">
            <x v="2"/>
          </reference>
          <reference field="14" count="2">
            <x v="1"/>
            <x v="9"/>
          </reference>
        </references>
      </pivotArea>
    </format>
    <format dxfId="89">
      <pivotArea dataOnly="0" labelOnly="1" fieldPosition="0">
        <references count="2">
          <reference field="13" count="1" selected="0">
            <x v="3"/>
          </reference>
          <reference field="14" count="2">
            <x v="0"/>
            <x v="7"/>
          </reference>
        </references>
      </pivotArea>
    </format>
    <format dxfId="88">
      <pivotArea dataOnly="0" labelOnly="1" fieldPosition="0">
        <references count="2">
          <reference field="13" count="1" selected="0">
            <x v="4"/>
          </reference>
          <reference field="14" count="1">
            <x v="4"/>
          </reference>
        </references>
      </pivotArea>
    </format>
    <format dxfId="87">
      <pivotArea dataOnly="0" labelOnly="1" fieldPosition="0">
        <references count="1">
          <reference field="13" count="4">
            <x v="1"/>
            <x v="2"/>
            <x v="3"/>
            <x v="4"/>
          </reference>
        </references>
      </pivotArea>
    </format>
    <format dxfId="86">
      <pivotArea dataOnly="0" labelOnly="1" fieldPosition="0">
        <references count="2">
          <reference field="13" count="1" selected="0">
            <x v="0"/>
          </reference>
          <reference field="14" count="4">
            <x v="2"/>
            <x v="3"/>
            <x v="5"/>
            <x v="8"/>
          </reference>
        </references>
      </pivotArea>
    </format>
    <format dxfId="85">
      <pivotArea dataOnly="0" labelOnly="1" fieldPosition="0">
        <references count="2">
          <reference field="13" count="1" selected="0">
            <x v="1"/>
          </reference>
          <reference field="14" count="1">
            <x v="6"/>
          </reference>
        </references>
      </pivotArea>
    </format>
    <format dxfId="84">
      <pivotArea dataOnly="0" labelOnly="1" fieldPosition="0">
        <references count="2">
          <reference field="13" count="1" selected="0">
            <x v="2"/>
          </reference>
          <reference field="14" count="2">
            <x v="1"/>
            <x v="9"/>
          </reference>
        </references>
      </pivotArea>
    </format>
    <format dxfId="83">
      <pivotArea dataOnly="0" labelOnly="1" fieldPosition="0">
        <references count="2">
          <reference field="13" count="1" selected="0">
            <x v="3"/>
          </reference>
          <reference field="14" count="2">
            <x v="0"/>
            <x v="7"/>
          </reference>
        </references>
      </pivotArea>
    </format>
    <format dxfId="82">
      <pivotArea dataOnly="0" labelOnly="1" fieldPosition="0">
        <references count="2">
          <reference field="13" count="1" selected="0">
            <x v="4"/>
          </reference>
          <reference field="14" count="1">
            <x v="4"/>
          </reference>
        </references>
      </pivotArea>
    </format>
    <format dxfId="81">
      <pivotArea dataOnly="0" labelOnly="1" fieldPosition="0">
        <references count="1">
          <reference field="13" count="1">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0EF9D77-B5CE-4900-A485-86CF99962BD4}" name="TablaDinámica5"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96:B97"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0"/>
        <item x="1"/>
        <item x="2"/>
        <item x="5"/>
        <item x="6"/>
        <item m="1" x="8"/>
        <item m="1" x="9"/>
        <item x="7"/>
        <item x="3"/>
        <item m="1" x="10"/>
        <item m="1" x="11"/>
      </items>
    </pivotField>
    <pivotField axis="axisRow" showAll="0" defaultSubtotal="0">
      <items count="29">
        <item x="2"/>
        <item x="1"/>
        <item x="5"/>
        <item x="6"/>
        <item x="7"/>
        <item x="4"/>
        <item x="0"/>
        <item m="1" x="24"/>
        <item x="12"/>
        <item m="1" x="23"/>
        <item m="1" x="18"/>
        <item x="3"/>
        <item m="1" x="27"/>
        <item m="1" x="26"/>
        <item m="1" x="21"/>
        <item x="11"/>
        <item x="16"/>
        <item x="17"/>
        <item x="8"/>
        <item x="9"/>
        <item m="1" x="20"/>
        <item m="1" x="22"/>
        <item m="1" x="19"/>
        <item x="10"/>
        <item x="13"/>
        <item x="14"/>
        <item x="15"/>
        <item m="1" x="28"/>
        <item m="1" x="25"/>
      </items>
    </pivotField>
    <pivotField showAll="0" defaultSubtotal="0"/>
    <pivotField numFmtId="166" showAll="0"/>
    <pivotField axis="axisPage" numFmtId="166" multipleItemSelectionAllowed="1" showAll="0">
      <items count="33">
        <item x="3"/>
        <item x="1"/>
        <item m="1" x="31"/>
        <item x="2"/>
        <item x="5"/>
        <item x="6"/>
        <item x="8"/>
        <item x="9"/>
        <item x="10"/>
        <item m="1" x="30"/>
        <item x="11"/>
        <item x="12"/>
        <item x="0"/>
        <item x="7"/>
        <item x="14"/>
        <item x="4"/>
        <item x="15"/>
        <item x="17"/>
        <item x="16"/>
        <item x="18"/>
        <item x="19"/>
        <item x="20"/>
        <item x="13"/>
        <item x="21"/>
        <item x="22"/>
        <item m="1" x="28"/>
        <item x="23"/>
        <item x="24"/>
        <item x="25"/>
        <item x="26"/>
        <item m="1" x="29"/>
        <item x="27"/>
        <item t="default"/>
      </items>
    </pivotField>
    <pivotField showAll="0"/>
    <pivotField showAll="0"/>
    <pivotField showAll="0"/>
    <pivotField axis="axisPage" dataField="1" multipleItemSelectionAllowed="1" showAll="0">
      <items count="4">
        <item h="1" x="0"/>
        <item h="1" x="1"/>
        <item m="1" x="2"/>
        <item t="default"/>
      </items>
    </pivotField>
    <pivotField showAll="0"/>
    <pivotField showAll="0"/>
  </pivotFields>
  <rowFields count="2">
    <field x="13"/>
    <field x="14"/>
  </rowFields>
  <rowItems count="1">
    <i t="grand">
      <x/>
    </i>
  </rowItems>
  <colItems count="1">
    <i/>
  </colItems>
  <pageFields count="2">
    <pageField fld="21" hier="-1"/>
    <pageField fld="17" hier="-1"/>
  </pageFields>
  <dataFields count="1">
    <dataField name="ACCIONES INCUMPLIDAS O INEFECTIVAS" fld="21" subtotal="count" baseField="0" baseItem="0"/>
  </dataFields>
  <formats count="12">
    <format dxfId="131">
      <pivotArea field="13" type="button" dataOnly="0" labelOnly="1" outline="0" axis="axisRow" fieldPosition="0"/>
    </format>
    <format dxfId="130">
      <pivotArea dataOnly="0" labelOnly="1" fieldPosition="0">
        <references count="1">
          <reference field="13" count="3">
            <x v="0"/>
            <x v="1"/>
            <x v="2"/>
          </reference>
        </references>
      </pivotArea>
    </format>
    <format dxfId="129">
      <pivotArea dataOnly="0" labelOnly="1" grandRow="1" outline="0" fieldPosition="0"/>
    </format>
    <format dxfId="128">
      <pivotArea dataOnly="0" labelOnly="1" fieldPosition="0">
        <references count="2">
          <reference field="13" count="1" selected="0">
            <x v="0"/>
          </reference>
          <reference field="14" count="1">
            <x v="2"/>
          </reference>
        </references>
      </pivotArea>
    </format>
    <format dxfId="127">
      <pivotArea dataOnly="0" labelOnly="1" fieldPosition="0">
        <references count="2">
          <reference field="13" count="1" selected="0">
            <x v="2"/>
          </reference>
          <reference field="14" count="1">
            <x v="1"/>
          </reference>
        </references>
      </pivotArea>
    </format>
    <format dxfId="126">
      <pivotArea field="13" type="button" dataOnly="0" labelOnly="1" outline="0" axis="axisRow" fieldPosition="0"/>
    </format>
    <format dxfId="125">
      <pivotArea dataOnly="0" labelOnly="1" fieldPosition="0">
        <references count="1">
          <reference field="13" count="3">
            <x v="0"/>
            <x v="1"/>
            <x v="2"/>
          </reference>
        </references>
      </pivotArea>
    </format>
    <format dxfId="124">
      <pivotArea dataOnly="0" labelOnly="1" grandRow="1" outline="0" fieldPosition="0"/>
    </format>
    <format dxfId="123">
      <pivotArea dataOnly="0" labelOnly="1" fieldPosition="0">
        <references count="2">
          <reference field="13" count="1" selected="0">
            <x v="0"/>
          </reference>
          <reference field="14" count="1">
            <x v="2"/>
          </reference>
        </references>
      </pivotArea>
    </format>
    <format dxfId="122">
      <pivotArea dataOnly="0" labelOnly="1" fieldPosition="0">
        <references count="2">
          <reference field="13" count="1" selected="0">
            <x v="2"/>
          </reference>
          <reference field="14" count="1">
            <x v="1"/>
          </reference>
        </references>
      </pivotArea>
    </format>
    <format dxfId="121">
      <pivotArea dataOnly="0" labelOnly="1" outline="0" axis="axisValues" fieldPosition="0"/>
    </format>
    <format dxfId="120">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F1B9160-168D-40B0-9F0B-847B7B5978DC}" name="TablaDinámica4"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140:B159" firstHeaderRow="1" firstDataRow="1" firstDataCol="1" rowPageCount="1" colPageCount="1"/>
  <pivotFields count="24">
    <pivotField showAll="0"/>
    <pivotField dataField="1" showAll="0"/>
    <pivotField showAll="0"/>
    <pivotField showAll="0"/>
    <pivotField axis="axisRow" showAll="0" sortType="ascending">
      <items count="28">
        <item x="10"/>
        <item x="17"/>
        <item x="0"/>
        <item x="1"/>
        <item x="15"/>
        <item x="8"/>
        <item x="14"/>
        <item n="AUDITORÍA INTERNA SGC 2020" m="1" x="23"/>
        <item m="1" x="26"/>
        <item x="12"/>
        <item x="16"/>
        <item x="3"/>
        <item x="11"/>
        <item x="19"/>
        <item x="18"/>
        <item x="4"/>
        <item m="1" x="25"/>
        <item x="21"/>
        <item x="20"/>
        <item x="13"/>
        <item x="7"/>
        <item x="6"/>
        <item x="9"/>
        <item m="1" x="24"/>
        <item x="2"/>
        <item m="1" x="22"/>
        <item x="5"/>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4">
        <item x="0"/>
        <item h="1" x="1"/>
        <item h="1" m="1" x="2"/>
        <item t="default"/>
      </items>
    </pivotField>
    <pivotField showAll="0"/>
    <pivotField showAll="0"/>
  </pivotFields>
  <rowFields count="1">
    <field x="4"/>
  </rowFields>
  <rowItems count="19">
    <i>
      <x v="1"/>
    </i>
    <i>
      <x v="2"/>
    </i>
    <i>
      <x v="3"/>
    </i>
    <i>
      <x v="4"/>
    </i>
    <i>
      <x v="5"/>
    </i>
    <i>
      <x v="6"/>
    </i>
    <i>
      <x v="9"/>
    </i>
    <i>
      <x v="10"/>
    </i>
    <i>
      <x v="11"/>
    </i>
    <i>
      <x v="12"/>
    </i>
    <i>
      <x v="13"/>
    </i>
    <i>
      <x v="14"/>
    </i>
    <i>
      <x v="17"/>
    </i>
    <i>
      <x v="18"/>
    </i>
    <i>
      <x v="19"/>
    </i>
    <i>
      <x v="20"/>
    </i>
    <i>
      <x v="22"/>
    </i>
    <i>
      <x v="26"/>
    </i>
    <i t="grand">
      <x/>
    </i>
  </rowItems>
  <colItems count="1">
    <i/>
  </colItems>
  <pageFields count="1">
    <pageField fld="21" hier="-1"/>
  </pageFields>
  <dataFields count="1">
    <dataField name="Cuenta de No. Acción" fld="1" subtotal="count" baseField="4" baseItem="13"/>
  </dataFields>
  <formats count="16">
    <format dxfId="147">
      <pivotArea field="21" type="button" dataOnly="0" labelOnly="1" outline="0" axis="axisPage" fieldPosition="0"/>
    </format>
    <format dxfId="146">
      <pivotArea field="4" type="button" dataOnly="0" labelOnly="1" outline="0" axis="axisRow" fieldPosition="0"/>
    </format>
    <format dxfId="145">
      <pivotArea dataOnly="0" labelOnly="1" fieldPosition="0">
        <references count="1">
          <reference field="4" count="2">
            <x v="7"/>
            <x v="26"/>
          </reference>
        </references>
      </pivotArea>
    </format>
    <format dxfId="144">
      <pivotArea dataOnly="0" labelOnly="1" grandRow="1" outline="0" fieldPosition="0"/>
    </format>
    <format dxfId="143">
      <pivotArea field="21" type="button" dataOnly="0" labelOnly="1" outline="0" axis="axisPage" fieldPosition="0"/>
    </format>
    <format dxfId="142">
      <pivotArea field="4" type="button" dataOnly="0" labelOnly="1" outline="0" axis="axisRow" fieldPosition="0"/>
    </format>
    <format dxfId="141">
      <pivotArea dataOnly="0" labelOnly="1" fieldPosition="0">
        <references count="1">
          <reference field="4" count="2">
            <x v="7"/>
            <x v="26"/>
          </reference>
        </references>
      </pivotArea>
    </format>
    <format dxfId="140">
      <pivotArea dataOnly="0" labelOnly="1" grandRow="1" outline="0" fieldPosition="0"/>
    </format>
    <format dxfId="139">
      <pivotArea dataOnly="0" labelOnly="1" fieldPosition="0">
        <references count="1">
          <reference field="4" count="1">
            <x v="7"/>
          </reference>
        </references>
      </pivotArea>
    </format>
    <format dxfId="138">
      <pivotArea dataOnly="0" labelOnly="1" fieldPosition="0">
        <references count="1">
          <reference field="4" count="2">
            <x v="7"/>
            <x v="26"/>
          </reference>
        </references>
      </pivotArea>
    </format>
    <format dxfId="137">
      <pivotArea dataOnly="0" labelOnly="1" fieldPosition="0">
        <references count="1">
          <reference field="4" count="3">
            <x v="2"/>
            <x v="7"/>
            <x v="8"/>
          </reference>
        </references>
      </pivotArea>
    </format>
    <format dxfId="136">
      <pivotArea dataOnly="0" labelOnly="1" fieldPosition="0">
        <references count="1">
          <reference field="4" count="3">
            <x v="2"/>
            <x v="7"/>
            <x v="8"/>
          </reference>
        </references>
      </pivotArea>
    </format>
    <format dxfId="135">
      <pivotArea dataOnly="0" labelOnly="1" fieldPosition="0">
        <references count="1">
          <reference field="4" count="9">
            <x v="2"/>
            <x v="5"/>
            <x v="7"/>
            <x v="8"/>
            <x v="11"/>
            <x v="15"/>
            <x v="20"/>
            <x v="23"/>
            <x v="26"/>
          </reference>
        </references>
      </pivotArea>
    </format>
    <format dxfId="134">
      <pivotArea dataOnly="0" labelOnly="1" fieldPosition="0">
        <references count="1">
          <reference field="4" count="11">
            <x v="0"/>
            <x v="2"/>
            <x v="5"/>
            <x v="7"/>
            <x v="8"/>
            <x v="11"/>
            <x v="15"/>
            <x v="20"/>
            <x v="22"/>
            <x v="23"/>
            <x v="26"/>
          </reference>
        </references>
      </pivotArea>
    </format>
    <format dxfId="133">
      <pivotArea dataOnly="0" labelOnly="1" fieldPosition="0">
        <references count="1">
          <reference field="4" count="11">
            <x v="0"/>
            <x v="2"/>
            <x v="5"/>
            <x v="7"/>
            <x v="8"/>
            <x v="11"/>
            <x v="15"/>
            <x v="20"/>
            <x v="22"/>
            <x v="23"/>
            <x v="26"/>
          </reference>
        </references>
      </pivotArea>
    </format>
    <format dxfId="132">
      <pivotArea dataOnly="0" labelOnly="1" fieldPosition="0">
        <references count="1">
          <reference field="4" count="11">
            <x v="0"/>
            <x v="2"/>
            <x v="5"/>
            <x v="7"/>
            <x v="8"/>
            <x v="11"/>
            <x v="15"/>
            <x v="20"/>
            <x v="22"/>
            <x v="23"/>
            <x v="2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4A28F33-3E11-451C-95EA-F657FEC02F83}" name="TablaDinámica1"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1" rowHeaderCaption="SUBSECRETARIA U OFICINA">
  <location ref="A4:D14"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0"/>
        <item x="1"/>
        <item x="2"/>
        <item x="5"/>
        <item x="6"/>
        <item m="1" x="8"/>
        <item m="1" x="9"/>
        <item x="7"/>
        <item x="3"/>
        <item m="1" x="10"/>
        <item m="1" x="11"/>
      </items>
    </pivotField>
    <pivotField showAll="0" defaultSubtotal="0"/>
    <pivotField showAll="0" defaultSubtotal="0"/>
    <pivotField numFmtId="166" showAll="0"/>
    <pivotField numFmtId="166" showAll="0"/>
    <pivotField showAll="0"/>
    <pivotField showAll="0"/>
    <pivotField showAll="0"/>
    <pivotField axis="axisCol" dataField="1" showAll="0">
      <items count="4">
        <item x="0"/>
        <item x="1"/>
        <item m="1" x="2"/>
        <item t="default"/>
      </items>
    </pivotField>
    <pivotField showAll="0"/>
    <pivotField showAll="0"/>
  </pivotFields>
  <rowFields count="1">
    <field x="13"/>
  </rowFields>
  <rowItems count="9">
    <i>
      <x/>
    </i>
    <i>
      <x v="1"/>
    </i>
    <i>
      <x v="2"/>
    </i>
    <i>
      <x v="3"/>
    </i>
    <i>
      <x v="4"/>
    </i>
    <i>
      <x v="5"/>
    </i>
    <i>
      <x v="8"/>
    </i>
    <i>
      <x v="9"/>
    </i>
    <i t="grand">
      <x/>
    </i>
  </rowItems>
  <colFields count="1">
    <field x="21"/>
  </colFields>
  <colItems count="3">
    <i>
      <x/>
    </i>
    <i>
      <x v="1"/>
    </i>
    <i t="grand">
      <x/>
    </i>
  </colItems>
  <dataFields count="1">
    <dataField name="Cuenta de ESTADO DE LA ACCION" fld="21" subtotal="count" baseField="0" baseItem="0"/>
  </dataFields>
  <formats count="33">
    <format dxfId="180">
      <pivotArea dataOnly="0" labelOnly="1" fieldPosition="0">
        <references count="1">
          <reference field="13" count="0"/>
        </references>
      </pivotArea>
    </format>
    <format dxfId="179">
      <pivotArea dataOnly="0" labelOnly="1" fieldPosition="0">
        <references count="1">
          <reference field="13" count="0"/>
        </references>
      </pivotArea>
    </format>
    <format dxfId="178">
      <pivotArea dataOnly="0" labelOnly="1" fieldPosition="0">
        <references count="1">
          <reference field="13" count="0"/>
        </references>
      </pivotArea>
    </format>
    <format dxfId="177">
      <pivotArea dataOnly="0" labelOnly="1" grandCol="1" outline="0" fieldPosition="0"/>
    </format>
    <format dxfId="176">
      <pivotArea type="origin" dataOnly="0" labelOnly="1" outline="0" fieldPosition="0"/>
    </format>
    <format dxfId="175">
      <pivotArea field="13" type="button" dataOnly="0" labelOnly="1" outline="0" axis="axisRow" fieldPosition="0"/>
    </format>
    <format dxfId="174">
      <pivotArea dataOnly="0" labelOnly="1" fieldPosition="0">
        <references count="1">
          <reference field="13" count="0"/>
        </references>
      </pivotArea>
    </format>
    <format dxfId="173">
      <pivotArea dataOnly="0" labelOnly="1" grandRow="1" outline="0" fieldPosition="0"/>
    </format>
    <format dxfId="172">
      <pivotArea type="origin" dataOnly="0" labelOnly="1" outline="0" fieldPosition="0"/>
    </format>
    <format dxfId="171">
      <pivotArea field="13" type="button" dataOnly="0" labelOnly="1" outline="0" axis="axisRow" fieldPosition="0"/>
    </format>
    <format dxfId="170">
      <pivotArea dataOnly="0" labelOnly="1" fieldPosition="0">
        <references count="1">
          <reference field="13" count="0"/>
        </references>
      </pivotArea>
    </format>
    <format dxfId="169">
      <pivotArea dataOnly="0" labelOnly="1" grandRow="1" outline="0" fieldPosition="0"/>
    </format>
    <format dxfId="168">
      <pivotArea dataOnly="0" labelOnly="1" fieldPosition="0">
        <references count="1">
          <reference field="13" count="5">
            <x v="0"/>
            <x v="1"/>
            <x v="2"/>
            <x v="3"/>
            <x v="4"/>
          </reference>
        </references>
      </pivotArea>
    </format>
    <format dxfId="167">
      <pivotArea dataOnly="0" labelOnly="1" fieldPosition="0">
        <references count="1">
          <reference field="13" count="5">
            <x v="0"/>
            <x v="1"/>
            <x v="2"/>
            <x v="3"/>
            <x v="4"/>
          </reference>
        </references>
      </pivotArea>
    </format>
    <format dxfId="166">
      <pivotArea dataOnly="0" labelOnly="1" fieldPosition="0">
        <references count="1">
          <reference field="13" count="0"/>
        </references>
      </pivotArea>
    </format>
    <format dxfId="165">
      <pivotArea dataOnly="0" labelOnly="1" fieldPosition="0">
        <references count="1">
          <reference field="13" count="0"/>
        </references>
      </pivotArea>
    </format>
    <format dxfId="164">
      <pivotArea dataOnly="0" labelOnly="1" fieldPosition="0">
        <references count="1">
          <reference field="13" count="0"/>
        </references>
      </pivotArea>
    </format>
    <format dxfId="163">
      <pivotArea dataOnly="0" labelOnly="1" fieldPosition="0">
        <references count="1">
          <reference field="13" count="0"/>
        </references>
      </pivotArea>
    </format>
    <format dxfId="162">
      <pivotArea dataOnly="0" labelOnly="1" fieldPosition="0">
        <references count="1">
          <reference field="13" count="0"/>
        </references>
      </pivotArea>
    </format>
    <format dxfId="161">
      <pivotArea dataOnly="0" labelOnly="1" fieldPosition="0">
        <references count="1">
          <reference field="13" count="0"/>
        </references>
      </pivotArea>
    </format>
    <format dxfId="160">
      <pivotArea dataOnly="0" labelOnly="1" fieldPosition="0">
        <references count="1">
          <reference field="13" count="0"/>
        </references>
      </pivotArea>
    </format>
    <format dxfId="159">
      <pivotArea dataOnly="0" labelOnly="1" fieldPosition="0">
        <references count="1">
          <reference field="13" count="0"/>
        </references>
      </pivotArea>
    </format>
    <format dxfId="158">
      <pivotArea dataOnly="0" labelOnly="1" fieldPosition="0">
        <references count="1">
          <reference field="13" count="0"/>
        </references>
      </pivotArea>
    </format>
    <format dxfId="157">
      <pivotArea dataOnly="0" labelOnly="1" fieldPosition="0">
        <references count="1">
          <reference field="13" count="0"/>
        </references>
      </pivotArea>
    </format>
    <format dxfId="156">
      <pivotArea dataOnly="0" labelOnly="1" fieldPosition="0">
        <references count="1">
          <reference field="13" count="0"/>
        </references>
      </pivotArea>
    </format>
    <format dxfId="155">
      <pivotArea dataOnly="0" labelOnly="1" fieldPosition="0">
        <references count="1">
          <reference field="13" count="0"/>
        </references>
      </pivotArea>
    </format>
    <format dxfId="154">
      <pivotArea dataOnly="0" labelOnly="1" fieldPosition="0">
        <references count="1">
          <reference field="13" count="0"/>
        </references>
      </pivotArea>
    </format>
    <format dxfId="153">
      <pivotArea dataOnly="0" labelOnly="1" fieldPosition="0">
        <references count="1">
          <reference field="13" count="0"/>
        </references>
      </pivotArea>
    </format>
    <format dxfId="152">
      <pivotArea field="13" type="button" dataOnly="0" labelOnly="1" outline="0" axis="axisRow" fieldPosition="0"/>
    </format>
    <format dxfId="151">
      <pivotArea dataOnly="0" labelOnly="1" fieldPosition="0">
        <references count="1">
          <reference field="13" count="0"/>
        </references>
      </pivotArea>
    </format>
    <format dxfId="150">
      <pivotArea field="13" type="button" dataOnly="0" labelOnly="1" outline="0" axis="axisRow" fieldPosition="0"/>
    </format>
    <format dxfId="149">
      <pivotArea dataOnly="0" labelOnly="1" fieldPosition="0">
        <references count="1">
          <reference field="13" count="0"/>
        </references>
      </pivotArea>
    </format>
    <format dxfId="148">
      <pivotArea dataOnly="0" labelOnly="1" fieldPosition="0">
        <references count="1">
          <reference field="13" count="1">
            <x v="4"/>
          </reference>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5C3A7E1-F83D-4DBC-9D07-5F6B4F32D22C}" name="TablaDinámica2"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28:B41"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0"/>
        <item x="1"/>
        <item x="2"/>
        <item x="5"/>
        <item x="6"/>
        <item m="1" x="8"/>
        <item m="1" x="9"/>
        <item x="7"/>
        <item x="3"/>
        <item m="1" x="10"/>
        <item m="1" x="11"/>
      </items>
    </pivotField>
    <pivotField axis="axisRow" showAll="0" defaultSubtotal="0">
      <items count="29">
        <item x="2"/>
        <item x="1"/>
        <item x="5"/>
        <item x="6"/>
        <item x="7"/>
        <item x="4"/>
        <item x="0"/>
        <item m="1" x="24"/>
        <item x="12"/>
        <item m="1" x="23"/>
        <item m="1" x="18"/>
        <item x="3"/>
        <item m="1" x="27"/>
        <item m="1" x="26"/>
        <item m="1" x="21"/>
        <item x="11"/>
        <item x="16"/>
        <item x="17"/>
        <item x="8"/>
        <item x="9"/>
        <item m="1" x="20"/>
        <item m="1" x="22"/>
        <item m="1" x="19"/>
        <item x="10"/>
        <item x="13"/>
        <item x="14"/>
        <item x="15"/>
        <item m="1" x="28"/>
        <item m="1" x="25"/>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1"/>
        <item h="1" m="1" x="2"/>
        <item t="default"/>
      </items>
    </pivotField>
    <pivotField showAll="0"/>
    <pivotField showAll="0"/>
  </pivotFields>
  <rowFields count="2">
    <field x="13"/>
    <field x="14"/>
  </rowFields>
  <rowItems count="13">
    <i>
      <x/>
    </i>
    <i r="1">
      <x v="3"/>
    </i>
    <i r="1">
      <x v="5"/>
    </i>
    <i r="1">
      <x v="8"/>
    </i>
    <i>
      <x v="2"/>
    </i>
    <i r="1">
      <x v="24"/>
    </i>
    <i>
      <x v="3"/>
    </i>
    <i r="1">
      <x/>
    </i>
    <i>
      <x v="8"/>
    </i>
    <i r="1">
      <x v="16"/>
    </i>
    <i>
      <x v="9"/>
    </i>
    <i r="1">
      <x v="25"/>
    </i>
    <i t="grand">
      <x/>
    </i>
  </rowItems>
  <colItems count="1">
    <i/>
  </colItems>
  <pageFields count="1">
    <pageField fld="21" hier="-1"/>
  </pageFields>
  <dataFields count="1">
    <dataField name="ACCIONES CERRADAS" fld="21" subtotal="count" baseField="0" baseItem="0"/>
  </dataFields>
  <formats count="27">
    <format dxfId="207">
      <pivotArea field="21" type="button" dataOnly="0" labelOnly="1" outline="0" axis="axisPage" fieldPosition="0"/>
    </format>
    <format dxfId="206">
      <pivotArea field="13" type="button" dataOnly="0" labelOnly="1" outline="0" axis="axisRow" fieldPosition="0"/>
    </format>
    <format dxfId="205">
      <pivotArea dataOnly="0" labelOnly="1" fieldPosition="0">
        <references count="1">
          <reference field="13" count="4">
            <x v="0"/>
            <x v="1"/>
            <x v="2"/>
            <x v="3"/>
          </reference>
        </references>
      </pivotArea>
    </format>
    <format dxfId="204">
      <pivotArea dataOnly="0" labelOnly="1" grandRow="1" outline="0" fieldPosition="0"/>
    </format>
    <format dxfId="203">
      <pivotArea dataOnly="0" labelOnly="1" fieldPosition="0">
        <references count="2">
          <reference field="13" count="1" selected="0">
            <x v="0"/>
          </reference>
          <reference field="14" count="2">
            <x v="2"/>
            <x v="3"/>
          </reference>
        </references>
      </pivotArea>
    </format>
    <format dxfId="202">
      <pivotArea dataOnly="0" labelOnly="1" fieldPosition="0">
        <references count="2">
          <reference field="13" count="1" selected="0">
            <x v="2"/>
          </reference>
          <reference field="14" count="1">
            <x v="1"/>
          </reference>
        </references>
      </pivotArea>
    </format>
    <format dxfId="201">
      <pivotArea dataOnly="0" labelOnly="1" fieldPosition="0">
        <references count="2">
          <reference field="13" count="1" selected="0">
            <x v="3"/>
          </reference>
          <reference field="14" count="1">
            <x v="0"/>
          </reference>
        </references>
      </pivotArea>
    </format>
    <format dxfId="200">
      <pivotArea field="21" type="button" dataOnly="0" labelOnly="1" outline="0" axis="axisPage" fieldPosition="0"/>
    </format>
    <format dxfId="199">
      <pivotArea field="13" type="button" dataOnly="0" labelOnly="1" outline="0" axis="axisRow" fieldPosition="0"/>
    </format>
    <format dxfId="198">
      <pivotArea dataOnly="0" labelOnly="1" fieldPosition="0">
        <references count="1">
          <reference field="13" count="4">
            <x v="0"/>
            <x v="1"/>
            <x v="2"/>
            <x v="3"/>
          </reference>
        </references>
      </pivotArea>
    </format>
    <format dxfId="197">
      <pivotArea dataOnly="0" labelOnly="1" grandRow="1" outline="0" fieldPosition="0"/>
    </format>
    <format dxfId="196">
      <pivotArea dataOnly="0" labelOnly="1" fieldPosition="0">
        <references count="2">
          <reference field="13" count="1" selected="0">
            <x v="0"/>
          </reference>
          <reference field="14" count="2">
            <x v="2"/>
            <x v="3"/>
          </reference>
        </references>
      </pivotArea>
    </format>
    <format dxfId="195">
      <pivotArea dataOnly="0" labelOnly="1" fieldPosition="0">
        <references count="2">
          <reference field="13" count="1" selected="0">
            <x v="2"/>
          </reference>
          <reference field="14" count="1">
            <x v="1"/>
          </reference>
        </references>
      </pivotArea>
    </format>
    <format dxfId="194">
      <pivotArea dataOnly="0" labelOnly="1" fieldPosition="0">
        <references count="2">
          <reference field="13" count="1" selected="0">
            <x v="3"/>
          </reference>
          <reference field="14" count="1">
            <x v="0"/>
          </reference>
        </references>
      </pivotArea>
    </format>
    <format dxfId="193">
      <pivotArea dataOnly="0" labelOnly="1" fieldPosition="0">
        <references count="1">
          <reference field="13" count="3">
            <x v="0"/>
            <x v="2"/>
            <x v="3"/>
          </reference>
        </references>
      </pivotArea>
    </format>
    <format dxfId="192">
      <pivotArea dataOnly="0" labelOnly="1" fieldPosition="0">
        <references count="2">
          <reference field="13" count="1" selected="0">
            <x v="0"/>
          </reference>
          <reference field="14" count="3">
            <x v="2"/>
            <x v="3"/>
            <x v="5"/>
          </reference>
        </references>
      </pivotArea>
    </format>
    <format dxfId="191">
      <pivotArea dataOnly="0" labelOnly="1" fieldPosition="0">
        <references count="2">
          <reference field="13" count="1" selected="0">
            <x v="2"/>
          </reference>
          <reference field="14" count="1">
            <x v="1"/>
          </reference>
        </references>
      </pivotArea>
    </format>
    <format dxfId="190">
      <pivotArea dataOnly="0" labelOnly="1" fieldPosition="0">
        <references count="2">
          <reference field="13" count="1" selected="0">
            <x v="3"/>
          </reference>
          <reference field="14" count="1">
            <x v="0"/>
          </reference>
        </references>
      </pivotArea>
    </format>
    <format dxfId="189">
      <pivotArea dataOnly="0" labelOnly="1" fieldPosition="0">
        <references count="1">
          <reference field="13" count="3">
            <x v="0"/>
            <x v="2"/>
            <x v="3"/>
          </reference>
        </references>
      </pivotArea>
    </format>
    <format dxfId="188">
      <pivotArea dataOnly="0" labelOnly="1" fieldPosition="0">
        <references count="2">
          <reference field="13" count="1" selected="0">
            <x v="0"/>
          </reference>
          <reference field="14" count="3">
            <x v="2"/>
            <x v="3"/>
            <x v="5"/>
          </reference>
        </references>
      </pivotArea>
    </format>
    <format dxfId="187">
      <pivotArea dataOnly="0" labelOnly="1" fieldPosition="0">
        <references count="2">
          <reference field="13" count="1" selected="0">
            <x v="2"/>
          </reference>
          <reference field="14" count="1">
            <x v="1"/>
          </reference>
        </references>
      </pivotArea>
    </format>
    <format dxfId="186">
      <pivotArea dataOnly="0" labelOnly="1" fieldPosition="0">
        <references count="2">
          <reference field="13" count="1" selected="0">
            <x v="3"/>
          </reference>
          <reference field="14" count="1">
            <x v="0"/>
          </reference>
        </references>
      </pivotArea>
    </format>
    <format dxfId="185">
      <pivotArea dataOnly="0" labelOnly="1" outline="0" axis="axisValues" fieldPosition="0"/>
    </format>
    <format dxfId="184">
      <pivotArea dataOnly="0" labelOnly="1" outline="0" axis="axisValues" fieldPosition="0"/>
    </format>
    <format dxfId="183">
      <pivotArea dataOnly="0" labelOnly="1" fieldPosition="0">
        <references count="2">
          <reference field="13" count="1" selected="0">
            <x v="4"/>
          </reference>
          <reference field="14" count="1">
            <x v="4"/>
          </reference>
        </references>
      </pivotArea>
    </format>
    <format dxfId="182">
      <pivotArea dataOnly="0" labelOnly="1" fieldPosition="0">
        <references count="1">
          <reference field="13" count="1">
            <x v="4"/>
          </reference>
        </references>
      </pivotArea>
    </format>
    <format dxfId="181">
      <pivotArea dataOnly="0" labelOnly="1" fieldPosition="0">
        <references count="1">
          <reference field="13" count="1">
            <x v="1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22">
      <pivotArea collapsedLevelsAreSubtotals="1" fieldPosition="0">
        <references count="1">
          <reference field="4" count="1">
            <x v="4"/>
          </reference>
        </references>
      </pivotArea>
    </format>
    <format dxfId="21">
      <pivotArea dataOnly="0" labelOnly="1" fieldPosition="0">
        <references count="1">
          <reference field="4" count="1">
            <x v="4"/>
          </reference>
        </references>
      </pivotArea>
    </format>
    <format dxfId="20">
      <pivotArea collapsedLevelsAreSubtotals="1" fieldPosition="0">
        <references count="1">
          <reference field="4" count="1">
            <x v="7"/>
          </reference>
        </references>
      </pivotArea>
    </format>
    <format dxfId="19">
      <pivotArea dataOnly="0" labelOnly="1" fieldPosition="0">
        <references count="1">
          <reference field="4" count="1">
            <x v="7"/>
          </reference>
        </references>
      </pivotArea>
    </format>
    <format dxfId="18">
      <pivotArea collapsedLevelsAreSubtotals="1" fieldPosition="0">
        <references count="1">
          <reference field="4" count="1">
            <x v="11"/>
          </reference>
        </references>
      </pivotArea>
    </format>
    <format dxfId="17">
      <pivotArea dataOnly="0" labelOnly="1" fieldPosition="0">
        <references count="1">
          <reference field="4" count="1">
            <x v="11"/>
          </reference>
        </references>
      </pivotArea>
    </format>
    <format dxfId="16">
      <pivotArea collapsedLevelsAreSubtotals="1" fieldPosition="0">
        <references count="1">
          <reference field="4" count="1">
            <x v="2"/>
          </reference>
        </references>
      </pivotArea>
    </format>
    <format dxfId="15">
      <pivotArea dataOnly="0" labelOnly="1" fieldPosition="0">
        <references count="1">
          <reference field="4" count="1">
            <x v="2"/>
          </reference>
        </references>
      </pivotArea>
    </format>
    <format dxfId="14">
      <pivotArea dataOnly="0" labelOnly="1" fieldPosition="0">
        <references count="1">
          <reference field="4" count="0"/>
        </references>
      </pivotArea>
    </format>
    <format dxfId="13">
      <pivotArea dataOnly="0" labelOnly="1" fieldPosition="0">
        <references count="1">
          <reference field="4" count="0"/>
        </references>
      </pivotArea>
    </format>
    <format dxfId="12">
      <pivotArea dataOnly="0" labelOnly="1" fieldPosition="0">
        <references count="1">
          <reference field="4" count="1">
            <x v="7"/>
          </reference>
        </references>
      </pivotArea>
    </format>
    <format dxfId="11">
      <pivotArea field="2" type="button" dataOnly="0" labelOnly="1" outline="0" axis="axisPage" fieldPosition="0"/>
    </format>
    <format dxfId="10">
      <pivotArea field="4" type="button" dataOnly="0" labelOnly="1" outline="0" axis="axisRow" fieldPosition="0"/>
    </format>
    <format dxfId="9">
      <pivotArea dataOnly="0" labelOnly="1" fieldPosition="0">
        <references count="1">
          <reference field="4" count="0"/>
        </references>
      </pivotArea>
    </format>
    <format dxfId="8">
      <pivotArea dataOnly="0" labelOnly="1" grandRow="1" outline="0" fieldPosition="0"/>
    </format>
    <format dxfId="7">
      <pivotArea collapsedLevelsAreSubtotals="1" fieldPosition="0">
        <references count="1">
          <reference field="4" count="1">
            <x v="2"/>
          </reference>
        </references>
      </pivotArea>
    </format>
    <format dxfId="6">
      <pivotArea dataOnly="0" labelOnly="1" fieldPosition="0">
        <references count="1">
          <reference field="4" count="1">
            <x v="2"/>
          </reference>
        </references>
      </pivotArea>
    </format>
    <format dxfId="5">
      <pivotArea collapsedLevelsAreSubtotals="1" fieldPosition="0">
        <references count="1">
          <reference field="4" count="1">
            <x v="2"/>
          </reference>
        </references>
      </pivotArea>
    </format>
    <format dxfId="4">
      <pivotArea dataOnly="0" labelOnly="1" fieldPosition="0">
        <references count="1">
          <reference field="4" count="1">
            <x v="2"/>
          </reference>
        </references>
      </pivotArea>
    </format>
    <format dxfId="3">
      <pivotArea outline="0" collapsedLevelsAreSubtotals="1" fieldPosition="0"/>
    </format>
    <format dxfId="2">
      <pivotArea dataOnly="0" labelOnly="1" outline="0" fieldPosition="0">
        <references count="1">
          <reference field="2" count="0"/>
        </references>
      </pivotArea>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45">
      <pivotArea collapsedLevelsAreSubtotals="1" fieldPosition="0">
        <references count="1">
          <reference field="2" count="1">
            <x v="4"/>
          </reference>
        </references>
      </pivotArea>
    </format>
    <format dxfId="44">
      <pivotArea dataOnly="0" labelOnly="1" fieldPosition="0">
        <references count="1">
          <reference field="2" count="1">
            <x v="4"/>
          </reference>
        </references>
      </pivotArea>
    </format>
    <format dxfId="43">
      <pivotArea outline="0" collapsedLevelsAreSubtotals="1" fieldPosition="0"/>
    </format>
    <format dxfId="42">
      <pivotArea dataOnly="0" labelOnly="1" outline="0" axis="axisValues" fieldPosition="0"/>
    </format>
    <format dxfId="41">
      <pivotArea dataOnly="0" labelOnly="1" outline="0" axis="axisValues" fieldPosition="0"/>
    </format>
    <format dxfId="40">
      <pivotArea outline="0" collapsedLevelsAreSubtotals="1" fieldPosition="0"/>
    </format>
    <format dxfId="39">
      <pivotArea dataOnly="0" labelOnly="1" outline="0" axis="axisValues" fieldPosition="0"/>
    </format>
    <format dxfId="38">
      <pivotArea dataOnly="0" labelOnly="1" outline="0" axis="axisValues" fieldPosition="0"/>
    </format>
    <format dxfId="37">
      <pivotArea grandRow="1" outline="0" collapsedLevelsAreSubtotals="1" fieldPosition="0"/>
    </format>
    <format dxfId="36">
      <pivotArea dataOnly="0" labelOnly="1" outline="0" axis="axisValues" fieldPosition="0"/>
    </format>
    <format dxfId="35">
      <pivotArea dataOnly="0" labelOnly="1" outline="0" axis="axisValues" fieldPosition="0"/>
    </format>
    <format dxfId="34">
      <pivotArea field="2" type="button" dataOnly="0" labelOnly="1" outline="0" axis="axisRow" fieldPosition="0"/>
    </format>
    <format dxfId="33">
      <pivotArea dataOnly="0" labelOnly="1" fieldPosition="0">
        <references count="1">
          <reference field="2" count="0"/>
        </references>
      </pivotArea>
    </format>
    <format dxfId="32">
      <pivotArea dataOnly="0" labelOnly="1" grandRow="1" outline="0" fieldPosition="0"/>
    </format>
    <format dxfId="31">
      <pivotArea outline="0" collapsedLevelsAreSubtotals="1" fieldPosition="0"/>
    </format>
    <format dxfId="30">
      <pivotArea dataOnly="0" labelOnly="1" outline="0" axis="axisValues" fieldPosition="0"/>
    </format>
    <format dxfId="29">
      <pivotArea dataOnly="0" labelOnly="1" outline="0" axis="axisValues" fieldPosition="0"/>
    </format>
    <format dxfId="28">
      <pivotArea outline="0" collapsedLevelsAreSubtotals="1" fieldPosition="0"/>
    </format>
    <format dxfId="27">
      <pivotArea dataOnly="0" labelOnly="1" outline="0" axis="axisValues" fieldPosition="0"/>
    </format>
    <format dxfId="26">
      <pivotArea dataOnly="0" labelOnly="1" outline="0" axis="axisValues" fieldPosition="0"/>
    </format>
    <format dxfId="25">
      <pivotArea outline="0" collapsedLevelsAreSubtotals="1" fieldPosition="0"/>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7"/>
  <sheetViews>
    <sheetView tabSelected="1" topLeftCell="A10" zoomScale="80" zoomScaleNormal="80" workbookViewId="0">
      <selection activeCell="A22" sqref="A22"/>
    </sheetView>
  </sheetViews>
  <sheetFormatPr baseColWidth="10" defaultColWidth="11.42578125" defaultRowHeight="15" x14ac:dyDescent="0.25"/>
  <cols>
    <col min="1" max="1" width="53" style="72" bestFit="1" customWidth="1"/>
    <col min="2" max="2" width="22.140625" style="29" bestFit="1" customWidth="1"/>
    <col min="3" max="3" width="11.85546875" style="29" customWidth="1"/>
    <col min="4" max="4" width="13" style="29" customWidth="1"/>
    <col min="5" max="6" width="10.85546875" style="29" bestFit="1" customWidth="1"/>
    <col min="7" max="14" width="10.85546875" style="29" customWidth="1"/>
    <col min="15" max="15" width="10.85546875" style="29" bestFit="1" customWidth="1"/>
    <col min="16" max="16" width="10.85546875" style="29" customWidth="1"/>
    <col min="17" max="19" width="10.85546875" style="29" bestFit="1" customWidth="1"/>
    <col min="20" max="20" width="10.85546875" style="29" customWidth="1"/>
    <col min="21" max="24" width="10.85546875" style="29" bestFit="1" customWidth="1"/>
    <col min="25" max="25" width="10.85546875" style="29" customWidth="1"/>
    <col min="26" max="27" width="14.140625" style="29" bestFit="1" customWidth="1"/>
    <col min="28" max="28" width="10.85546875" style="29" bestFit="1" customWidth="1"/>
    <col min="29" max="30" width="14.140625" style="29" bestFit="1" customWidth="1"/>
    <col min="31" max="31" width="14.140625" style="29" customWidth="1"/>
    <col min="32" max="34" width="10.85546875" style="29" customWidth="1"/>
    <col min="35" max="38" width="14.140625" style="29" customWidth="1"/>
    <col min="39" max="42" width="10.7109375" style="29" customWidth="1"/>
    <col min="43" max="43" width="12.5703125" style="29" customWidth="1"/>
    <col min="44" max="45" width="10.7109375" style="29" customWidth="1"/>
    <col min="46" max="46" width="12.5703125" style="29" customWidth="1"/>
    <col min="47" max="52" width="10.7109375" style="29" customWidth="1"/>
    <col min="53" max="53" width="12.5703125" style="29" bestFit="1" customWidth="1"/>
    <col min="54" max="16384" width="11.42578125" style="29"/>
  </cols>
  <sheetData>
    <row r="1" spans="1:8" ht="78.75" customHeight="1" x14ac:dyDescent="0.4">
      <c r="A1" s="118" t="s">
        <v>846</v>
      </c>
      <c r="B1" s="118"/>
      <c r="C1" s="118"/>
      <c r="D1" s="118"/>
    </row>
    <row r="2" spans="1:8" ht="15" customHeight="1" x14ac:dyDescent="0.35">
      <c r="A2" s="70"/>
    </row>
    <row r="3" spans="1:8" ht="59.25" customHeight="1" x14ac:dyDescent="0.3">
      <c r="A3" s="71" t="s">
        <v>847</v>
      </c>
    </row>
    <row r="4" spans="1:8" x14ac:dyDescent="0.25">
      <c r="A4" s="46" t="s">
        <v>89</v>
      </c>
      <c r="B4" s="30" t="s">
        <v>90</v>
      </c>
      <c r="C4"/>
      <c r="D4"/>
      <c r="E4"/>
      <c r="F4"/>
    </row>
    <row r="5" spans="1:8" x14ac:dyDescent="0.25">
      <c r="A5" s="46" t="s">
        <v>91</v>
      </c>
      <c r="B5" t="s">
        <v>86</v>
      </c>
      <c r="C5" t="s">
        <v>115</v>
      </c>
      <c r="D5" s="43" t="s">
        <v>92</v>
      </c>
      <c r="E5"/>
      <c r="F5"/>
    </row>
    <row r="6" spans="1:8" x14ac:dyDescent="0.25">
      <c r="A6" s="41" t="s">
        <v>76</v>
      </c>
      <c r="B6" s="31">
        <v>79</v>
      </c>
      <c r="C6" s="31">
        <v>11</v>
      </c>
      <c r="D6" s="31">
        <v>90</v>
      </c>
      <c r="E6"/>
      <c r="F6"/>
    </row>
    <row r="7" spans="1:8" x14ac:dyDescent="0.25">
      <c r="A7" s="41" t="s">
        <v>78</v>
      </c>
      <c r="B7" s="31">
        <v>13</v>
      </c>
      <c r="C7" s="31"/>
      <c r="D7" s="31">
        <v>13</v>
      </c>
      <c r="E7"/>
      <c r="F7"/>
    </row>
    <row r="8" spans="1:8" x14ac:dyDescent="0.25">
      <c r="A8" s="41" t="s">
        <v>80</v>
      </c>
      <c r="B8" s="31">
        <v>19</v>
      </c>
      <c r="C8" s="31">
        <v>2</v>
      </c>
      <c r="D8" s="31">
        <v>21</v>
      </c>
      <c r="E8"/>
      <c r="F8"/>
    </row>
    <row r="9" spans="1:8" x14ac:dyDescent="0.25">
      <c r="A9" s="41" t="s">
        <v>83</v>
      </c>
      <c r="B9" s="31">
        <v>13</v>
      </c>
      <c r="C9" s="31">
        <v>3</v>
      </c>
      <c r="D9" s="31">
        <v>16</v>
      </c>
      <c r="E9"/>
      <c r="F9"/>
    </row>
    <row r="10" spans="1:8" ht="30" customHeight="1" x14ac:dyDescent="0.25">
      <c r="A10" s="86" t="s">
        <v>122</v>
      </c>
      <c r="B10" s="31">
        <v>7</v>
      </c>
      <c r="C10" s="31"/>
      <c r="D10" s="31">
        <v>7</v>
      </c>
      <c r="E10"/>
      <c r="F10"/>
    </row>
    <row r="11" spans="1:8" ht="15" customHeight="1" x14ac:dyDescent="0.25">
      <c r="A11" s="41" t="s">
        <v>164</v>
      </c>
      <c r="B11" s="31">
        <v>1</v>
      </c>
      <c r="C11" s="31"/>
      <c r="D11" s="31">
        <v>1</v>
      </c>
      <c r="E11"/>
      <c r="F11"/>
      <c r="G11" s="68" t="s">
        <v>94</v>
      </c>
      <c r="H11" s="29">
        <f>+GETPIVOTDATA("ESTADO DE LA ACCION",$A$4,"ESTADO DE LA ACCION","CERRADA")</f>
        <v>19</v>
      </c>
    </row>
    <row r="12" spans="1:8" x14ac:dyDescent="0.25">
      <c r="A12" s="41" t="s">
        <v>188</v>
      </c>
      <c r="B12" s="31">
        <v>2</v>
      </c>
      <c r="C12" s="31">
        <v>1</v>
      </c>
      <c r="D12" s="31">
        <v>3</v>
      </c>
      <c r="E12"/>
      <c r="F12"/>
      <c r="G12" s="77" t="s">
        <v>158</v>
      </c>
      <c r="H12" s="29" t="e">
        <f>+GETPIVOTDATA("ESTADO DE LA ACCION",$A$4,"ESTADO DE LA ACCION","INCUMPLIDA")</f>
        <v>#REF!</v>
      </c>
    </row>
    <row r="13" spans="1:8" x14ac:dyDescent="0.25">
      <c r="A13" s="41" t="s">
        <v>840</v>
      </c>
      <c r="B13" s="31">
        <v>1</v>
      </c>
      <c r="C13" s="31">
        <v>2</v>
      </c>
      <c r="D13" s="31">
        <v>3</v>
      </c>
      <c r="E13"/>
      <c r="F13"/>
      <c r="G13" s="87" t="s">
        <v>293</v>
      </c>
      <c r="H13" s="29">
        <v>0</v>
      </c>
    </row>
    <row r="14" spans="1:8" x14ac:dyDescent="0.25">
      <c r="A14" s="41" t="s">
        <v>92</v>
      </c>
      <c r="B14" s="31">
        <v>135</v>
      </c>
      <c r="C14" s="31">
        <v>19</v>
      </c>
      <c r="D14" s="31">
        <v>154</v>
      </c>
      <c r="E14"/>
      <c r="F14"/>
      <c r="G14" s="68" t="s">
        <v>128</v>
      </c>
      <c r="H14" s="29">
        <f>+GETPIVOTDATA("ESTADO DE LA ACCION",$A$4,"ESTADO DE LA ACCION","ABIERTA")</f>
        <v>135</v>
      </c>
    </row>
    <row r="15" spans="1:8" x14ac:dyDescent="0.25">
      <c r="A15"/>
      <c r="B15"/>
      <c r="C15"/>
      <c r="D15"/>
      <c r="E15"/>
      <c r="F15"/>
    </row>
    <row r="16" spans="1:8" x14ac:dyDescent="0.25">
      <c r="A16"/>
      <c r="B16"/>
      <c r="C16"/>
      <c r="D16"/>
      <c r="E16"/>
      <c r="F16"/>
    </row>
    <row r="17" spans="1:6" x14ac:dyDescent="0.25">
      <c r="A17"/>
      <c r="B17"/>
      <c r="C17"/>
      <c r="D17"/>
      <c r="E17"/>
      <c r="F17"/>
    </row>
    <row r="18" spans="1:6" x14ac:dyDescent="0.25">
      <c r="A18"/>
      <c r="B18"/>
      <c r="C18"/>
      <c r="D18"/>
      <c r="E18"/>
      <c r="F18"/>
    </row>
    <row r="19" spans="1:6" x14ac:dyDescent="0.25">
      <c r="A19" s="41"/>
      <c r="B19" s="31"/>
      <c r="C19" s="31"/>
      <c r="D19" s="31"/>
      <c r="E19" s="31"/>
      <c r="F19"/>
    </row>
    <row r="20" spans="1:6" x14ac:dyDescent="0.25">
      <c r="A20" s="41"/>
      <c r="B20" s="31"/>
      <c r="C20" s="31"/>
      <c r="D20" s="31"/>
      <c r="E20" s="31"/>
      <c r="F20"/>
    </row>
    <row r="21" spans="1:6" x14ac:dyDescent="0.25">
      <c r="A21" s="41"/>
      <c r="B21" s="31"/>
      <c r="C21" s="31"/>
      <c r="D21" s="31"/>
      <c r="E21" s="31"/>
      <c r="F21"/>
    </row>
    <row r="22" spans="1:6" x14ac:dyDescent="0.25">
      <c r="A22"/>
      <c r="B22"/>
      <c r="C22"/>
      <c r="D22"/>
      <c r="E22"/>
    </row>
    <row r="23" spans="1:6" x14ac:dyDescent="0.25">
      <c r="A23"/>
      <c r="B23"/>
      <c r="C23"/>
      <c r="D23"/>
      <c r="E23"/>
    </row>
    <row r="24" spans="1:6" x14ac:dyDescent="0.25">
      <c r="A24" s="41"/>
      <c r="B24" s="31"/>
      <c r="C24" s="31"/>
      <c r="D24" s="31"/>
      <c r="E24" s="31"/>
    </row>
    <row r="25" spans="1:6" ht="60.75" customHeight="1" x14ac:dyDescent="0.3">
      <c r="A25" s="71" t="s">
        <v>848</v>
      </c>
    </row>
    <row r="26" spans="1:6" x14ac:dyDescent="0.25">
      <c r="A26" s="46" t="s">
        <v>14</v>
      </c>
      <c r="B26" t="s">
        <v>115</v>
      </c>
    </row>
    <row r="28" spans="1:6" x14ac:dyDescent="0.25">
      <c r="A28" s="46" t="s">
        <v>93</v>
      </c>
      <c r="B28" s="43" t="s">
        <v>94</v>
      </c>
    </row>
    <row r="29" spans="1:6" x14ac:dyDescent="0.25">
      <c r="A29" s="41" t="s">
        <v>76</v>
      </c>
      <c r="B29" s="31"/>
    </row>
    <row r="30" spans="1:6" x14ac:dyDescent="0.25">
      <c r="A30" s="41" t="s">
        <v>120</v>
      </c>
      <c r="B30" s="31">
        <v>7</v>
      </c>
    </row>
    <row r="31" spans="1:6" x14ac:dyDescent="0.25">
      <c r="A31" s="78" t="s">
        <v>155</v>
      </c>
      <c r="B31" s="31">
        <v>3</v>
      </c>
    </row>
    <row r="32" spans="1:6" ht="15" customHeight="1" x14ac:dyDescent="0.25">
      <c r="A32" s="33" t="s">
        <v>76</v>
      </c>
      <c r="B32" s="31">
        <v>1</v>
      </c>
      <c r="E32" s="85" t="s">
        <v>234</v>
      </c>
      <c r="F32" s="29">
        <v>11</v>
      </c>
    </row>
    <row r="33" spans="1:6" x14ac:dyDescent="0.25">
      <c r="A33" s="41" t="s">
        <v>80</v>
      </c>
      <c r="B33" s="31"/>
      <c r="E33" s="99" t="s">
        <v>130</v>
      </c>
      <c r="F33" s="99">
        <v>2</v>
      </c>
    </row>
    <row r="34" spans="1:6" x14ac:dyDescent="0.25">
      <c r="A34" s="33" t="s">
        <v>156</v>
      </c>
      <c r="B34" s="31">
        <v>2</v>
      </c>
      <c r="E34" s="99" t="s">
        <v>131</v>
      </c>
      <c r="F34" s="29">
        <v>3</v>
      </c>
    </row>
    <row r="35" spans="1:6" x14ac:dyDescent="0.25">
      <c r="A35" s="41" t="s">
        <v>83</v>
      </c>
      <c r="B35" s="31"/>
      <c r="E35" s="116" t="s">
        <v>486</v>
      </c>
      <c r="F35" s="29">
        <v>1</v>
      </c>
    </row>
    <row r="36" spans="1:6" x14ac:dyDescent="0.25">
      <c r="A36" s="41" t="s">
        <v>84</v>
      </c>
      <c r="B36" s="31">
        <v>3</v>
      </c>
      <c r="E36" s="116" t="s">
        <v>160</v>
      </c>
      <c r="F36" s="69">
        <v>2</v>
      </c>
    </row>
    <row r="37" spans="1:6" x14ac:dyDescent="0.25">
      <c r="A37" s="32" t="s">
        <v>188</v>
      </c>
      <c r="B37" s="31"/>
      <c r="E37" s="102"/>
    </row>
    <row r="38" spans="1:6" x14ac:dyDescent="0.25">
      <c r="A38" s="33" t="s">
        <v>188</v>
      </c>
      <c r="B38" s="31">
        <v>1</v>
      </c>
      <c r="E38" s="102"/>
    </row>
    <row r="39" spans="1:6" x14ac:dyDescent="0.25">
      <c r="A39" s="32" t="s">
        <v>840</v>
      </c>
      <c r="B39" s="31"/>
    </row>
    <row r="40" spans="1:6" x14ac:dyDescent="0.25">
      <c r="A40" s="33" t="s">
        <v>119</v>
      </c>
      <c r="B40" s="31">
        <v>2</v>
      </c>
      <c r="E40" s="99"/>
    </row>
    <row r="41" spans="1:6" x14ac:dyDescent="0.25">
      <c r="A41" s="41" t="s">
        <v>92</v>
      </c>
      <c r="B41" s="31">
        <v>19</v>
      </c>
      <c r="E41" s="96"/>
    </row>
    <row r="42" spans="1:6" x14ac:dyDescent="0.25">
      <c r="A42"/>
      <c r="B42"/>
      <c r="E42" s="96"/>
    </row>
    <row r="43" spans="1:6" x14ac:dyDescent="0.25">
      <c r="A43"/>
      <c r="B43"/>
      <c r="E43" s="96"/>
    </row>
    <row r="44" spans="1:6" x14ac:dyDescent="0.25">
      <c r="A44"/>
      <c r="B44"/>
      <c r="E44" s="96"/>
    </row>
    <row r="45" spans="1:6" x14ac:dyDescent="0.25">
      <c r="A45"/>
      <c r="B45"/>
      <c r="E45" s="96"/>
    </row>
    <row r="46" spans="1:6" x14ac:dyDescent="0.25">
      <c r="A46"/>
      <c r="B46"/>
      <c r="E46" s="77"/>
    </row>
    <row r="47" spans="1:6" x14ac:dyDescent="0.25">
      <c r="A47"/>
      <c r="B47"/>
      <c r="E47" s="77"/>
    </row>
    <row r="48" spans="1:6" x14ac:dyDescent="0.25">
      <c r="A48"/>
      <c r="B48"/>
      <c r="E48" s="77"/>
    </row>
    <row r="49" spans="1:5" x14ac:dyDescent="0.25">
      <c r="A49"/>
      <c r="B49"/>
      <c r="E49" s="77"/>
    </row>
    <row r="50" spans="1:5" x14ac:dyDescent="0.25">
      <c r="A50"/>
      <c r="B50"/>
    </row>
    <row r="51" spans="1:5" x14ac:dyDescent="0.25">
      <c r="A51"/>
      <c r="B51"/>
    </row>
    <row r="52" spans="1:5" x14ac:dyDescent="0.25">
      <c r="A52" s="41"/>
      <c r="B52" s="31"/>
    </row>
    <row r="53" spans="1:5" x14ac:dyDescent="0.25">
      <c r="A53" s="41"/>
      <c r="B53" s="31"/>
    </row>
    <row r="54" spans="1:5" x14ac:dyDescent="0.25">
      <c r="A54" s="41"/>
      <c r="B54" s="31"/>
    </row>
    <row r="55" spans="1:5" ht="43.5" customHeight="1" x14ac:dyDescent="0.3">
      <c r="A55" s="71" t="s">
        <v>849</v>
      </c>
      <c r="B55" s="31"/>
    </row>
    <row r="56" spans="1:5" x14ac:dyDescent="0.25">
      <c r="A56" s="46" t="s">
        <v>14</v>
      </c>
      <c r="B56" t="s">
        <v>86</v>
      </c>
    </row>
    <row r="58" spans="1:5" x14ac:dyDescent="0.25">
      <c r="A58" s="46" t="s">
        <v>93</v>
      </c>
      <c r="B58" s="43" t="s">
        <v>95</v>
      </c>
    </row>
    <row r="59" spans="1:5" x14ac:dyDescent="0.25">
      <c r="A59" s="76" t="s">
        <v>76</v>
      </c>
      <c r="B59" s="31"/>
    </row>
    <row r="60" spans="1:5" x14ac:dyDescent="0.25">
      <c r="A60" s="76" t="s">
        <v>77</v>
      </c>
      <c r="B60" s="31">
        <v>62</v>
      </c>
    </row>
    <row r="61" spans="1:5" x14ac:dyDescent="0.25">
      <c r="A61" s="76" t="s">
        <v>120</v>
      </c>
      <c r="B61" s="31">
        <v>5</v>
      </c>
    </row>
    <row r="62" spans="1:5" x14ac:dyDescent="0.25">
      <c r="A62" s="78" t="s">
        <v>76</v>
      </c>
      <c r="B62" s="31">
        <v>6</v>
      </c>
    </row>
    <row r="63" spans="1:5" x14ac:dyDescent="0.25">
      <c r="A63" s="33" t="s">
        <v>842</v>
      </c>
      <c r="B63" s="31">
        <v>1</v>
      </c>
    </row>
    <row r="64" spans="1:5" x14ac:dyDescent="0.25">
      <c r="A64" s="33" t="s">
        <v>841</v>
      </c>
      <c r="B64" s="31">
        <v>5</v>
      </c>
    </row>
    <row r="65" spans="1:6" x14ac:dyDescent="0.25">
      <c r="A65" s="76" t="s">
        <v>78</v>
      </c>
      <c r="B65" s="31"/>
      <c r="E65" s="98" t="s">
        <v>159</v>
      </c>
      <c r="F65" s="29">
        <v>79</v>
      </c>
    </row>
    <row r="66" spans="1:6" x14ac:dyDescent="0.25">
      <c r="A66" s="78" t="s">
        <v>78</v>
      </c>
      <c r="B66" s="31">
        <v>3</v>
      </c>
      <c r="E66" s="98" t="s">
        <v>129</v>
      </c>
      <c r="F66" s="29">
        <v>13</v>
      </c>
    </row>
    <row r="67" spans="1:6" x14ac:dyDescent="0.25">
      <c r="A67" s="33" t="s">
        <v>341</v>
      </c>
      <c r="B67" s="31">
        <v>7</v>
      </c>
      <c r="E67" s="98" t="s">
        <v>130</v>
      </c>
      <c r="F67" s="29">
        <v>19</v>
      </c>
    </row>
    <row r="68" spans="1:6" x14ac:dyDescent="0.25">
      <c r="A68" s="33" t="s">
        <v>342</v>
      </c>
      <c r="B68" s="31">
        <v>3</v>
      </c>
      <c r="E68" s="98" t="s">
        <v>131</v>
      </c>
      <c r="F68" s="29">
        <v>13</v>
      </c>
    </row>
    <row r="69" spans="1:6" x14ac:dyDescent="0.25">
      <c r="A69" s="76" t="s">
        <v>80</v>
      </c>
      <c r="B69" s="31"/>
      <c r="E69" s="116" t="s">
        <v>132</v>
      </c>
      <c r="F69" s="29">
        <v>7</v>
      </c>
    </row>
    <row r="70" spans="1:6" x14ac:dyDescent="0.25">
      <c r="A70" s="76" t="s">
        <v>81</v>
      </c>
      <c r="B70" s="31">
        <v>15</v>
      </c>
      <c r="E70" s="102" t="s">
        <v>165</v>
      </c>
      <c r="F70" s="29">
        <v>1</v>
      </c>
    </row>
    <row r="71" spans="1:6" x14ac:dyDescent="0.25">
      <c r="A71" s="33" t="s">
        <v>845</v>
      </c>
      <c r="B71" s="31">
        <v>2</v>
      </c>
      <c r="E71" s="102" t="s">
        <v>486</v>
      </c>
      <c r="F71" s="80">
        <v>2</v>
      </c>
    </row>
    <row r="72" spans="1:6" x14ac:dyDescent="0.25">
      <c r="A72" s="33" t="s">
        <v>156</v>
      </c>
      <c r="B72" s="31">
        <v>2</v>
      </c>
      <c r="E72" s="116" t="s">
        <v>160</v>
      </c>
      <c r="F72" s="80">
        <v>1</v>
      </c>
    </row>
    <row r="73" spans="1:6" x14ac:dyDescent="0.25">
      <c r="A73" s="76" t="s">
        <v>83</v>
      </c>
      <c r="B73" s="31"/>
      <c r="E73" s="99"/>
    </row>
    <row r="74" spans="1:6" x14ac:dyDescent="0.25">
      <c r="A74" s="76" t="s">
        <v>84</v>
      </c>
      <c r="B74" s="31">
        <v>13</v>
      </c>
      <c r="E74" s="98"/>
    </row>
    <row r="75" spans="1:6" ht="25.5" x14ac:dyDescent="0.25">
      <c r="A75" s="76" t="s">
        <v>122</v>
      </c>
      <c r="B75" s="31"/>
      <c r="E75" s="87"/>
    </row>
    <row r="76" spans="1:6" ht="25.5" x14ac:dyDescent="0.25">
      <c r="A76" s="76" t="s">
        <v>122</v>
      </c>
      <c r="B76" s="31">
        <v>7</v>
      </c>
      <c r="E76" s="87"/>
    </row>
    <row r="77" spans="1:6" ht="25.5" x14ac:dyDescent="0.25">
      <c r="A77" s="76" t="s">
        <v>164</v>
      </c>
      <c r="B77" s="31"/>
      <c r="E77" s="80"/>
    </row>
    <row r="78" spans="1:6" x14ac:dyDescent="0.25">
      <c r="A78" s="33" t="s">
        <v>164</v>
      </c>
      <c r="B78" s="31">
        <v>1</v>
      </c>
      <c r="E78" s="80"/>
    </row>
    <row r="79" spans="1:6" x14ac:dyDescent="0.25">
      <c r="A79" s="82" t="s">
        <v>188</v>
      </c>
      <c r="B79" s="31"/>
      <c r="E79" s="80"/>
    </row>
    <row r="80" spans="1:6" x14ac:dyDescent="0.25">
      <c r="A80" s="33" t="s">
        <v>188</v>
      </c>
      <c r="B80" s="31">
        <v>2</v>
      </c>
      <c r="E80" s="83"/>
    </row>
    <row r="81" spans="1:5" x14ac:dyDescent="0.25">
      <c r="A81" s="82" t="s">
        <v>840</v>
      </c>
      <c r="B81" s="31"/>
      <c r="E81" s="77"/>
    </row>
    <row r="82" spans="1:5" x14ac:dyDescent="0.25">
      <c r="A82" s="33" t="s">
        <v>189</v>
      </c>
      <c r="B82" s="31">
        <v>1</v>
      </c>
    </row>
    <row r="83" spans="1:5" x14ac:dyDescent="0.25">
      <c r="A83" s="41" t="s">
        <v>92</v>
      </c>
      <c r="B83" s="31">
        <v>135</v>
      </c>
      <c r="E83" s="77"/>
    </row>
    <row r="84" spans="1:5" x14ac:dyDescent="0.25">
      <c r="A84"/>
      <c r="B84"/>
    </row>
    <row r="85" spans="1:5" x14ac:dyDescent="0.25">
      <c r="A85"/>
      <c r="B85"/>
    </row>
    <row r="86" spans="1:5" x14ac:dyDescent="0.25">
      <c r="A86"/>
      <c r="B86"/>
    </row>
    <row r="87" spans="1:5" x14ac:dyDescent="0.25">
      <c r="A87"/>
      <c r="B87"/>
    </row>
    <row r="88" spans="1:5" x14ac:dyDescent="0.25">
      <c r="A88"/>
      <c r="B88"/>
    </row>
    <row r="89" spans="1:5" x14ac:dyDescent="0.25">
      <c r="A89" s="41"/>
      <c r="B89" s="31"/>
    </row>
    <row r="90" spans="1:5" x14ac:dyDescent="0.25">
      <c r="A90"/>
      <c r="B90"/>
    </row>
    <row r="91" spans="1:5" x14ac:dyDescent="0.25">
      <c r="A91" s="41"/>
      <c r="B91" s="31"/>
    </row>
    <row r="92" spans="1:5" ht="56.25" x14ac:dyDescent="0.3">
      <c r="A92" s="71" t="s">
        <v>850</v>
      </c>
    </row>
    <row r="93" spans="1:5" x14ac:dyDescent="0.25">
      <c r="A93" s="30" t="s">
        <v>14</v>
      </c>
      <c r="B93" t="s">
        <v>908</v>
      </c>
    </row>
    <row r="94" spans="1:5" x14ac:dyDescent="0.25">
      <c r="A94" s="30" t="s">
        <v>7</v>
      </c>
      <c r="B94" t="s">
        <v>111</v>
      </c>
      <c r="D94" s="80"/>
    </row>
    <row r="95" spans="1:5" x14ac:dyDescent="0.25">
      <c r="D95" s="65"/>
    </row>
    <row r="96" spans="1:5" ht="39" x14ac:dyDescent="0.25">
      <c r="A96" s="46" t="s">
        <v>93</v>
      </c>
      <c r="B96" s="43" t="s">
        <v>298</v>
      </c>
      <c r="D96" s="65"/>
    </row>
    <row r="97" spans="1:38" x14ac:dyDescent="0.25">
      <c r="A97" s="41" t="s">
        <v>92</v>
      </c>
      <c r="B97" s="31"/>
      <c r="D97" s="99"/>
    </row>
    <row r="98" spans="1:38" x14ac:dyDescent="0.25">
      <c r="A98"/>
      <c r="B98"/>
      <c r="D98" s="99"/>
    </row>
    <row r="99" spans="1:38" x14ac:dyDescent="0.25">
      <c r="A99"/>
      <c r="B99"/>
    </row>
    <row r="100" spans="1:38" x14ac:dyDescent="0.25">
      <c r="A100"/>
      <c r="B100"/>
    </row>
    <row r="101" spans="1:38" x14ac:dyDescent="0.25">
      <c r="A101"/>
      <c r="B101"/>
    </row>
    <row r="102" spans="1:38" x14ac:dyDescent="0.25">
      <c r="A102"/>
      <c r="B102"/>
    </row>
    <row r="103" spans="1:38" x14ac:dyDescent="0.25">
      <c r="A103"/>
      <c r="B103"/>
    </row>
    <row r="104" spans="1:38" x14ac:dyDescent="0.25">
      <c r="A104"/>
      <c r="B104"/>
      <c r="D104" s="68"/>
    </row>
    <row r="105" spans="1:38" x14ac:dyDescent="0.25">
      <c r="A105"/>
      <c r="B105"/>
    </row>
    <row r="106" spans="1:38" x14ac:dyDescent="0.25">
      <c r="A106"/>
      <c r="B106"/>
    </row>
    <row r="107" spans="1:38" ht="60.75" customHeight="1" x14ac:dyDescent="0.3">
      <c r="A107" s="71" t="s">
        <v>851</v>
      </c>
    </row>
    <row r="108" spans="1:38" x14ac:dyDescent="0.25">
      <c r="A108" s="46" t="s">
        <v>14</v>
      </c>
      <c r="B108" t="s">
        <v>86</v>
      </c>
    </row>
    <row r="110" spans="1:38" x14ac:dyDescent="0.25">
      <c r="A110" s="46" t="s">
        <v>89</v>
      </c>
      <c r="B110" s="30" t="s">
        <v>90</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46" t="s">
        <v>91</v>
      </c>
      <c r="B111" s="34">
        <v>44607</v>
      </c>
      <c r="C111" s="34">
        <v>44620</v>
      </c>
      <c r="D111" s="34">
        <v>44650</v>
      </c>
      <c r="E111" s="34">
        <v>44651</v>
      </c>
      <c r="F111" s="34">
        <v>44680</v>
      </c>
      <c r="G111" s="34">
        <v>44681</v>
      </c>
      <c r="H111" s="34">
        <v>44696</v>
      </c>
      <c r="I111" s="34">
        <v>44711</v>
      </c>
      <c r="J111" s="34">
        <v>44713</v>
      </c>
      <c r="K111" s="34">
        <v>44725</v>
      </c>
      <c r="L111" s="34">
        <v>44726</v>
      </c>
      <c r="M111" s="34">
        <v>44742</v>
      </c>
      <c r="N111" s="34">
        <v>44771</v>
      </c>
      <c r="O111" s="34">
        <v>44773</v>
      </c>
      <c r="P111" s="34">
        <v>44803</v>
      </c>
      <c r="Q111" s="34">
        <v>44804</v>
      </c>
      <c r="R111" s="34">
        <v>44834</v>
      </c>
      <c r="S111" s="34">
        <v>44865</v>
      </c>
      <c r="T111" s="34">
        <v>44891</v>
      </c>
      <c r="U111" s="34">
        <v>44895</v>
      </c>
      <c r="V111" s="34">
        <v>44903</v>
      </c>
      <c r="W111" s="34">
        <v>44910</v>
      </c>
      <c r="X111" s="34">
        <v>44925</v>
      </c>
      <c r="Y111" s="34">
        <v>44926</v>
      </c>
      <c r="Z111" s="34" t="s">
        <v>92</v>
      </c>
      <c r="AA111"/>
      <c r="AB111"/>
      <c r="AC111"/>
      <c r="AD111"/>
      <c r="AE111"/>
      <c r="AF111"/>
      <c r="AG111"/>
      <c r="AH111"/>
      <c r="AI111"/>
      <c r="AJ111"/>
      <c r="AK111"/>
      <c r="AL111"/>
    </row>
    <row r="112" spans="1:38" x14ac:dyDescent="0.25">
      <c r="A112" s="41" t="s">
        <v>76</v>
      </c>
      <c r="B112" s="81"/>
      <c r="C112" s="81">
        <v>2</v>
      </c>
      <c r="D112" s="67">
        <v>1</v>
      </c>
      <c r="E112" s="67">
        <v>1</v>
      </c>
      <c r="F112" s="67">
        <v>1</v>
      </c>
      <c r="G112" s="67">
        <v>1</v>
      </c>
      <c r="H112" s="67"/>
      <c r="I112" s="67"/>
      <c r="J112" s="67">
        <v>1</v>
      </c>
      <c r="K112" s="67"/>
      <c r="L112" s="67"/>
      <c r="M112" s="67">
        <v>7</v>
      </c>
      <c r="N112" s="67"/>
      <c r="O112" s="67">
        <v>42</v>
      </c>
      <c r="P112" s="67"/>
      <c r="Q112" s="67">
        <v>2</v>
      </c>
      <c r="R112" s="67">
        <v>3</v>
      </c>
      <c r="S112" s="67">
        <v>3</v>
      </c>
      <c r="T112" s="67">
        <v>1</v>
      </c>
      <c r="U112" s="67">
        <v>5</v>
      </c>
      <c r="V112" s="67">
        <v>1</v>
      </c>
      <c r="W112" s="67"/>
      <c r="X112" s="67">
        <v>3</v>
      </c>
      <c r="Y112" s="67">
        <v>5</v>
      </c>
      <c r="Z112" s="67">
        <v>79</v>
      </c>
      <c r="AA112"/>
      <c r="AB112"/>
      <c r="AC112"/>
      <c r="AD112"/>
      <c r="AE112"/>
      <c r="AF112"/>
      <c r="AG112"/>
      <c r="AH112"/>
      <c r="AI112"/>
      <c r="AJ112"/>
      <c r="AK112"/>
      <c r="AL112"/>
    </row>
    <row r="113" spans="1:38" x14ac:dyDescent="0.25">
      <c r="A113" s="41" t="s">
        <v>78</v>
      </c>
      <c r="B113" s="81"/>
      <c r="C113" s="81"/>
      <c r="D113" s="67"/>
      <c r="E113" s="67"/>
      <c r="F113" s="67">
        <v>3</v>
      </c>
      <c r="G113" s="67"/>
      <c r="H113" s="67"/>
      <c r="I113" s="67">
        <v>1</v>
      </c>
      <c r="J113" s="67"/>
      <c r="K113" s="67"/>
      <c r="L113" s="67"/>
      <c r="M113" s="67"/>
      <c r="N113" s="67">
        <v>1</v>
      </c>
      <c r="O113" s="67"/>
      <c r="P113" s="67"/>
      <c r="Q113" s="67"/>
      <c r="R113" s="67">
        <v>7</v>
      </c>
      <c r="S113" s="67">
        <v>1</v>
      </c>
      <c r="T113" s="67"/>
      <c r="U113" s="67"/>
      <c r="V113" s="67"/>
      <c r="W113" s="67"/>
      <c r="X113" s="67"/>
      <c r="Y113" s="67"/>
      <c r="Z113" s="67">
        <v>13</v>
      </c>
      <c r="AA113"/>
      <c r="AB113"/>
      <c r="AC113"/>
      <c r="AD113"/>
      <c r="AE113"/>
      <c r="AF113"/>
      <c r="AG113"/>
      <c r="AH113"/>
      <c r="AI113"/>
      <c r="AJ113"/>
      <c r="AK113"/>
      <c r="AL113"/>
    </row>
    <row r="114" spans="1:38" x14ac:dyDescent="0.25">
      <c r="A114" s="41" t="s">
        <v>80</v>
      </c>
      <c r="B114" s="81"/>
      <c r="C114" s="81">
        <v>7</v>
      </c>
      <c r="D114" s="67"/>
      <c r="E114" s="67"/>
      <c r="F114" s="67"/>
      <c r="G114" s="67"/>
      <c r="H114" s="67"/>
      <c r="I114" s="67"/>
      <c r="J114" s="67">
        <v>1</v>
      </c>
      <c r="K114" s="67"/>
      <c r="L114" s="67"/>
      <c r="M114" s="67">
        <v>3</v>
      </c>
      <c r="N114" s="67"/>
      <c r="O114" s="67"/>
      <c r="P114" s="67"/>
      <c r="Q114" s="67"/>
      <c r="R114" s="67"/>
      <c r="S114" s="67">
        <v>2</v>
      </c>
      <c r="T114" s="67"/>
      <c r="U114" s="67">
        <v>1</v>
      </c>
      <c r="V114" s="67"/>
      <c r="W114" s="67">
        <v>1</v>
      </c>
      <c r="X114" s="67">
        <v>4</v>
      </c>
      <c r="Y114" s="67"/>
      <c r="Z114" s="67">
        <v>19</v>
      </c>
      <c r="AA114"/>
      <c r="AB114"/>
      <c r="AC114"/>
      <c r="AD114"/>
      <c r="AE114"/>
      <c r="AF114"/>
      <c r="AG114"/>
      <c r="AH114"/>
      <c r="AI114"/>
      <c r="AJ114"/>
      <c r="AK114"/>
      <c r="AL114"/>
    </row>
    <row r="115" spans="1:38" x14ac:dyDescent="0.25">
      <c r="A115" s="41" t="s">
        <v>83</v>
      </c>
      <c r="B115" s="81"/>
      <c r="C115" s="81">
        <v>3</v>
      </c>
      <c r="D115" s="67"/>
      <c r="E115" s="67"/>
      <c r="F115" s="67"/>
      <c r="G115" s="67">
        <v>2</v>
      </c>
      <c r="H115" s="67"/>
      <c r="I115" s="67">
        <v>2</v>
      </c>
      <c r="J115" s="67"/>
      <c r="K115" s="67">
        <v>2</v>
      </c>
      <c r="L115" s="67">
        <v>2</v>
      </c>
      <c r="M115" s="67"/>
      <c r="N115" s="67"/>
      <c r="O115" s="67"/>
      <c r="P115" s="67">
        <v>1</v>
      </c>
      <c r="Q115" s="67"/>
      <c r="R115" s="67"/>
      <c r="S115" s="67"/>
      <c r="T115" s="67"/>
      <c r="U115" s="67">
        <v>1</v>
      </c>
      <c r="V115" s="67"/>
      <c r="W115" s="67"/>
      <c r="X115" s="67"/>
      <c r="Y115" s="67"/>
      <c r="Z115" s="67">
        <v>13</v>
      </c>
      <c r="AA115"/>
      <c r="AB115"/>
      <c r="AC115"/>
      <c r="AD115"/>
      <c r="AE115"/>
      <c r="AF115"/>
      <c r="AG115"/>
      <c r="AH115"/>
      <c r="AI115"/>
      <c r="AJ115"/>
      <c r="AK115"/>
      <c r="AL115"/>
    </row>
    <row r="116" spans="1:38" ht="26.25" x14ac:dyDescent="0.25">
      <c r="A116" s="41" t="s">
        <v>122</v>
      </c>
      <c r="B116" s="81">
        <v>2</v>
      </c>
      <c r="C116" s="81"/>
      <c r="D116" s="67"/>
      <c r="E116" s="67"/>
      <c r="F116" s="67"/>
      <c r="G116" s="67"/>
      <c r="H116" s="67">
        <v>1</v>
      </c>
      <c r="I116" s="67"/>
      <c r="J116" s="67"/>
      <c r="K116" s="67"/>
      <c r="L116" s="67"/>
      <c r="M116" s="67"/>
      <c r="N116" s="67"/>
      <c r="O116" s="67"/>
      <c r="P116" s="67"/>
      <c r="Q116" s="67"/>
      <c r="R116" s="67"/>
      <c r="S116" s="67"/>
      <c r="T116" s="67"/>
      <c r="U116" s="67"/>
      <c r="V116" s="67"/>
      <c r="W116" s="67"/>
      <c r="X116" s="67">
        <v>4</v>
      </c>
      <c r="Y116" s="67"/>
      <c r="Z116" s="67">
        <v>7</v>
      </c>
      <c r="AA116"/>
      <c r="AB116"/>
      <c r="AC116"/>
      <c r="AD116"/>
      <c r="AE116"/>
      <c r="AF116"/>
      <c r="AG116"/>
      <c r="AH116"/>
      <c r="AI116"/>
      <c r="AJ116"/>
      <c r="AK116"/>
      <c r="AL116"/>
    </row>
    <row r="117" spans="1:38" ht="26.25" x14ac:dyDescent="0.25">
      <c r="A117" s="41" t="s">
        <v>164</v>
      </c>
      <c r="B117" s="81"/>
      <c r="C117" s="81"/>
      <c r="D117" s="67"/>
      <c r="E117" s="67"/>
      <c r="F117" s="67"/>
      <c r="G117" s="67"/>
      <c r="H117" s="67"/>
      <c r="I117" s="67"/>
      <c r="J117" s="67"/>
      <c r="K117" s="67"/>
      <c r="L117" s="67"/>
      <c r="M117" s="67">
        <v>1</v>
      </c>
      <c r="N117" s="67"/>
      <c r="O117" s="67"/>
      <c r="P117" s="67"/>
      <c r="Q117" s="67"/>
      <c r="R117" s="67"/>
      <c r="S117" s="67"/>
      <c r="T117" s="67"/>
      <c r="U117" s="67"/>
      <c r="V117" s="67"/>
      <c r="W117" s="67"/>
      <c r="X117" s="67"/>
      <c r="Y117" s="67"/>
      <c r="Z117" s="67">
        <v>1</v>
      </c>
      <c r="AA117"/>
      <c r="AB117"/>
      <c r="AC117"/>
      <c r="AD117"/>
      <c r="AE117"/>
      <c r="AF117"/>
      <c r="AG117"/>
      <c r="AH117"/>
      <c r="AI117"/>
      <c r="AJ117"/>
      <c r="AK117"/>
      <c r="AL117"/>
    </row>
    <row r="118" spans="1:38" x14ac:dyDescent="0.25">
      <c r="A118" s="41" t="s">
        <v>188</v>
      </c>
      <c r="B118" s="81"/>
      <c r="C118" s="81">
        <v>2</v>
      </c>
      <c r="D118" s="67"/>
      <c r="E118" s="67"/>
      <c r="F118" s="67"/>
      <c r="G118" s="67"/>
      <c r="H118" s="67"/>
      <c r="I118" s="67"/>
      <c r="J118" s="67"/>
      <c r="K118" s="67"/>
      <c r="L118" s="67"/>
      <c r="M118" s="67"/>
      <c r="N118" s="67"/>
      <c r="O118" s="67"/>
      <c r="P118" s="67"/>
      <c r="Q118" s="67"/>
      <c r="R118" s="67"/>
      <c r="S118" s="67"/>
      <c r="T118" s="67"/>
      <c r="U118" s="67"/>
      <c r="V118" s="67"/>
      <c r="W118" s="67"/>
      <c r="X118" s="67"/>
      <c r="Y118" s="67"/>
      <c r="Z118" s="67">
        <v>2</v>
      </c>
      <c r="AA118"/>
      <c r="AB118"/>
      <c r="AC118"/>
      <c r="AD118"/>
      <c r="AE118"/>
      <c r="AF118"/>
      <c r="AG118"/>
      <c r="AH118"/>
      <c r="AI118"/>
      <c r="AJ118"/>
      <c r="AK118"/>
      <c r="AL118"/>
    </row>
    <row r="119" spans="1:38" x14ac:dyDescent="0.25">
      <c r="A119" s="41" t="s">
        <v>840</v>
      </c>
      <c r="B119" s="81"/>
      <c r="C119" s="81"/>
      <c r="D119" s="67"/>
      <c r="E119" s="67"/>
      <c r="F119" s="67"/>
      <c r="G119" s="67"/>
      <c r="H119" s="67"/>
      <c r="I119" s="67"/>
      <c r="J119" s="67"/>
      <c r="K119" s="67"/>
      <c r="L119" s="67"/>
      <c r="M119" s="67">
        <v>1</v>
      </c>
      <c r="N119" s="67"/>
      <c r="O119" s="67"/>
      <c r="P119" s="67"/>
      <c r="Q119" s="67"/>
      <c r="R119" s="67"/>
      <c r="S119" s="67"/>
      <c r="T119" s="67"/>
      <c r="U119" s="67"/>
      <c r="V119" s="67"/>
      <c r="W119" s="67"/>
      <c r="X119" s="67"/>
      <c r="Y119" s="67"/>
      <c r="Z119" s="67">
        <v>1</v>
      </c>
      <c r="AA119"/>
      <c r="AB119"/>
      <c r="AC119"/>
      <c r="AD119"/>
      <c r="AE119"/>
      <c r="AF119"/>
      <c r="AG119"/>
      <c r="AH119"/>
      <c r="AI119"/>
      <c r="AJ119"/>
      <c r="AK119"/>
      <c r="AL119"/>
    </row>
    <row r="120" spans="1:38" x14ac:dyDescent="0.25">
      <c r="A120" s="41" t="s">
        <v>92</v>
      </c>
      <c r="B120" s="31">
        <v>2</v>
      </c>
      <c r="C120" s="31">
        <v>14</v>
      </c>
      <c r="D120" s="31">
        <v>1</v>
      </c>
      <c r="E120" s="31">
        <v>1</v>
      </c>
      <c r="F120" s="31">
        <v>4</v>
      </c>
      <c r="G120" s="31">
        <v>3</v>
      </c>
      <c r="H120" s="31">
        <v>1</v>
      </c>
      <c r="I120" s="31">
        <v>3</v>
      </c>
      <c r="J120" s="31">
        <v>2</v>
      </c>
      <c r="K120" s="31">
        <v>2</v>
      </c>
      <c r="L120" s="31">
        <v>2</v>
      </c>
      <c r="M120" s="31">
        <v>12</v>
      </c>
      <c r="N120" s="31">
        <v>1</v>
      </c>
      <c r="O120" s="31">
        <v>42</v>
      </c>
      <c r="P120" s="31">
        <v>1</v>
      </c>
      <c r="Q120" s="31">
        <v>2</v>
      </c>
      <c r="R120" s="31">
        <v>10</v>
      </c>
      <c r="S120" s="31">
        <v>6</v>
      </c>
      <c r="T120" s="31">
        <v>1</v>
      </c>
      <c r="U120" s="31">
        <v>7</v>
      </c>
      <c r="V120" s="31">
        <v>1</v>
      </c>
      <c r="W120" s="31">
        <v>1</v>
      </c>
      <c r="X120" s="31">
        <v>11</v>
      </c>
      <c r="Y120" s="31">
        <v>5</v>
      </c>
      <c r="Z120" s="31">
        <v>135</v>
      </c>
      <c r="AA120"/>
      <c r="AB120"/>
      <c r="AC120"/>
      <c r="AD120"/>
      <c r="AE120"/>
      <c r="AF120"/>
      <c r="AG120"/>
      <c r="AH120"/>
      <c r="AI120"/>
      <c r="AJ120"/>
      <c r="AK120"/>
      <c r="AL120"/>
    </row>
    <row r="121" spans="1:38"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row>
    <row r="126" spans="1:38"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row>
    <row r="128" spans="1:38" x14ac:dyDescent="0.25">
      <c r="A128"/>
      <c r="B128"/>
      <c r="C128"/>
      <c r="D128"/>
      <c r="E128"/>
      <c r="F128"/>
      <c r="G128"/>
      <c r="H128"/>
      <c r="I128"/>
      <c r="J128"/>
      <c r="K128"/>
      <c r="L128"/>
      <c r="M128"/>
      <c r="N128"/>
      <c r="O128"/>
      <c r="P128"/>
      <c r="Q128"/>
      <c r="R128"/>
      <c r="S128"/>
      <c r="T128"/>
      <c r="U128"/>
      <c r="V128"/>
      <c r="W128"/>
      <c r="X128"/>
      <c r="Y128"/>
      <c r="Z128"/>
      <c r="AA128"/>
      <c r="AB128"/>
      <c r="AC128"/>
      <c r="AD128"/>
    </row>
    <row r="129" spans="1:30" x14ac:dyDescent="0.25">
      <c r="A129"/>
      <c r="B129"/>
      <c r="C129"/>
      <c r="D129"/>
      <c r="E129"/>
      <c r="F129"/>
      <c r="G129"/>
      <c r="H129"/>
      <c r="I129"/>
      <c r="J129"/>
      <c r="K129"/>
      <c r="L129"/>
      <c r="M129"/>
      <c r="N129"/>
      <c r="O129"/>
      <c r="P129"/>
      <c r="Q129"/>
      <c r="R129"/>
      <c r="S129"/>
      <c r="T129"/>
      <c r="U129"/>
      <c r="V129"/>
      <c r="W129"/>
      <c r="X129"/>
      <c r="Y129"/>
      <c r="Z129"/>
      <c r="AA129"/>
      <c r="AB129"/>
      <c r="AC129"/>
      <c r="AD129"/>
    </row>
    <row r="130" spans="1:30" x14ac:dyDescent="0.25">
      <c r="A130" s="41"/>
      <c r="B130" s="31"/>
      <c r="C130" s="31"/>
      <c r="D130" s="31"/>
      <c r="E130" s="31"/>
      <c r="F130" s="31"/>
      <c r="G130" s="31"/>
      <c r="H130" s="31"/>
      <c r="I130" s="31"/>
      <c r="J130" s="31"/>
      <c r="K130" s="31"/>
      <c r="L130" s="31"/>
      <c r="M130" s="31"/>
      <c r="N130" s="31"/>
      <c r="O130" s="31"/>
      <c r="P130" s="31"/>
      <c r="Q130" s="31"/>
      <c r="R130" s="31"/>
      <c r="S130" s="31"/>
      <c r="T130"/>
      <c r="U130"/>
      <c r="V130"/>
      <c r="W130"/>
      <c r="X130"/>
      <c r="Y130"/>
      <c r="Z130"/>
      <c r="AA130"/>
      <c r="AB130"/>
      <c r="AC130"/>
      <c r="AD130"/>
    </row>
    <row r="131" spans="1:30" x14ac:dyDescent="0.25">
      <c r="A131" s="41"/>
      <c r="B131" s="31"/>
      <c r="C131" s="31"/>
      <c r="D131" s="31"/>
      <c r="E131" s="31"/>
      <c r="F131" s="31"/>
      <c r="G131" s="31"/>
      <c r="H131" s="31"/>
      <c r="I131" s="31"/>
      <c r="J131" s="31"/>
      <c r="K131" s="31"/>
      <c r="L131" s="31"/>
      <c r="M131" s="31"/>
      <c r="N131" s="31"/>
      <c r="O131" s="31"/>
      <c r="P131" s="31"/>
      <c r="Q131" s="31"/>
      <c r="R131" s="31"/>
      <c r="S131" s="31"/>
      <c r="T131"/>
      <c r="U131"/>
      <c r="V131"/>
      <c r="W131"/>
      <c r="X131"/>
      <c r="Y131"/>
      <c r="Z131"/>
      <c r="AA131"/>
      <c r="AB131"/>
      <c r="AC131"/>
      <c r="AD131"/>
    </row>
    <row r="132" spans="1:30" ht="15.75" x14ac:dyDescent="0.25">
      <c r="A132" s="73" t="s">
        <v>125</v>
      </c>
      <c r="B132" s="31"/>
      <c r="C132" s="31"/>
      <c r="D132" s="31"/>
      <c r="E132" s="31"/>
      <c r="F132" s="31"/>
      <c r="G132" s="31"/>
      <c r="H132" s="31"/>
      <c r="I132" s="31"/>
      <c r="J132" s="31"/>
      <c r="K132" s="31"/>
      <c r="L132" s="31"/>
      <c r="M132" s="31"/>
      <c r="N132" s="31"/>
      <c r="O132" s="31"/>
      <c r="P132" s="31"/>
      <c r="Q132" s="31"/>
      <c r="R132" s="31"/>
      <c r="S132" s="31"/>
      <c r="T132" s="31"/>
      <c r="U132" s="31"/>
      <c r="V132" s="31"/>
      <c r="W132"/>
    </row>
    <row r="133" spans="1:30" ht="17.25" customHeight="1" x14ac:dyDescent="0.25">
      <c r="A133" s="74" t="s">
        <v>126</v>
      </c>
      <c r="B133" s="31"/>
      <c r="C133" s="31"/>
      <c r="D133" s="31"/>
      <c r="E133" s="31"/>
      <c r="F133" s="31"/>
      <c r="G133" s="31"/>
      <c r="H133" s="31"/>
      <c r="I133" s="31"/>
      <c r="J133" s="31"/>
      <c r="K133" s="31"/>
      <c r="L133" s="31"/>
      <c r="M133" s="31"/>
      <c r="N133" s="31"/>
      <c r="O133" s="31"/>
      <c r="P133" s="31"/>
      <c r="Q133" s="31"/>
      <c r="R133" s="31"/>
      <c r="S133" s="31"/>
      <c r="T133" s="31"/>
      <c r="U133" s="31"/>
      <c r="V133" s="31"/>
      <c r="W133"/>
    </row>
    <row r="134" spans="1:30" ht="15.75" x14ac:dyDescent="0.25">
      <c r="A134" s="75" t="s">
        <v>127</v>
      </c>
      <c r="B134" s="31"/>
      <c r="C134" s="31"/>
      <c r="D134" s="31"/>
      <c r="E134" s="31"/>
      <c r="F134" s="31"/>
      <c r="G134" s="31"/>
      <c r="H134" s="31"/>
      <c r="I134" s="31"/>
      <c r="J134" s="31"/>
      <c r="K134" s="31"/>
      <c r="L134" s="31"/>
      <c r="M134" s="31"/>
      <c r="N134" s="31"/>
      <c r="O134" s="31"/>
      <c r="P134" s="31"/>
      <c r="Q134" s="31"/>
      <c r="R134" s="31"/>
      <c r="S134" s="31"/>
      <c r="T134" s="31"/>
      <c r="U134" s="31"/>
      <c r="V134" s="31"/>
      <c r="W134"/>
    </row>
    <row r="137" spans="1:30" ht="71.25" customHeight="1" x14ac:dyDescent="0.3">
      <c r="A137" s="71" t="s">
        <v>852</v>
      </c>
      <c r="B137"/>
    </row>
    <row r="138" spans="1:30" ht="15" customHeight="1" x14ac:dyDescent="0.25">
      <c r="A138" s="46" t="s">
        <v>14</v>
      </c>
      <c r="B138" t="s">
        <v>86</v>
      </c>
    </row>
    <row r="140" spans="1:30" x14ac:dyDescent="0.25">
      <c r="A140" s="46" t="s">
        <v>105</v>
      </c>
      <c r="B140" t="s">
        <v>106</v>
      </c>
      <c r="C140"/>
    </row>
    <row r="141" spans="1:30" x14ac:dyDescent="0.25">
      <c r="A141" s="32" t="s">
        <v>611</v>
      </c>
      <c r="B141" s="31">
        <v>3</v>
      </c>
      <c r="C141"/>
    </row>
    <row r="142" spans="1:30" x14ac:dyDescent="0.25">
      <c r="A142" s="86" t="s">
        <v>157</v>
      </c>
      <c r="B142" s="31">
        <v>3</v>
      </c>
      <c r="C142"/>
    </row>
    <row r="143" spans="1:30" x14ac:dyDescent="0.25">
      <c r="A143" s="32" t="s">
        <v>294</v>
      </c>
      <c r="B143" s="31">
        <v>1</v>
      </c>
      <c r="C143"/>
    </row>
    <row r="144" spans="1:30" x14ac:dyDescent="0.25">
      <c r="A144" s="32" t="s">
        <v>487</v>
      </c>
      <c r="B144" s="31">
        <v>3</v>
      </c>
      <c r="C144"/>
    </row>
    <row r="145" spans="1:3" ht="38.25" x14ac:dyDescent="0.25">
      <c r="A145" s="86" t="s">
        <v>232</v>
      </c>
      <c r="B145" s="31">
        <v>2</v>
      </c>
      <c r="C145"/>
    </row>
    <row r="146" spans="1:3" x14ac:dyDescent="0.25">
      <c r="A146" s="32" t="s">
        <v>483</v>
      </c>
      <c r="B146" s="31">
        <v>6</v>
      </c>
      <c r="C146"/>
    </row>
    <row r="147" spans="1:3" x14ac:dyDescent="0.25">
      <c r="A147" s="32" t="s">
        <v>362</v>
      </c>
      <c r="B147" s="31">
        <v>4</v>
      </c>
      <c r="C147"/>
    </row>
    <row r="148" spans="1:3" x14ac:dyDescent="0.25">
      <c r="A148" s="32" t="s">
        <v>585</v>
      </c>
      <c r="B148" s="31">
        <v>21</v>
      </c>
      <c r="C148"/>
    </row>
    <row r="149" spans="1:3" ht="25.5" x14ac:dyDescent="0.25">
      <c r="A149" s="86" t="s">
        <v>192</v>
      </c>
      <c r="B149" s="31">
        <v>1</v>
      </c>
      <c r="C149"/>
    </row>
    <row r="150" spans="1:3" x14ac:dyDescent="0.25">
      <c r="A150" s="32" t="s">
        <v>300</v>
      </c>
      <c r="B150" s="31">
        <v>10</v>
      </c>
      <c r="C150"/>
    </row>
    <row r="151" spans="1:3" x14ac:dyDescent="0.25">
      <c r="A151" s="32" t="s">
        <v>628</v>
      </c>
      <c r="B151" s="31">
        <v>1</v>
      </c>
      <c r="C151"/>
    </row>
    <row r="152" spans="1:3" x14ac:dyDescent="0.25">
      <c r="A152" s="32" t="s">
        <v>627</v>
      </c>
      <c r="B152" s="31">
        <v>2</v>
      </c>
      <c r="C152"/>
    </row>
    <row r="153" spans="1:3" x14ac:dyDescent="0.25">
      <c r="A153" s="32" t="s">
        <v>655</v>
      </c>
      <c r="B153" s="31">
        <v>42</v>
      </c>
      <c r="C153"/>
    </row>
    <row r="154" spans="1:3" x14ac:dyDescent="0.25">
      <c r="A154" s="32" t="s">
        <v>651</v>
      </c>
      <c r="B154" s="31">
        <v>1</v>
      </c>
      <c r="C154"/>
    </row>
    <row r="155" spans="1:3" x14ac:dyDescent="0.25">
      <c r="A155" s="32" t="s">
        <v>430</v>
      </c>
      <c r="B155" s="31">
        <v>24</v>
      </c>
      <c r="C155"/>
    </row>
    <row r="156" spans="1:3" x14ac:dyDescent="0.25">
      <c r="A156" s="86" t="s">
        <v>227</v>
      </c>
      <c r="B156" s="31">
        <v>1</v>
      </c>
      <c r="C156"/>
    </row>
    <row r="157" spans="1:3" x14ac:dyDescent="0.25">
      <c r="A157" s="41" t="s">
        <v>250</v>
      </c>
      <c r="B157" s="31">
        <v>7</v>
      </c>
      <c r="C157"/>
    </row>
    <row r="158" spans="1:3" ht="25.5" x14ac:dyDescent="0.25">
      <c r="A158" s="86" t="s">
        <v>71</v>
      </c>
      <c r="B158" s="31">
        <v>3</v>
      </c>
    </row>
    <row r="159" spans="1:3" x14ac:dyDescent="0.25">
      <c r="A159" s="41" t="s">
        <v>92</v>
      </c>
      <c r="B159" s="31">
        <v>135</v>
      </c>
    </row>
    <row r="160" spans="1:3" x14ac:dyDescent="0.25">
      <c r="A160"/>
      <c r="B160"/>
    </row>
    <row r="161" spans="1:2" x14ac:dyDescent="0.25">
      <c r="A161"/>
      <c r="B161"/>
    </row>
    <row r="162" spans="1:2" x14ac:dyDescent="0.25">
      <c r="A162"/>
      <c r="B162"/>
    </row>
    <row r="163" spans="1:2" x14ac:dyDescent="0.25">
      <c r="A163"/>
      <c r="B163"/>
    </row>
    <row r="164" spans="1:2" x14ac:dyDescent="0.25">
      <c r="A164"/>
      <c r="B164"/>
    </row>
    <row r="165" spans="1:2" x14ac:dyDescent="0.25">
      <c r="A165"/>
      <c r="B165"/>
    </row>
    <row r="166" spans="1:2" x14ac:dyDescent="0.25">
      <c r="A166"/>
      <c r="B166"/>
    </row>
    <row r="167" spans="1:2" x14ac:dyDescent="0.25">
      <c r="A167" s="43"/>
      <c r="B167"/>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Y160"/>
  <sheetViews>
    <sheetView showGridLines="0" zoomScaleNormal="100" workbookViewId="0">
      <selection activeCell="A96" sqref="A96"/>
    </sheetView>
  </sheetViews>
  <sheetFormatPr baseColWidth="10" defaultColWidth="11.42578125"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0" customWidth="1"/>
    <col min="19" max="19" width="12.28515625" style="51" customWidth="1"/>
    <col min="20" max="20" width="17.28515625" style="6" customWidth="1"/>
    <col min="21" max="21" width="73.2851562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20"/>
      <c r="B1" s="120"/>
      <c r="C1" s="120"/>
      <c r="D1" s="120"/>
      <c r="E1" s="120"/>
      <c r="F1" s="122" t="s">
        <v>23</v>
      </c>
      <c r="G1" s="123"/>
      <c r="H1" s="123"/>
      <c r="I1" s="123"/>
      <c r="J1" s="123"/>
      <c r="K1" s="123"/>
      <c r="L1" s="123"/>
      <c r="M1" s="123"/>
      <c r="N1" s="123"/>
      <c r="O1" s="123"/>
      <c r="P1" s="123"/>
      <c r="Q1" s="123"/>
      <c r="R1" s="123"/>
      <c r="S1" s="123"/>
      <c r="T1" s="123"/>
      <c r="U1" s="123"/>
      <c r="V1" s="124"/>
    </row>
    <row r="2" spans="1:25" s="4" customFormat="1" ht="18.75" customHeight="1" x14ac:dyDescent="0.2">
      <c r="A2" s="120"/>
      <c r="B2" s="120"/>
      <c r="C2" s="120"/>
      <c r="D2" s="120"/>
      <c r="E2" s="120"/>
      <c r="F2" s="125" t="s">
        <v>16</v>
      </c>
      <c r="G2" s="123"/>
      <c r="H2" s="123"/>
      <c r="I2" s="123"/>
      <c r="J2" s="123"/>
      <c r="K2" s="123"/>
      <c r="L2" s="123"/>
      <c r="M2" s="123"/>
      <c r="N2" s="123"/>
      <c r="O2" s="123"/>
      <c r="P2" s="123"/>
      <c r="Q2" s="123"/>
      <c r="R2" s="123"/>
      <c r="S2" s="123"/>
      <c r="T2" s="123"/>
      <c r="U2" s="123"/>
      <c r="V2" s="124"/>
    </row>
    <row r="3" spans="1:25" s="4" customFormat="1" ht="18.75" customHeight="1" x14ac:dyDescent="0.2">
      <c r="A3" s="120"/>
      <c r="B3" s="120"/>
      <c r="C3" s="120"/>
      <c r="D3" s="120"/>
      <c r="E3" s="120"/>
      <c r="F3" s="125" t="s">
        <v>21</v>
      </c>
      <c r="G3" s="123"/>
      <c r="H3" s="123"/>
      <c r="I3" s="123"/>
      <c r="J3" s="123"/>
      <c r="K3" s="123"/>
      <c r="L3" s="123"/>
      <c r="M3" s="123"/>
      <c r="N3" s="123"/>
      <c r="O3" s="123"/>
      <c r="P3" s="123"/>
      <c r="Q3" s="123"/>
      <c r="R3" s="123"/>
      <c r="S3" s="123"/>
      <c r="T3" s="123"/>
      <c r="U3" s="123"/>
      <c r="V3" s="124"/>
    </row>
    <row r="4" spans="1:25" s="4" customFormat="1" ht="30" customHeight="1" x14ac:dyDescent="0.2">
      <c r="A4" s="120"/>
      <c r="B4" s="120"/>
      <c r="C4" s="120"/>
      <c r="D4" s="120"/>
      <c r="E4" s="120"/>
      <c r="F4" s="121" t="s">
        <v>22</v>
      </c>
      <c r="G4" s="121"/>
      <c r="H4" s="121"/>
      <c r="I4" s="121"/>
      <c r="J4" s="121"/>
      <c r="K4" s="121"/>
      <c r="L4" s="121"/>
      <c r="M4" s="121"/>
      <c r="N4" s="121"/>
      <c r="O4" s="121"/>
      <c r="P4" s="126" t="s">
        <v>24</v>
      </c>
      <c r="Q4" s="127"/>
      <c r="R4" s="127"/>
      <c r="S4" s="128"/>
      <c r="T4" s="128"/>
      <c r="U4" s="128"/>
      <c r="V4" s="129"/>
    </row>
    <row r="5" spans="1:25" s="9" customFormat="1" ht="33.75" customHeight="1" x14ac:dyDescent="0.2">
      <c r="A5" s="119" t="s">
        <v>9</v>
      </c>
      <c r="B5" s="119"/>
      <c r="C5" s="119"/>
      <c r="D5" s="119"/>
      <c r="E5" s="119"/>
      <c r="F5" s="119"/>
      <c r="G5" s="119"/>
      <c r="H5" s="119"/>
      <c r="I5" s="119"/>
      <c r="J5" s="119"/>
      <c r="K5" s="119"/>
      <c r="L5" s="119"/>
      <c r="M5" s="119"/>
      <c r="N5" s="119"/>
      <c r="O5" s="119"/>
      <c r="P5" s="119"/>
      <c r="Q5" s="119"/>
      <c r="R5" s="119"/>
      <c r="S5" s="130" t="s">
        <v>11</v>
      </c>
      <c r="T5" s="130"/>
      <c r="U5" s="130"/>
      <c r="V5" s="130"/>
      <c r="W5" s="130"/>
      <c r="X5" s="130"/>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47" t="s">
        <v>6</v>
      </c>
      <c r="R6" s="47" t="s">
        <v>7</v>
      </c>
      <c r="S6" s="48" t="s">
        <v>12</v>
      </c>
      <c r="T6" s="15" t="s">
        <v>18</v>
      </c>
      <c r="U6" s="11" t="s">
        <v>13</v>
      </c>
      <c r="V6" s="11" t="s">
        <v>14</v>
      </c>
      <c r="W6" s="18" t="s">
        <v>87</v>
      </c>
      <c r="X6" s="18" t="s">
        <v>88</v>
      </c>
    </row>
    <row r="7" spans="1:25" ht="12" customHeight="1" x14ac:dyDescent="0.2">
      <c r="A7" s="19" t="s">
        <v>149</v>
      </c>
      <c r="B7" s="20">
        <v>4</v>
      </c>
      <c r="C7" s="21">
        <v>2020</v>
      </c>
      <c r="D7" s="28" t="s">
        <v>72</v>
      </c>
      <c r="E7" s="27" t="s">
        <v>157</v>
      </c>
      <c r="F7" s="23">
        <v>44098</v>
      </c>
      <c r="G7" s="25" t="s">
        <v>134</v>
      </c>
      <c r="H7" s="22" t="s">
        <v>136</v>
      </c>
      <c r="I7" s="24" t="s">
        <v>343</v>
      </c>
      <c r="J7" s="28" t="s">
        <v>344</v>
      </c>
      <c r="K7" s="8" t="s">
        <v>82</v>
      </c>
      <c r="L7" s="25" t="s">
        <v>153</v>
      </c>
      <c r="M7" s="25">
        <v>1</v>
      </c>
      <c r="N7" s="25" t="s">
        <v>78</v>
      </c>
      <c r="O7" s="25" t="s">
        <v>78</v>
      </c>
      <c r="P7" s="25" t="s">
        <v>137</v>
      </c>
      <c r="Q7" s="49">
        <v>44206</v>
      </c>
      <c r="R7" s="49">
        <v>44865</v>
      </c>
      <c r="S7" s="49">
        <v>44599</v>
      </c>
      <c r="T7" s="26" t="s">
        <v>85</v>
      </c>
      <c r="U7" s="59" t="s">
        <v>906</v>
      </c>
      <c r="V7" s="26" t="s">
        <v>86</v>
      </c>
      <c r="W7" s="25">
        <v>0</v>
      </c>
      <c r="X7" s="25">
        <v>0</v>
      </c>
      <c r="Y7" s="6"/>
    </row>
    <row r="8" spans="1:25" ht="12" customHeight="1" x14ac:dyDescent="0.2">
      <c r="A8" s="19" t="s">
        <v>150</v>
      </c>
      <c r="B8" s="20">
        <v>1</v>
      </c>
      <c r="C8" s="21">
        <v>2020</v>
      </c>
      <c r="D8" s="28" t="s">
        <v>72</v>
      </c>
      <c r="E8" s="27" t="s">
        <v>157</v>
      </c>
      <c r="F8" s="23">
        <v>44098</v>
      </c>
      <c r="G8" s="25" t="s">
        <v>138</v>
      </c>
      <c r="H8" s="22" t="s">
        <v>136</v>
      </c>
      <c r="I8" s="24" t="s">
        <v>139</v>
      </c>
      <c r="J8" s="28" t="s">
        <v>140</v>
      </c>
      <c r="K8" s="8" t="s">
        <v>82</v>
      </c>
      <c r="L8" s="25" t="s">
        <v>141</v>
      </c>
      <c r="M8" s="25">
        <v>1</v>
      </c>
      <c r="N8" s="25" t="s">
        <v>80</v>
      </c>
      <c r="O8" s="7" t="s">
        <v>81</v>
      </c>
      <c r="P8" s="66" t="s">
        <v>133</v>
      </c>
      <c r="Q8" s="66">
        <v>44105</v>
      </c>
      <c r="R8" s="49">
        <v>44742</v>
      </c>
      <c r="S8" s="49">
        <v>44599</v>
      </c>
      <c r="T8" s="26" t="s">
        <v>161</v>
      </c>
      <c r="U8" s="59" t="s">
        <v>874</v>
      </c>
      <c r="V8" s="26" t="s">
        <v>86</v>
      </c>
      <c r="W8" s="25">
        <v>1</v>
      </c>
      <c r="X8" s="25">
        <v>0</v>
      </c>
      <c r="Y8" s="6"/>
    </row>
    <row r="9" spans="1:25" ht="12" customHeight="1" x14ac:dyDescent="0.2">
      <c r="A9" s="19" t="s">
        <v>151</v>
      </c>
      <c r="B9" s="20">
        <v>1</v>
      </c>
      <c r="C9" s="21">
        <v>2020</v>
      </c>
      <c r="D9" s="28" t="s">
        <v>72</v>
      </c>
      <c r="E9" s="27" t="s">
        <v>157</v>
      </c>
      <c r="F9" s="23">
        <v>44098</v>
      </c>
      <c r="G9" s="25" t="s">
        <v>142</v>
      </c>
      <c r="H9" s="22" t="s">
        <v>143</v>
      </c>
      <c r="I9" s="24" t="s">
        <v>144</v>
      </c>
      <c r="J9" s="28" t="s">
        <v>145</v>
      </c>
      <c r="K9" s="8" t="s">
        <v>82</v>
      </c>
      <c r="L9" s="25" t="s">
        <v>141</v>
      </c>
      <c r="M9" s="25">
        <v>1</v>
      </c>
      <c r="N9" s="25" t="s">
        <v>80</v>
      </c>
      <c r="O9" s="7" t="s">
        <v>81</v>
      </c>
      <c r="P9" s="66" t="s">
        <v>133</v>
      </c>
      <c r="Q9" s="66">
        <v>44105</v>
      </c>
      <c r="R9" s="49">
        <v>44742</v>
      </c>
      <c r="S9" s="49">
        <v>44599</v>
      </c>
      <c r="T9" s="26" t="s">
        <v>161</v>
      </c>
      <c r="U9" s="59" t="s">
        <v>875</v>
      </c>
      <c r="V9" s="26" t="s">
        <v>86</v>
      </c>
      <c r="W9" s="25">
        <v>1</v>
      </c>
      <c r="X9" s="25">
        <v>0</v>
      </c>
      <c r="Y9" s="6"/>
    </row>
    <row r="10" spans="1:25" ht="12" customHeight="1" x14ac:dyDescent="0.2">
      <c r="A10" s="19" t="s">
        <v>152</v>
      </c>
      <c r="B10" s="20">
        <v>2</v>
      </c>
      <c r="C10" s="21">
        <v>2020</v>
      </c>
      <c r="D10" s="28" t="s">
        <v>72</v>
      </c>
      <c r="E10" s="27" t="s">
        <v>294</v>
      </c>
      <c r="F10" s="23">
        <v>44098</v>
      </c>
      <c r="G10" s="25" t="s">
        <v>146</v>
      </c>
      <c r="H10" s="22" t="s">
        <v>147</v>
      </c>
      <c r="I10" s="24" t="s">
        <v>148</v>
      </c>
      <c r="J10" s="28" t="s">
        <v>295</v>
      </c>
      <c r="K10" s="8" t="s">
        <v>82</v>
      </c>
      <c r="L10" s="25" t="s">
        <v>296</v>
      </c>
      <c r="M10" s="25" t="s">
        <v>297</v>
      </c>
      <c r="N10" s="25" t="s">
        <v>80</v>
      </c>
      <c r="O10" s="7" t="s">
        <v>81</v>
      </c>
      <c r="P10" s="66" t="s">
        <v>135</v>
      </c>
      <c r="Q10" s="66">
        <v>44105</v>
      </c>
      <c r="R10" s="49">
        <v>44742</v>
      </c>
      <c r="S10" s="49">
        <v>44599</v>
      </c>
      <c r="T10" s="26" t="s">
        <v>161</v>
      </c>
      <c r="U10" s="26" t="s">
        <v>876</v>
      </c>
      <c r="V10" s="26" t="s">
        <v>86</v>
      </c>
      <c r="W10" s="25">
        <v>1</v>
      </c>
      <c r="X10" s="25">
        <v>1</v>
      </c>
      <c r="Y10" s="6"/>
    </row>
    <row r="11" spans="1:25" s="115" customFormat="1" ht="12" customHeight="1" x14ac:dyDescent="0.2">
      <c r="A11" s="103" t="s">
        <v>173</v>
      </c>
      <c r="B11" s="104">
        <v>2</v>
      </c>
      <c r="C11" s="105">
        <v>2021</v>
      </c>
      <c r="D11" s="106" t="s">
        <v>75</v>
      </c>
      <c r="E11" s="107" t="s">
        <v>347</v>
      </c>
      <c r="F11" s="108">
        <v>44285</v>
      </c>
      <c r="G11" s="103" t="s">
        <v>170</v>
      </c>
      <c r="H11" s="106" t="s">
        <v>166</v>
      </c>
      <c r="I11" s="107" t="s">
        <v>171</v>
      </c>
      <c r="J11" s="109" t="s">
        <v>172</v>
      </c>
      <c r="K11" s="8" t="s">
        <v>82</v>
      </c>
      <c r="L11" s="103" t="s">
        <v>169</v>
      </c>
      <c r="M11" s="103">
        <v>1</v>
      </c>
      <c r="N11" s="103" t="s">
        <v>83</v>
      </c>
      <c r="O11" s="103" t="s">
        <v>84</v>
      </c>
      <c r="P11" s="103" t="s">
        <v>124</v>
      </c>
      <c r="Q11" s="110">
        <v>44319</v>
      </c>
      <c r="R11" s="110">
        <v>44591</v>
      </c>
      <c r="S11" s="111">
        <v>44599</v>
      </c>
      <c r="T11" s="112" t="s">
        <v>869</v>
      </c>
      <c r="U11" s="112" t="s">
        <v>867</v>
      </c>
      <c r="V11" s="113" t="s">
        <v>115</v>
      </c>
      <c r="W11" s="103">
        <v>0</v>
      </c>
      <c r="X11" s="103">
        <v>0</v>
      </c>
      <c r="Y11" s="114"/>
    </row>
    <row r="12" spans="1:25" ht="12" customHeight="1" x14ac:dyDescent="0.2">
      <c r="A12" s="19" t="s">
        <v>190</v>
      </c>
      <c r="B12" s="20">
        <v>1</v>
      </c>
      <c r="C12" s="21">
        <v>2021</v>
      </c>
      <c r="D12" s="28" t="s">
        <v>118</v>
      </c>
      <c r="E12" s="27" t="s">
        <v>192</v>
      </c>
      <c r="F12" s="23">
        <v>44305</v>
      </c>
      <c r="G12" s="25" t="s">
        <v>174</v>
      </c>
      <c r="H12" s="22" t="s">
        <v>175</v>
      </c>
      <c r="I12" s="24" t="s">
        <v>176</v>
      </c>
      <c r="J12" s="28" t="s">
        <v>177</v>
      </c>
      <c r="K12" s="8" t="s">
        <v>79</v>
      </c>
      <c r="L12" s="25" t="s">
        <v>178</v>
      </c>
      <c r="M12" s="25">
        <v>1</v>
      </c>
      <c r="N12" s="25" t="s">
        <v>840</v>
      </c>
      <c r="O12" s="25" t="s">
        <v>189</v>
      </c>
      <c r="P12" s="25" t="s">
        <v>179</v>
      </c>
      <c r="Q12" s="66">
        <v>44321</v>
      </c>
      <c r="R12" s="49">
        <v>44742</v>
      </c>
      <c r="S12" s="49">
        <v>44572</v>
      </c>
      <c r="T12" s="26" t="s">
        <v>843</v>
      </c>
      <c r="U12" s="26" t="s">
        <v>844</v>
      </c>
      <c r="V12" s="26" t="s">
        <v>86</v>
      </c>
      <c r="W12" s="25">
        <v>1</v>
      </c>
      <c r="X12" s="25">
        <v>0</v>
      </c>
      <c r="Y12" s="6"/>
    </row>
    <row r="13" spans="1:25" ht="12" customHeight="1" x14ac:dyDescent="0.2">
      <c r="A13" s="19" t="s">
        <v>191</v>
      </c>
      <c r="B13" s="20">
        <v>1</v>
      </c>
      <c r="C13" s="21">
        <v>2021</v>
      </c>
      <c r="D13" s="28" t="s">
        <v>154</v>
      </c>
      <c r="E13" s="27" t="s">
        <v>180</v>
      </c>
      <c r="F13" s="23">
        <v>44308</v>
      </c>
      <c r="G13" s="25" t="s">
        <v>181</v>
      </c>
      <c r="H13" s="22" t="s">
        <v>182</v>
      </c>
      <c r="I13" s="24" t="s">
        <v>183</v>
      </c>
      <c r="J13" s="28" t="s">
        <v>184</v>
      </c>
      <c r="K13" s="8" t="s">
        <v>233</v>
      </c>
      <c r="L13" s="25" t="s">
        <v>185</v>
      </c>
      <c r="M13" s="25" t="s">
        <v>186</v>
      </c>
      <c r="N13" s="25" t="s">
        <v>76</v>
      </c>
      <c r="O13" s="25" t="s">
        <v>155</v>
      </c>
      <c r="P13" s="25" t="s">
        <v>187</v>
      </c>
      <c r="Q13" s="66">
        <v>44317</v>
      </c>
      <c r="R13" s="66">
        <v>44561</v>
      </c>
      <c r="S13" s="49">
        <v>44600</v>
      </c>
      <c r="T13" s="26" t="s">
        <v>890</v>
      </c>
      <c r="U13" s="26" t="s">
        <v>891</v>
      </c>
      <c r="V13" s="26" t="s">
        <v>115</v>
      </c>
      <c r="W13" s="25">
        <v>0</v>
      </c>
      <c r="X13" s="25">
        <v>0</v>
      </c>
      <c r="Y13" s="6"/>
    </row>
    <row r="14" spans="1:25" ht="12" customHeight="1" x14ac:dyDescent="0.2">
      <c r="A14" s="19" t="s">
        <v>207</v>
      </c>
      <c r="B14" s="20">
        <v>3</v>
      </c>
      <c r="C14" s="21">
        <v>2021</v>
      </c>
      <c r="D14" s="22" t="s">
        <v>70</v>
      </c>
      <c r="E14" s="27" t="s">
        <v>71</v>
      </c>
      <c r="F14" s="23">
        <v>44294</v>
      </c>
      <c r="G14" s="25" t="s">
        <v>193</v>
      </c>
      <c r="H14" s="22" t="s">
        <v>194</v>
      </c>
      <c r="I14" s="24" t="s">
        <v>195</v>
      </c>
      <c r="J14" s="28" t="s">
        <v>197</v>
      </c>
      <c r="K14" s="8" t="s">
        <v>167</v>
      </c>
      <c r="L14" s="25" t="s">
        <v>198</v>
      </c>
      <c r="M14" s="25">
        <v>3</v>
      </c>
      <c r="N14" s="25" t="s">
        <v>76</v>
      </c>
      <c r="O14" s="25" t="s">
        <v>77</v>
      </c>
      <c r="P14" s="25" t="s">
        <v>196</v>
      </c>
      <c r="Q14" s="66">
        <v>44322</v>
      </c>
      <c r="R14" s="66">
        <v>44773</v>
      </c>
      <c r="S14" s="49">
        <v>44600</v>
      </c>
      <c r="T14" s="26" t="s">
        <v>890</v>
      </c>
      <c r="U14" s="26" t="s">
        <v>892</v>
      </c>
      <c r="V14" s="26" t="s">
        <v>86</v>
      </c>
      <c r="W14" s="25">
        <v>1</v>
      </c>
      <c r="X14" s="25">
        <v>0</v>
      </c>
      <c r="Y14" s="6"/>
    </row>
    <row r="15" spans="1:25" ht="12" customHeight="1" x14ac:dyDescent="0.2">
      <c r="A15" s="19" t="s">
        <v>208</v>
      </c>
      <c r="B15" s="20">
        <v>2</v>
      </c>
      <c r="C15" s="21">
        <v>2021</v>
      </c>
      <c r="D15" s="22" t="s">
        <v>70</v>
      </c>
      <c r="E15" s="27" t="s">
        <v>71</v>
      </c>
      <c r="F15" s="23">
        <v>44294</v>
      </c>
      <c r="G15" s="25" t="s">
        <v>199</v>
      </c>
      <c r="H15" s="22" t="s">
        <v>194</v>
      </c>
      <c r="I15" s="24" t="s">
        <v>200</v>
      </c>
      <c r="J15" s="28" t="s">
        <v>201</v>
      </c>
      <c r="K15" s="8" t="s">
        <v>82</v>
      </c>
      <c r="L15" s="25" t="s">
        <v>202</v>
      </c>
      <c r="M15" s="25">
        <v>3</v>
      </c>
      <c r="N15" s="25" t="s">
        <v>76</v>
      </c>
      <c r="O15" s="25" t="s">
        <v>77</v>
      </c>
      <c r="P15" s="25" t="s">
        <v>196</v>
      </c>
      <c r="Q15" s="66">
        <v>44322</v>
      </c>
      <c r="R15" s="66">
        <v>44773</v>
      </c>
      <c r="S15" s="49">
        <v>44600</v>
      </c>
      <c r="T15" s="26" t="s">
        <v>890</v>
      </c>
      <c r="U15" s="26" t="s">
        <v>893</v>
      </c>
      <c r="V15" s="26" t="s">
        <v>86</v>
      </c>
      <c r="W15" s="25">
        <v>1</v>
      </c>
      <c r="X15" s="25">
        <v>0</v>
      </c>
      <c r="Y15" s="6"/>
    </row>
    <row r="16" spans="1:25" ht="12" customHeight="1" x14ac:dyDescent="0.2">
      <c r="A16" s="19" t="s">
        <v>209</v>
      </c>
      <c r="B16" s="20">
        <v>2</v>
      </c>
      <c r="C16" s="21">
        <v>2021</v>
      </c>
      <c r="D16" s="22" t="s">
        <v>70</v>
      </c>
      <c r="E16" s="27" t="s">
        <v>71</v>
      </c>
      <c r="F16" s="23">
        <v>44294</v>
      </c>
      <c r="G16" s="25" t="s">
        <v>203</v>
      </c>
      <c r="H16" s="22" t="s">
        <v>194</v>
      </c>
      <c r="I16" s="24" t="s">
        <v>204</v>
      </c>
      <c r="J16" s="28" t="s">
        <v>205</v>
      </c>
      <c r="K16" s="8" t="s">
        <v>82</v>
      </c>
      <c r="L16" s="25" t="s">
        <v>206</v>
      </c>
      <c r="M16" s="25">
        <v>3</v>
      </c>
      <c r="N16" s="25" t="s">
        <v>76</v>
      </c>
      <c r="O16" s="25" t="s">
        <v>77</v>
      </c>
      <c r="P16" s="25" t="s">
        <v>196</v>
      </c>
      <c r="Q16" s="66">
        <v>44322</v>
      </c>
      <c r="R16" s="66">
        <v>44773</v>
      </c>
      <c r="S16" s="49">
        <v>44600</v>
      </c>
      <c r="T16" s="26" t="s">
        <v>890</v>
      </c>
      <c r="U16" s="26" t="s">
        <v>893</v>
      </c>
      <c r="V16" s="26" t="s">
        <v>86</v>
      </c>
      <c r="W16" s="25">
        <v>1</v>
      </c>
      <c r="X16" s="25">
        <v>0</v>
      </c>
      <c r="Y16" s="6"/>
    </row>
    <row r="17" spans="1:25" ht="12" customHeight="1" x14ac:dyDescent="0.2">
      <c r="A17" s="19" t="s">
        <v>217</v>
      </c>
      <c r="B17" s="20">
        <v>2</v>
      </c>
      <c r="C17" s="21">
        <v>2021</v>
      </c>
      <c r="D17" s="22" t="s">
        <v>216</v>
      </c>
      <c r="E17" s="27" t="s">
        <v>346</v>
      </c>
      <c r="F17" s="23">
        <v>44290</v>
      </c>
      <c r="G17" s="25" t="s">
        <v>212</v>
      </c>
      <c r="H17" s="22" t="s">
        <v>219</v>
      </c>
      <c r="I17" s="24" t="s">
        <v>214</v>
      </c>
      <c r="J17" s="28" t="s">
        <v>231</v>
      </c>
      <c r="K17" s="8" t="s">
        <v>82</v>
      </c>
      <c r="L17" s="25" t="s">
        <v>215</v>
      </c>
      <c r="M17" s="84">
        <v>1</v>
      </c>
      <c r="N17" s="25" t="s">
        <v>76</v>
      </c>
      <c r="O17" s="25" t="s">
        <v>120</v>
      </c>
      <c r="P17" s="25" t="s">
        <v>213</v>
      </c>
      <c r="Q17" s="66">
        <v>44319</v>
      </c>
      <c r="R17" s="66">
        <v>44591</v>
      </c>
      <c r="S17" s="49">
        <v>44600</v>
      </c>
      <c r="T17" s="26" t="s">
        <v>890</v>
      </c>
      <c r="U17" s="26" t="s">
        <v>894</v>
      </c>
      <c r="V17" s="26" t="s">
        <v>115</v>
      </c>
      <c r="W17" s="25">
        <v>0</v>
      </c>
      <c r="X17" s="25">
        <v>0</v>
      </c>
      <c r="Y17" s="6"/>
    </row>
    <row r="18" spans="1:25" ht="12" customHeight="1" x14ac:dyDescent="0.2">
      <c r="A18" s="19" t="s">
        <v>228</v>
      </c>
      <c r="B18" s="20">
        <v>2</v>
      </c>
      <c r="C18" s="21">
        <v>2021</v>
      </c>
      <c r="D18" s="22" t="s">
        <v>216</v>
      </c>
      <c r="E18" s="27" t="s">
        <v>227</v>
      </c>
      <c r="F18" s="23">
        <v>44322</v>
      </c>
      <c r="G18" s="25" t="s">
        <v>218</v>
      </c>
      <c r="H18" s="22" t="s">
        <v>219</v>
      </c>
      <c r="I18" s="24" t="s">
        <v>220</v>
      </c>
      <c r="J18" s="28" t="s">
        <v>221</v>
      </c>
      <c r="K18" s="8" t="s">
        <v>82</v>
      </c>
      <c r="L18" s="25" t="s">
        <v>215</v>
      </c>
      <c r="M18" s="25">
        <v>1</v>
      </c>
      <c r="N18" s="25" t="s">
        <v>76</v>
      </c>
      <c r="O18" s="25" t="s">
        <v>120</v>
      </c>
      <c r="P18" s="25" t="s">
        <v>213</v>
      </c>
      <c r="Q18" s="66">
        <v>44319</v>
      </c>
      <c r="R18" s="66">
        <v>44591</v>
      </c>
      <c r="S18" s="49">
        <v>44600</v>
      </c>
      <c r="T18" s="26" t="s">
        <v>890</v>
      </c>
      <c r="U18" s="26" t="s">
        <v>895</v>
      </c>
      <c r="V18" s="26" t="s">
        <v>115</v>
      </c>
      <c r="W18" s="25">
        <v>0</v>
      </c>
      <c r="X18" s="25">
        <v>0</v>
      </c>
      <c r="Y18" s="6"/>
    </row>
    <row r="19" spans="1:25" ht="12" customHeight="1" x14ac:dyDescent="0.2">
      <c r="A19" s="19" t="s">
        <v>229</v>
      </c>
      <c r="B19" s="20">
        <v>1</v>
      </c>
      <c r="C19" s="21">
        <v>2021</v>
      </c>
      <c r="D19" s="22" t="s">
        <v>72</v>
      </c>
      <c r="E19" s="27" t="s">
        <v>227</v>
      </c>
      <c r="F19" s="23">
        <v>44322</v>
      </c>
      <c r="G19" s="25" t="s">
        <v>222</v>
      </c>
      <c r="H19" s="22" t="s">
        <v>223</v>
      </c>
      <c r="I19" s="24" t="s">
        <v>224</v>
      </c>
      <c r="J19" s="28" t="s">
        <v>225</v>
      </c>
      <c r="K19" s="8" t="s">
        <v>82</v>
      </c>
      <c r="L19" s="25" t="s">
        <v>230</v>
      </c>
      <c r="M19" s="25">
        <v>12</v>
      </c>
      <c r="N19" s="25" t="s">
        <v>80</v>
      </c>
      <c r="O19" s="25" t="s">
        <v>81</v>
      </c>
      <c r="P19" s="25" t="s">
        <v>226</v>
      </c>
      <c r="Q19" s="66">
        <v>44348</v>
      </c>
      <c r="R19" s="66">
        <v>44713</v>
      </c>
      <c r="S19" s="49">
        <v>44599</v>
      </c>
      <c r="T19" s="26" t="s">
        <v>161</v>
      </c>
      <c r="U19" s="26" t="s">
        <v>877</v>
      </c>
      <c r="V19" s="26" t="s">
        <v>86</v>
      </c>
      <c r="W19" s="25">
        <v>0</v>
      </c>
      <c r="X19" s="25">
        <v>0</v>
      </c>
      <c r="Y19" s="6"/>
    </row>
    <row r="20" spans="1:25" ht="12" customHeight="1" x14ac:dyDescent="0.2">
      <c r="A20" s="19" t="s">
        <v>241</v>
      </c>
      <c r="B20" s="20">
        <v>1</v>
      </c>
      <c r="C20" s="21">
        <v>2021</v>
      </c>
      <c r="D20" s="22" t="s">
        <v>121</v>
      </c>
      <c r="E20" s="27" t="s">
        <v>232</v>
      </c>
      <c r="F20" s="23">
        <v>44340</v>
      </c>
      <c r="G20" s="25" t="s">
        <v>235</v>
      </c>
      <c r="H20" s="22" t="s">
        <v>236</v>
      </c>
      <c r="I20" s="24" t="s">
        <v>237</v>
      </c>
      <c r="J20" s="28" t="s">
        <v>238</v>
      </c>
      <c r="K20" s="8" t="s">
        <v>82</v>
      </c>
      <c r="L20" s="25" t="s">
        <v>239</v>
      </c>
      <c r="M20" s="25">
        <v>1</v>
      </c>
      <c r="N20" s="101" t="s">
        <v>122</v>
      </c>
      <c r="O20" s="101" t="s">
        <v>122</v>
      </c>
      <c r="P20" s="25" t="s">
        <v>240</v>
      </c>
      <c r="Q20" s="66">
        <v>44340</v>
      </c>
      <c r="R20" s="66">
        <v>44696</v>
      </c>
      <c r="S20" s="49"/>
      <c r="T20" s="26"/>
      <c r="U20" s="26"/>
      <c r="V20" s="26" t="s">
        <v>86</v>
      </c>
      <c r="W20" s="25">
        <v>0</v>
      </c>
      <c r="X20" s="25">
        <v>0</v>
      </c>
      <c r="Y20" s="6"/>
    </row>
    <row r="21" spans="1:25" ht="12" customHeight="1" x14ac:dyDescent="0.2">
      <c r="A21" s="19" t="s">
        <v>249</v>
      </c>
      <c r="B21" s="20">
        <v>9</v>
      </c>
      <c r="C21" s="21">
        <v>2021</v>
      </c>
      <c r="D21" s="22" t="s">
        <v>216</v>
      </c>
      <c r="E21" s="27" t="s">
        <v>232</v>
      </c>
      <c r="F21" s="23">
        <v>44354</v>
      </c>
      <c r="G21" s="25" t="s">
        <v>243</v>
      </c>
      <c r="H21" s="22" t="s">
        <v>219</v>
      </c>
      <c r="I21" s="24" t="s">
        <v>244</v>
      </c>
      <c r="J21" s="28" t="s">
        <v>246</v>
      </c>
      <c r="K21" s="8" t="s">
        <v>82</v>
      </c>
      <c r="L21" s="25" t="s">
        <v>247</v>
      </c>
      <c r="M21" s="25">
        <v>1</v>
      </c>
      <c r="N21" s="25" t="s">
        <v>76</v>
      </c>
      <c r="O21" s="25" t="s">
        <v>120</v>
      </c>
      <c r="P21" s="25" t="s">
        <v>245</v>
      </c>
      <c r="Q21" s="66">
        <v>44362</v>
      </c>
      <c r="R21" s="66">
        <v>44681</v>
      </c>
      <c r="S21" s="49">
        <v>44600</v>
      </c>
      <c r="T21" s="26" t="s">
        <v>890</v>
      </c>
      <c r="U21" s="26" t="s">
        <v>896</v>
      </c>
      <c r="V21" s="26" t="s">
        <v>86</v>
      </c>
      <c r="W21" s="25">
        <v>1</v>
      </c>
      <c r="X21" s="25">
        <v>0</v>
      </c>
      <c r="Y21" s="6"/>
    </row>
    <row r="22" spans="1:25" ht="12" customHeight="1" x14ac:dyDescent="0.2">
      <c r="A22" s="19" t="s">
        <v>285</v>
      </c>
      <c r="B22" s="20">
        <v>1</v>
      </c>
      <c r="C22" s="21">
        <v>2021</v>
      </c>
      <c r="D22" s="22" t="s">
        <v>75</v>
      </c>
      <c r="E22" s="27" t="s">
        <v>250</v>
      </c>
      <c r="F22" s="23">
        <v>44337</v>
      </c>
      <c r="G22" s="25" t="s">
        <v>251</v>
      </c>
      <c r="H22" s="22" t="s">
        <v>166</v>
      </c>
      <c r="I22" s="24" t="s">
        <v>252</v>
      </c>
      <c r="J22" s="28" t="s">
        <v>253</v>
      </c>
      <c r="K22" s="8" t="s">
        <v>167</v>
      </c>
      <c r="L22" s="25" t="s">
        <v>254</v>
      </c>
      <c r="M22" s="25" t="s">
        <v>255</v>
      </c>
      <c r="N22" s="25" t="s">
        <v>83</v>
      </c>
      <c r="O22" s="25" t="s">
        <v>84</v>
      </c>
      <c r="P22" s="25" t="s">
        <v>248</v>
      </c>
      <c r="Q22" s="66">
        <v>44362</v>
      </c>
      <c r="R22" s="66">
        <v>44725</v>
      </c>
      <c r="S22" s="49">
        <v>44599</v>
      </c>
      <c r="T22" s="26" t="s">
        <v>869</v>
      </c>
      <c r="U22" s="59" t="s">
        <v>871</v>
      </c>
      <c r="V22" s="26" t="s">
        <v>86</v>
      </c>
      <c r="W22" s="25">
        <v>0</v>
      </c>
      <c r="X22" s="25">
        <v>0</v>
      </c>
      <c r="Y22" s="6"/>
    </row>
    <row r="23" spans="1:25" ht="12" customHeight="1" x14ac:dyDescent="0.2">
      <c r="A23" s="19" t="s">
        <v>286</v>
      </c>
      <c r="B23" s="20">
        <v>1</v>
      </c>
      <c r="C23" s="21">
        <v>2021</v>
      </c>
      <c r="D23" s="22" t="s">
        <v>75</v>
      </c>
      <c r="E23" s="27" t="s">
        <v>250</v>
      </c>
      <c r="F23" s="23">
        <v>44337</v>
      </c>
      <c r="G23" s="25" t="s">
        <v>256</v>
      </c>
      <c r="H23" s="22" t="s">
        <v>166</v>
      </c>
      <c r="I23" s="24" t="s">
        <v>257</v>
      </c>
      <c r="J23" s="28" t="s">
        <v>258</v>
      </c>
      <c r="K23" s="8" t="s">
        <v>167</v>
      </c>
      <c r="L23" s="25" t="s">
        <v>254</v>
      </c>
      <c r="M23" s="25" t="s">
        <v>259</v>
      </c>
      <c r="N23" s="25" t="s">
        <v>83</v>
      </c>
      <c r="O23" s="25" t="s">
        <v>84</v>
      </c>
      <c r="P23" s="25" t="s">
        <v>248</v>
      </c>
      <c r="Q23" s="66">
        <v>44362</v>
      </c>
      <c r="R23" s="66">
        <v>44725</v>
      </c>
      <c r="S23" s="49">
        <v>44599</v>
      </c>
      <c r="T23" s="26" t="s">
        <v>869</v>
      </c>
      <c r="U23" s="59" t="s">
        <v>871</v>
      </c>
      <c r="V23" s="26" t="s">
        <v>86</v>
      </c>
      <c r="W23" s="25">
        <v>0</v>
      </c>
      <c r="X23" s="25">
        <v>0</v>
      </c>
      <c r="Y23" s="6"/>
    </row>
    <row r="24" spans="1:25" ht="12" customHeight="1" x14ac:dyDescent="0.2">
      <c r="A24" s="19" t="s">
        <v>287</v>
      </c>
      <c r="B24" s="20">
        <v>1</v>
      </c>
      <c r="C24" s="21">
        <v>2021</v>
      </c>
      <c r="D24" s="22" t="s">
        <v>75</v>
      </c>
      <c r="E24" s="27" t="s">
        <v>250</v>
      </c>
      <c r="F24" s="23">
        <v>44337</v>
      </c>
      <c r="G24" s="25" t="s">
        <v>260</v>
      </c>
      <c r="H24" s="22" t="s">
        <v>166</v>
      </c>
      <c r="I24" s="24" t="s">
        <v>261</v>
      </c>
      <c r="J24" s="28" t="s">
        <v>262</v>
      </c>
      <c r="K24" s="8" t="s">
        <v>167</v>
      </c>
      <c r="L24" s="25" t="s">
        <v>254</v>
      </c>
      <c r="M24" s="25" t="s">
        <v>263</v>
      </c>
      <c r="N24" s="25" t="s">
        <v>83</v>
      </c>
      <c r="O24" s="25" t="s">
        <v>84</v>
      </c>
      <c r="P24" s="25" t="s">
        <v>248</v>
      </c>
      <c r="Q24" s="66">
        <v>44362</v>
      </c>
      <c r="R24" s="66">
        <v>44726</v>
      </c>
      <c r="S24" s="49">
        <v>44599</v>
      </c>
      <c r="T24" s="26" t="s">
        <v>869</v>
      </c>
      <c r="U24" s="59" t="s">
        <v>871</v>
      </c>
      <c r="V24" s="26" t="s">
        <v>86</v>
      </c>
      <c r="W24" s="25">
        <v>0</v>
      </c>
      <c r="X24" s="25">
        <v>0</v>
      </c>
      <c r="Y24" s="6"/>
    </row>
    <row r="25" spans="1:25" ht="12" customHeight="1" x14ac:dyDescent="0.2">
      <c r="A25" s="19" t="s">
        <v>288</v>
      </c>
      <c r="B25" s="20">
        <v>1</v>
      </c>
      <c r="C25" s="21">
        <v>2021</v>
      </c>
      <c r="D25" s="22" t="s">
        <v>75</v>
      </c>
      <c r="E25" s="27" t="s">
        <v>250</v>
      </c>
      <c r="F25" s="23">
        <v>44337</v>
      </c>
      <c r="G25" s="25" t="s">
        <v>264</v>
      </c>
      <c r="H25" s="22" t="s">
        <v>166</v>
      </c>
      <c r="I25" s="24" t="s">
        <v>265</v>
      </c>
      <c r="J25" s="28" t="s">
        <v>266</v>
      </c>
      <c r="K25" s="8" t="s">
        <v>168</v>
      </c>
      <c r="L25" s="25" t="s">
        <v>254</v>
      </c>
      <c r="M25" s="25" t="s">
        <v>259</v>
      </c>
      <c r="N25" s="25" t="s">
        <v>83</v>
      </c>
      <c r="O25" s="25" t="s">
        <v>84</v>
      </c>
      <c r="P25" s="25" t="s">
        <v>248</v>
      </c>
      <c r="Q25" s="66">
        <v>44362</v>
      </c>
      <c r="R25" s="66">
        <v>44620</v>
      </c>
      <c r="S25" s="49">
        <v>44599</v>
      </c>
      <c r="T25" s="26" t="s">
        <v>869</v>
      </c>
      <c r="U25" s="59" t="s">
        <v>871</v>
      </c>
      <c r="V25" s="26" t="s">
        <v>86</v>
      </c>
      <c r="W25" s="25">
        <v>0</v>
      </c>
      <c r="X25" s="25">
        <v>0</v>
      </c>
      <c r="Y25" s="6"/>
    </row>
    <row r="26" spans="1:25" ht="12" customHeight="1" x14ac:dyDescent="0.2">
      <c r="A26" s="19" t="s">
        <v>289</v>
      </c>
      <c r="B26" s="20">
        <v>1</v>
      </c>
      <c r="C26" s="21">
        <v>2021</v>
      </c>
      <c r="D26" s="22" t="s">
        <v>75</v>
      </c>
      <c r="E26" s="27" t="s">
        <v>250</v>
      </c>
      <c r="F26" s="23">
        <v>44337</v>
      </c>
      <c r="G26" s="25" t="s">
        <v>267</v>
      </c>
      <c r="H26" s="22" t="s">
        <v>166</v>
      </c>
      <c r="I26" s="24" t="s">
        <v>265</v>
      </c>
      <c r="J26" s="28" t="s">
        <v>268</v>
      </c>
      <c r="K26" s="8" t="s">
        <v>168</v>
      </c>
      <c r="L26" s="25" t="s">
        <v>254</v>
      </c>
      <c r="M26" s="25" t="s">
        <v>259</v>
      </c>
      <c r="N26" s="25" t="s">
        <v>83</v>
      </c>
      <c r="O26" s="25" t="s">
        <v>84</v>
      </c>
      <c r="P26" s="25" t="s">
        <v>248</v>
      </c>
      <c r="Q26" s="66">
        <v>44362</v>
      </c>
      <c r="R26" s="66">
        <v>44620</v>
      </c>
      <c r="S26" s="49">
        <v>44599</v>
      </c>
      <c r="T26" s="26" t="s">
        <v>869</v>
      </c>
      <c r="U26" s="59" t="s">
        <v>871</v>
      </c>
      <c r="V26" s="26" t="s">
        <v>86</v>
      </c>
      <c r="W26" s="25">
        <v>0</v>
      </c>
      <c r="X26" s="25">
        <v>0</v>
      </c>
      <c r="Y26" s="6"/>
    </row>
    <row r="27" spans="1:25" ht="12" customHeight="1" x14ac:dyDescent="0.2">
      <c r="A27" s="19" t="s">
        <v>290</v>
      </c>
      <c r="B27" s="20">
        <v>1</v>
      </c>
      <c r="C27" s="21">
        <v>2021</v>
      </c>
      <c r="D27" s="22" t="s">
        <v>75</v>
      </c>
      <c r="E27" s="27" t="s">
        <v>250</v>
      </c>
      <c r="F27" s="23">
        <v>44337</v>
      </c>
      <c r="G27" s="25" t="s">
        <v>271</v>
      </c>
      <c r="H27" s="22" t="s">
        <v>166</v>
      </c>
      <c r="I27" s="24" t="s">
        <v>269</v>
      </c>
      <c r="J27" s="28" t="s">
        <v>272</v>
      </c>
      <c r="K27" s="8" t="s">
        <v>114</v>
      </c>
      <c r="L27" s="25" t="s">
        <v>254</v>
      </c>
      <c r="M27" s="25" t="s">
        <v>263</v>
      </c>
      <c r="N27" s="25" t="s">
        <v>83</v>
      </c>
      <c r="O27" s="25" t="s">
        <v>84</v>
      </c>
      <c r="P27" s="25" t="s">
        <v>248</v>
      </c>
      <c r="Q27" s="66">
        <v>44362</v>
      </c>
      <c r="R27" s="66">
        <v>44726</v>
      </c>
      <c r="S27" s="49">
        <v>44599</v>
      </c>
      <c r="T27" s="26" t="s">
        <v>869</v>
      </c>
      <c r="U27" s="59" t="s">
        <v>871</v>
      </c>
      <c r="V27" s="26" t="s">
        <v>86</v>
      </c>
      <c r="W27" s="25">
        <v>0</v>
      </c>
      <c r="X27" s="25">
        <v>0</v>
      </c>
      <c r="Y27" s="6"/>
    </row>
    <row r="28" spans="1:25" ht="12" customHeight="1" x14ac:dyDescent="0.2">
      <c r="A28" s="19" t="s">
        <v>291</v>
      </c>
      <c r="B28" s="20">
        <v>1</v>
      </c>
      <c r="C28" s="21">
        <v>2021</v>
      </c>
      <c r="D28" s="22" t="s">
        <v>75</v>
      </c>
      <c r="E28" s="27" t="s">
        <v>250</v>
      </c>
      <c r="F28" s="23">
        <v>44337</v>
      </c>
      <c r="G28" s="25" t="s">
        <v>274</v>
      </c>
      <c r="H28" s="22" t="s">
        <v>273</v>
      </c>
      <c r="I28" s="24" t="s">
        <v>265</v>
      </c>
      <c r="J28" s="28" t="s">
        <v>266</v>
      </c>
      <c r="K28" s="8" t="s">
        <v>168</v>
      </c>
      <c r="L28" s="25" t="s">
        <v>254</v>
      </c>
      <c r="M28" s="25" t="s">
        <v>259</v>
      </c>
      <c r="N28" s="25" t="s">
        <v>83</v>
      </c>
      <c r="O28" s="25" t="s">
        <v>84</v>
      </c>
      <c r="P28" s="25" t="s">
        <v>248</v>
      </c>
      <c r="Q28" s="66">
        <v>44362</v>
      </c>
      <c r="R28" s="66">
        <v>44620</v>
      </c>
      <c r="S28" s="49">
        <v>44599</v>
      </c>
      <c r="T28" s="26" t="s">
        <v>869</v>
      </c>
      <c r="U28" s="59" t="s">
        <v>871</v>
      </c>
      <c r="V28" s="26" t="s">
        <v>86</v>
      </c>
      <c r="W28" s="25">
        <v>0</v>
      </c>
      <c r="X28" s="25">
        <v>0</v>
      </c>
      <c r="Y28" s="6"/>
    </row>
    <row r="29" spans="1:25" s="115" customFormat="1" ht="12" customHeight="1" x14ac:dyDescent="0.2">
      <c r="A29" s="103" t="s">
        <v>292</v>
      </c>
      <c r="B29" s="104">
        <v>1</v>
      </c>
      <c r="C29" s="105">
        <v>2021</v>
      </c>
      <c r="D29" s="106" t="s">
        <v>75</v>
      </c>
      <c r="E29" s="107" t="s">
        <v>275</v>
      </c>
      <c r="F29" s="108">
        <v>44369</v>
      </c>
      <c r="G29" s="103" t="s">
        <v>277</v>
      </c>
      <c r="H29" s="106" t="s">
        <v>242</v>
      </c>
      <c r="I29" s="107" t="s">
        <v>278</v>
      </c>
      <c r="J29" s="109" t="s">
        <v>279</v>
      </c>
      <c r="K29" s="8" t="s">
        <v>276</v>
      </c>
      <c r="L29" s="103" t="s">
        <v>280</v>
      </c>
      <c r="M29" s="103" t="s">
        <v>281</v>
      </c>
      <c r="N29" s="103" t="s">
        <v>83</v>
      </c>
      <c r="O29" s="103" t="s">
        <v>84</v>
      </c>
      <c r="P29" s="103" t="s">
        <v>248</v>
      </c>
      <c r="Q29" s="110">
        <v>44392</v>
      </c>
      <c r="R29" s="110">
        <v>44576</v>
      </c>
      <c r="S29" s="111">
        <v>44599</v>
      </c>
      <c r="T29" s="112" t="s">
        <v>869</v>
      </c>
      <c r="U29" s="112" t="s">
        <v>868</v>
      </c>
      <c r="V29" s="113" t="s">
        <v>115</v>
      </c>
      <c r="W29" s="103">
        <v>0</v>
      </c>
      <c r="X29" s="103">
        <v>0</v>
      </c>
      <c r="Y29" s="114"/>
    </row>
    <row r="30" spans="1:25" s="115" customFormat="1" ht="10.5" customHeight="1" x14ac:dyDescent="0.2">
      <c r="A30" s="103" t="s">
        <v>292</v>
      </c>
      <c r="B30" s="104">
        <v>2</v>
      </c>
      <c r="C30" s="105">
        <v>2021</v>
      </c>
      <c r="D30" s="106" t="s">
        <v>75</v>
      </c>
      <c r="E30" s="107" t="s">
        <v>275</v>
      </c>
      <c r="F30" s="108">
        <v>44369</v>
      </c>
      <c r="G30" s="103" t="s">
        <v>277</v>
      </c>
      <c r="H30" s="106" t="s">
        <v>242</v>
      </c>
      <c r="I30" s="107" t="s">
        <v>278</v>
      </c>
      <c r="J30" s="109" t="s">
        <v>282</v>
      </c>
      <c r="K30" s="8" t="s">
        <v>276</v>
      </c>
      <c r="L30" s="103" t="s">
        <v>283</v>
      </c>
      <c r="M30" s="103" t="s">
        <v>284</v>
      </c>
      <c r="N30" s="103" t="s">
        <v>83</v>
      </c>
      <c r="O30" s="103" t="s">
        <v>84</v>
      </c>
      <c r="P30" s="103" t="s">
        <v>248</v>
      </c>
      <c r="Q30" s="110">
        <v>44392</v>
      </c>
      <c r="R30" s="110">
        <v>44576</v>
      </c>
      <c r="S30" s="111">
        <v>44599</v>
      </c>
      <c r="T30" s="112" t="s">
        <v>869</v>
      </c>
      <c r="U30" s="112" t="s">
        <v>870</v>
      </c>
      <c r="V30" s="113" t="s">
        <v>115</v>
      </c>
      <c r="W30" s="103">
        <v>1</v>
      </c>
      <c r="X30" s="103">
        <v>0</v>
      </c>
      <c r="Y30" s="114"/>
    </row>
    <row r="31" spans="1:25" ht="12" customHeight="1" x14ac:dyDescent="0.2">
      <c r="A31" s="19" t="s">
        <v>333</v>
      </c>
      <c r="B31" s="20">
        <v>1</v>
      </c>
      <c r="C31" s="21">
        <v>2021</v>
      </c>
      <c r="D31" s="22" t="s">
        <v>117</v>
      </c>
      <c r="E31" s="27" t="s">
        <v>300</v>
      </c>
      <c r="F31" s="97">
        <v>44452</v>
      </c>
      <c r="G31" s="25" t="s">
        <v>337</v>
      </c>
      <c r="H31" s="22" t="s">
        <v>301</v>
      </c>
      <c r="I31" s="24" t="s">
        <v>302</v>
      </c>
      <c r="J31" s="28" t="s">
        <v>303</v>
      </c>
      <c r="K31" s="8" t="s">
        <v>114</v>
      </c>
      <c r="L31" s="25" t="s">
        <v>304</v>
      </c>
      <c r="M31" s="25">
        <v>1</v>
      </c>
      <c r="N31" s="25" t="s">
        <v>78</v>
      </c>
      <c r="O31" s="101" t="s">
        <v>341</v>
      </c>
      <c r="P31" s="25" t="s">
        <v>305</v>
      </c>
      <c r="Q31" s="88">
        <v>44470</v>
      </c>
      <c r="R31" s="66">
        <v>44834</v>
      </c>
      <c r="S31" s="49">
        <v>44596</v>
      </c>
      <c r="T31" s="26" t="s">
        <v>85</v>
      </c>
      <c r="U31" s="59" t="s">
        <v>853</v>
      </c>
      <c r="V31" s="26" t="s">
        <v>86</v>
      </c>
      <c r="W31" s="25">
        <v>0</v>
      </c>
      <c r="X31" s="25">
        <v>0</v>
      </c>
      <c r="Y31" s="6"/>
    </row>
    <row r="32" spans="1:25" ht="12" customHeight="1" x14ac:dyDescent="0.2">
      <c r="A32" s="19" t="s">
        <v>334</v>
      </c>
      <c r="B32" s="20">
        <v>1</v>
      </c>
      <c r="C32" s="21">
        <v>2021</v>
      </c>
      <c r="D32" s="22" t="s">
        <v>117</v>
      </c>
      <c r="E32" s="27" t="s">
        <v>300</v>
      </c>
      <c r="F32" s="97">
        <v>44452</v>
      </c>
      <c r="G32" s="25" t="s">
        <v>338</v>
      </c>
      <c r="H32" s="22" t="s">
        <v>301</v>
      </c>
      <c r="I32" s="24" t="s">
        <v>306</v>
      </c>
      <c r="J32" s="28" t="s">
        <v>307</v>
      </c>
      <c r="K32" s="8" t="s">
        <v>114</v>
      </c>
      <c r="L32" s="25" t="s">
        <v>308</v>
      </c>
      <c r="M32" s="25">
        <v>1</v>
      </c>
      <c r="N32" s="25" t="s">
        <v>78</v>
      </c>
      <c r="O32" s="101" t="s">
        <v>341</v>
      </c>
      <c r="P32" s="25" t="s">
        <v>305</v>
      </c>
      <c r="Q32" s="88">
        <v>44470</v>
      </c>
      <c r="R32" s="66">
        <v>44834</v>
      </c>
      <c r="S32" s="49">
        <v>44596</v>
      </c>
      <c r="T32" s="26" t="s">
        <v>85</v>
      </c>
      <c r="U32" s="59" t="s">
        <v>854</v>
      </c>
      <c r="V32" s="26" t="s">
        <v>86</v>
      </c>
      <c r="W32" s="25">
        <v>0</v>
      </c>
      <c r="X32" s="25">
        <v>0</v>
      </c>
      <c r="Y32" s="6"/>
    </row>
    <row r="33" spans="1:25" ht="12" customHeight="1" x14ac:dyDescent="0.2">
      <c r="A33" s="19" t="s">
        <v>334</v>
      </c>
      <c r="B33" s="20">
        <v>2</v>
      </c>
      <c r="C33" s="21">
        <v>2021</v>
      </c>
      <c r="D33" s="22" t="s">
        <v>117</v>
      </c>
      <c r="E33" s="27" t="s">
        <v>300</v>
      </c>
      <c r="F33" s="97">
        <v>44452</v>
      </c>
      <c r="G33" s="25" t="s">
        <v>338</v>
      </c>
      <c r="H33" s="22" t="s">
        <v>301</v>
      </c>
      <c r="I33" s="24" t="s">
        <v>309</v>
      </c>
      <c r="J33" s="28" t="s">
        <v>310</v>
      </c>
      <c r="K33" s="8" t="s">
        <v>114</v>
      </c>
      <c r="L33" s="25" t="s">
        <v>311</v>
      </c>
      <c r="M33" s="25">
        <v>1</v>
      </c>
      <c r="N33" s="25" t="s">
        <v>78</v>
      </c>
      <c r="O33" s="101" t="s">
        <v>341</v>
      </c>
      <c r="P33" s="25" t="s">
        <v>305</v>
      </c>
      <c r="Q33" s="88">
        <v>44470</v>
      </c>
      <c r="R33" s="66">
        <v>44834</v>
      </c>
      <c r="S33" s="49">
        <v>44596</v>
      </c>
      <c r="T33" s="26" t="s">
        <v>85</v>
      </c>
      <c r="U33" s="59" t="s">
        <v>855</v>
      </c>
      <c r="V33" s="26" t="s">
        <v>86</v>
      </c>
      <c r="W33" s="25">
        <v>0</v>
      </c>
      <c r="X33" s="25">
        <v>0</v>
      </c>
      <c r="Y33" s="6"/>
    </row>
    <row r="34" spans="1:25" ht="12" customHeight="1" x14ac:dyDescent="0.2">
      <c r="A34" s="19" t="s">
        <v>334</v>
      </c>
      <c r="B34" s="20">
        <v>3</v>
      </c>
      <c r="C34" s="21">
        <v>2021</v>
      </c>
      <c r="D34" s="22" t="s">
        <v>117</v>
      </c>
      <c r="E34" s="27" t="s">
        <v>300</v>
      </c>
      <c r="F34" s="97">
        <v>44452</v>
      </c>
      <c r="G34" s="25" t="s">
        <v>338</v>
      </c>
      <c r="H34" s="22" t="s">
        <v>301</v>
      </c>
      <c r="I34" s="24" t="s">
        <v>312</v>
      </c>
      <c r="J34" s="28" t="s">
        <v>313</v>
      </c>
      <c r="K34" s="8" t="s">
        <v>114</v>
      </c>
      <c r="L34" s="25" t="s">
        <v>314</v>
      </c>
      <c r="M34" s="25">
        <v>1</v>
      </c>
      <c r="N34" s="25" t="s">
        <v>78</v>
      </c>
      <c r="O34" s="101" t="s">
        <v>341</v>
      </c>
      <c r="P34" s="25" t="s">
        <v>305</v>
      </c>
      <c r="Q34" s="88">
        <v>44470</v>
      </c>
      <c r="R34" s="66">
        <v>44834</v>
      </c>
      <c r="S34" s="49">
        <v>44596</v>
      </c>
      <c r="T34" s="26" t="s">
        <v>85</v>
      </c>
      <c r="U34" s="59" t="s">
        <v>856</v>
      </c>
      <c r="V34" s="26" t="s">
        <v>86</v>
      </c>
      <c r="W34" s="25">
        <v>0</v>
      </c>
      <c r="X34" s="25">
        <v>0</v>
      </c>
      <c r="Y34" s="6"/>
    </row>
    <row r="35" spans="1:25" ht="12" customHeight="1" x14ac:dyDescent="0.2">
      <c r="A35" s="19" t="s">
        <v>334</v>
      </c>
      <c r="B35" s="20">
        <v>4</v>
      </c>
      <c r="C35" s="21">
        <v>2021</v>
      </c>
      <c r="D35" s="22" t="s">
        <v>117</v>
      </c>
      <c r="E35" s="27" t="s">
        <v>300</v>
      </c>
      <c r="F35" s="97">
        <v>44452</v>
      </c>
      <c r="G35" s="25" t="s">
        <v>338</v>
      </c>
      <c r="H35" s="22" t="s">
        <v>301</v>
      </c>
      <c r="I35" s="24" t="s">
        <v>312</v>
      </c>
      <c r="J35" s="28" t="s">
        <v>315</v>
      </c>
      <c r="K35" s="8" t="s">
        <v>114</v>
      </c>
      <c r="L35" s="25" t="s">
        <v>316</v>
      </c>
      <c r="M35" s="25">
        <v>1</v>
      </c>
      <c r="N35" s="25" t="s">
        <v>78</v>
      </c>
      <c r="O35" s="101" t="s">
        <v>341</v>
      </c>
      <c r="P35" s="25" t="s">
        <v>305</v>
      </c>
      <c r="Q35" s="88">
        <v>44470</v>
      </c>
      <c r="R35" s="66">
        <v>44834</v>
      </c>
      <c r="S35" s="49">
        <v>44596</v>
      </c>
      <c r="T35" s="26" t="s">
        <v>85</v>
      </c>
      <c r="U35" s="59" t="s">
        <v>857</v>
      </c>
      <c r="V35" s="26" t="s">
        <v>86</v>
      </c>
      <c r="W35" s="25">
        <v>0</v>
      </c>
      <c r="X35" s="25">
        <v>0</v>
      </c>
      <c r="Y35" s="6"/>
    </row>
    <row r="36" spans="1:25" ht="12" customHeight="1" x14ac:dyDescent="0.2">
      <c r="A36" s="19" t="s">
        <v>334</v>
      </c>
      <c r="B36" s="20">
        <v>5</v>
      </c>
      <c r="C36" s="21">
        <v>2021</v>
      </c>
      <c r="D36" s="22" t="s">
        <v>117</v>
      </c>
      <c r="E36" s="27" t="s">
        <v>300</v>
      </c>
      <c r="F36" s="97">
        <v>44452</v>
      </c>
      <c r="G36" s="25" t="s">
        <v>338</v>
      </c>
      <c r="H36" s="22" t="s">
        <v>301</v>
      </c>
      <c r="I36" s="24" t="s">
        <v>317</v>
      </c>
      <c r="J36" s="28" t="s">
        <v>318</v>
      </c>
      <c r="K36" s="8" t="s">
        <v>114</v>
      </c>
      <c r="L36" s="25" t="s">
        <v>319</v>
      </c>
      <c r="M36" s="25">
        <v>1</v>
      </c>
      <c r="N36" s="25" t="s">
        <v>78</v>
      </c>
      <c r="O36" s="101" t="s">
        <v>341</v>
      </c>
      <c r="P36" s="25" t="s">
        <v>305</v>
      </c>
      <c r="Q36" s="88">
        <v>44470</v>
      </c>
      <c r="R36" s="66">
        <v>44834</v>
      </c>
      <c r="S36" s="49">
        <v>44596</v>
      </c>
      <c r="T36" s="26" t="s">
        <v>85</v>
      </c>
      <c r="U36" s="59" t="s">
        <v>859</v>
      </c>
      <c r="V36" s="26" t="s">
        <v>86</v>
      </c>
      <c r="W36" s="25">
        <v>0</v>
      </c>
      <c r="X36" s="25">
        <v>0</v>
      </c>
      <c r="Y36" s="6"/>
    </row>
    <row r="37" spans="1:25" ht="12" customHeight="1" x14ac:dyDescent="0.2">
      <c r="A37" s="19" t="s">
        <v>334</v>
      </c>
      <c r="B37" s="20">
        <v>6</v>
      </c>
      <c r="C37" s="21">
        <v>2021</v>
      </c>
      <c r="D37" s="22" t="s">
        <v>117</v>
      </c>
      <c r="E37" s="27" t="s">
        <v>300</v>
      </c>
      <c r="F37" s="97">
        <v>44452</v>
      </c>
      <c r="G37" s="25" t="s">
        <v>338</v>
      </c>
      <c r="H37" s="22" t="s">
        <v>301</v>
      </c>
      <c r="I37" s="24" t="s">
        <v>320</v>
      </c>
      <c r="J37" s="28" t="s">
        <v>321</v>
      </c>
      <c r="K37" s="8" t="s">
        <v>114</v>
      </c>
      <c r="L37" s="25" t="s">
        <v>322</v>
      </c>
      <c r="M37" s="25">
        <v>1</v>
      </c>
      <c r="N37" s="25" t="s">
        <v>78</v>
      </c>
      <c r="O37" s="101" t="s">
        <v>341</v>
      </c>
      <c r="P37" s="25" t="s">
        <v>305</v>
      </c>
      <c r="Q37" s="88">
        <v>44470</v>
      </c>
      <c r="R37" s="66">
        <v>44834</v>
      </c>
      <c r="S37" s="49">
        <v>44596</v>
      </c>
      <c r="T37" s="26" t="s">
        <v>85</v>
      </c>
      <c r="U37" s="59" t="s">
        <v>858</v>
      </c>
      <c r="V37" s="26" t="s">
        <v>86</v>
      </c>
      <c r="W37" s="25">
        <v>0</v>
      </c>
      <c r="X37" s="25">
        <v>0</v>
      </c>
      <c r="Y37" s="6"/>
    </row>
    <row r="38" spans="1:25" ht="12" customHeight="1" x14ac:dyDescent="0.2">
      <c r="A38" s="19" t="s">
        <v>335</v>
      </c>
      <c r="B38" s="20">
        <v>1</v>
      </c>
      <c r="C38" s="21">
        <v>2021</v>
      </c>
      <c r="D38" s="22" t="s">
        <v>117</v>
      </c>
      <c r="E38" s="27" t="s">
        <v>300</v>
      </c>
      <c r="F38" s="97">
        <v>44452</v>
      </c>
      <c r="G38" s="25" t="s">
        <v>339</v>
      </c>
      <c r="H38" s="22" t="s">
        <v>323</v>
      </c>
      <c r="I38" s="24" t="s">
        <v>324</v>
      </c>
      <c r="J38" s="28" t="s">
        <v>325</v>
      </c>
      <c r="K38" s="8" t="s">
        <v>114</v>
      </c>
      <c r="L38" s="25" t="s">
        <v>326</v>
      </c>
      <c r="M38" s="25">
        <v>1</v>
      </c>
      <c r="N38" s="25" t="s">
        <v>78</v>
      </c>
      <c r="O38" s="25" t="s">
        <v>342</v>
      </c>
      <c r="P38" s="25" t="s">
        <v>327</v>
      </c>
      <c r="Q38" s="88">
        <v>44470</v>
      </c>
      <c r="R38" s="66">
        <v>44680</v>
      </c>
      <c r="S38" s="49">
        <v>44596</v>
      </c>
      <c r="T38" s="26" t="s">
        <v>85</v>
      </c>
      <c r="U38" s="59" t="s">
        <v>860</v>
      </c>
      <c r="V38" s="26" t="s">
        <v>86</v>
      </c>
      <c r="W38" s="25">
        <v>1</v>
      </c>
      <c r="X38" s="25">
        <v>0</v>
      </c>
      <c r="Y38" s="6"/>
    </row>
    <row r="39" spans="1:25" ht="12" customHeight="1" x14ac:dyDescent="0.2">
      <c r="A39" s="19" t="s">
        <v>336</v>
      </c>
      <c r="B39" s="20">
        <v>1</v>
      </c>
      <c r="C39" s="21">
        <v>2021</v>
      </c>
      <c r="D39" s="22" t="s">
        <v>117</v>
      </c>
      <c r="E39" s="27" t="s">
        <v>300</v>
      </c>
      <c r="F39" s="97">
        <v>44452</v>
      </c>
      <c r="G39" s="25" t="s">
        <v>340</v>
      </c>
      <c r="H39" s="22" t="s">
        <v>328</v>
      </c>
      <c r="I39" s="24" t="s">
        <v>329</v>
      </c>
      <c r="J39" s="28" t="s">
        <v>330</v>
      </c>
      <c r="K39" s="8" t="s">
        <v>114</v>
      </c>
      <c r="L39" s="25" t="s">
        <v>326</v>
      </c>
      <c r="M39" s="25">
        <v>1</v>
      </c>
      <c r="N39" s="25" t="s">
        <v>78</v>
      </c>
      <c r="O39" s="25" t="s">
        <v>342</v>
      </c>
      <c r="P39" s="25" t="s">
        <v>327</v>
      </c>
      <c r="Q39" s="88">
        <v>44470</v>
      </c>
      <c r="R39" s="66">
        <v>44680</v>
      </c>
      <c r="S39" s="49">
        <v>44596</v>
      </c>
      <c r="T39" s="26" t="s">
        <v>85</v>
      </c>
      <c r="U39" s="59" t="s">
        <v>861</v>
      </c>
      <c r="V39" s="26" t="s">
        <v>86</v>
      </c>
      <c r="W39" s="25">
        <v>1</v>
      </c>
      <c r="X39" s="25">
        <v>0</v>
      </c>
      <c r="Y39" s="6"/>
    </row>
    <row r="40" spans="1:25" ht="12" customHeight="1" x14ac:dyDescent="0.2">
      <c r="A40" s="19" t="s">
        <v>336</v>
      </c>
      <c r="B40" s="20">
        <v>2</v>
      </c>
      <c r="C40" s="21">
        <v>2021</v>
      </c>
      <c r="D40" s="22" t="s">
        <v>117</v>
      </c>
      <c r="E40" s="27" t="s">
        <v>300</v>
      </c>
      <c r="F40" s="97">
        <v>44452</v>
      </c>
      <c r="G40" s="25" t="s">
        <v>340</v>
      </c>
      <c r="H40" s="22" t="s">
        <v>328</v>
      </c>
      <c r="I40" s="24" t="s">
        <v>329</v>
      </c>
      <c r="J40" s="28" t="s">
        <v>331</v>
      </c>
      <c r="K40" s="8" t="s">
        <v>114</v>
      </c>
      <c r="L40" s="25" t="s">
        <v>332</v>
      </c>
      <c r="M40" s="25">
        <v>1</v>
      </c>
      <c r="N40" s="25" t="s">
        <v>78</v>
      </c>
      <c r="O40" s="25" t="s">
        <v>342</v>
      </c>
      <c r="P40" s="25" t="s">
        <v>327</v>
      </c>
      <c r="Q40" s="88">
        <v>44470</v>
      </c>
      <c r="R40" s="66">
        <v>44680</v>
      </c>
      <c r="S40" s="49">
        <v>44596</v>
      </c>
      <c r="T40" s="26" t="s">
        <v>85</v>
      </c>
      <c r="U40" s="59" t="s">
        <v>862</v>
      </c>
      <c r="V40" s="26" t="s">
        <v>86</v>
      </c>
      <c r="W40" s="25">
        <v>1</v>
      </c>
      <c r="X40" s="25">
        <v>0</v>
      </c>
      <c r="Y40" s="6"/>
    </row>
    <row r="41" spans="1:25" ht="12" customHeight="1" x14ac:dyDescent="0.2">
      <c r="A41" s="19" t="s">
        <v>359</v>
      </c>
      <c r="B41" s="20">
        <v>1</v>
      </c>
      <c r="C41" s="21">
        <v>2021</v>
      </c>
      <c r="D41" s="22" t="s">
        <v>75</v>
      </c>
      <c r="E41" s="27" t="s">
        <v>362</v>
      </c>
      <c r="F41" s="97">
        <v>44494</v>
      </c>
      <c r="G41" s="25" t="s">
        <v>363</v>
      </c>
      <c r="H41" s="22" t="s">
        <v>348</v>
      </c>
      <c r="I41" s="24" t="s">
        <v>349</v>
      </c>
      <c r="J41" s="28" t="s">
        <v>350</v>
      </c>
      <c r="K41" s="8" t="s">
        <v>114</v>
      </c>
      <c r="L41" s="25" t="s">
        <v>351</v>
      </c>
      <c r="M41" s="25">
        <v>1</v>
      </c>
      <c r="N41" s="25" t="s">
        <v>83</v>
      </c>
      <c r="O41" s="25" t="s">
        <v>84</v>
      </c>
      <c r="P41" s="25" t="s">
        <v>124</v>
      </c>
      <c r="Q41" s="88">
        <v>44531</v>
      </c>
      <c r="R41" s="66">
        <v>44711</v>
      </c>
      <c r="S41" s="49">
        <v>44599</v>
      </c>
      <c r="T41" s="26" t="s">
        <v>869</v>
      </c>
      <c r="U41" s="59" t="s">
        <v>872</v>
      </c>
      <c r="V41" s="26" t="s">
        <v>86</v>
      </c>
      <c r="W41" s="25">
        <v>0</v>
      </c>
      <c r="X41" s="25">
        <v>0</v>
      </c>
      <c r="Y41" s="6"/>
    </row>
    <row r="42" spans="1:25" ht="12" customHeight="1" x14ac:dyDescent="0.2">
      <c r="A42" s="19" t="s">
        <v>359</v>
      </c>
      <c r="B42" s="20">
        <v>2</v>
      </c>
      <c r="C42" s="21">
        <v>2021</v>
      </c>
      <c r="D42" s="22" t="s">
        <v>75</v>
      </c>
      <c r="E42" s="27" t="s">
        <v>362</v>
      </c>
      <c r="F42" s="97">
        <v>44494</v>
      </c>
      <c r="G42" s="25" t="s">
        <v>363</v>
      </c>
      <c r="H42" s="22" t="s">
        <v>348</v>
      </c>
      <c r="I42" s="24" t="s">
        <v>349</v>
      </c>
      <c r="J42" s="28" t="s">
        <v>352</v>
      </c>
      <c r="K42" s="8" t="s">
        <v>114</v>
      </c>
      <c r="L42" s="25" t="s">
        <v>353</v>
      </c>
      <c r="M42" s="25">
        <v>1</v>
      </c>
      <c r="N42" s="25" t="s">
        <v>83</v>
      </c>
      <c r="O42" s="25" t="s">
        <v>84</v>
      </c>
      <c r="P42" s="25" t="s">
        <v>124</v>
      </c>
      <c r="Q42" s="88">
        <v>44531</v>
      </c>
      <c r="R42" s="66">
        <v>44711</v>
      </c>
      <c r="S42" s="49">
        <v>44599</v>
      </c>
      <c r="T42" s="26" t="s">
        <v>869</v>
      </c>
      <c r="U42" s="59" t="s">
        <v>872</v>
      </c>
      <c r="V42" s="26" t="s">
        <v>86</v>
      </c>
      <c r="W42" s="25">
        <v>0</v>
      </c>
      <c r="X42" s="25">
        <v>0</v>
      </c>
      <c r="Y42" s="6"/>
    </row>
    <row r="43" spans="1:25" ht="12" customHeight="1" x14ac:dyDescent="0.2">
      <c r="A43" s="19" t="s">
        <v>360</v>
      </c>
      <c r="B43" s="20">
        <v>1</v>
      </c>
      <c r="C43" s="21">
        <v>2021</v>
      </c>
      <c r="D43" s="22" t="s">
        <v>75</v>
      </c>
      <c r="E43" s="27" t="s">
        <v>362</v>
      </c>
      <c r="F43" s="97">
        <v>44494</v>
      </c>
      <c r="G43" s="25" t="s">
        <v>364</v>
      </c>
      <c r="H43" s="22" t="s">
        <v>348</v>
      </c>
      <c r="I43" s="24" t="s">
        <v>354</v>
      </c>
      <c r="J43" s="28" t="s">
        <v>355</v>
      </c>
      <c r="K43" s="8" t="s">
        <v>114</v>
      </c>
      <c r="L43" s="25" t="s">
        <v>356</v>
      </c>
      <c r="M43" s="25">
        <v>2</v>
      </c>
      <c r="N43" s="25" t="s">
        <v>83</v>
      </c>
      <c r="O43" s="25" t="s">
        <v>84</v>
      </c>
      <c r="P43" s="25" t="s">
        <v>124</v>
      </c>
      <c r="Q43" s="88">
        <v>44531</v>
      </c>
      <c r="R43" s="66">
        <v>44681</v>
      </c>
      <c r="S43" s="49">
        <v>44599</v>
      </c>
      <c r="T43" s="26" t="s">
        <v>869</v>
      </c>
      <c r="U43" s="59" t="s">
        <v>872</v>
      </c>
      <c r="V43" s="26" t="s">
        <v>86</v>
      </c>
      <c r="W43" s="25">
        <v>0</v>
      </c>
      <c r="X43" s="25">
        <v>0</v>
      </c>
      <c r="Y43" s="6"/>
    </row>
    <row r="44" spans="1:25" ht="12" customHeight="1" x14ac:dyDescent="0.2">
      <c r="A44" s="19" t="s">
        <v>361</v>
      </c>
      <c r="B44" s="20">
        <v>1</v>
      </c>
      <c r="C44" s="21">
        <v>2021</v>
      </c>
      <c r="D44" s="22" t="s">
        <v>357</v>
      </c>
      <c r="E44" s="27" t="s">
        <v>362</v>
      </c>
      <c r="F44" s="97">
        <v>44494</v>
      </c>
      <c r="G44" s="25" t="s">
        <v>365</v>
      </c>
      <c r="H44" s="22" t="s">
        <v>301</v>
      </c>
      <c r="I44" s="24" t="s">
        <v>358</v>
      </c>
      <c r="J44" s="28" t="s">
        <v>439</v>
      </c>
      <c r="K44" s="8" t="s">
        <v>114</v>
      </c>
      <c r="L44" s="25" t="s">
        <v>440</v>
      </c>
      <c r="M44" s="84">
        <v>1</v>
      </c>
      <c r="N44" s="25" t="s">
        <v>78</v>
      </c>
      <c r="O44" s="101" t="s">
        <v>78</v>
      </c>
      <c r="P44" s="25" t="s">
        <v>78</v>
      </c>
      <c r="Q44" s="88">
        <v>44531</v>
      </c>
      <c r="R44" s="66">
        <v>44711</v>
      </c>
      <c r="S44" s="49">
        <v>44599</v>
      </c>
      <c r="T44" s="26" t="s">
        <v>85</v>
      </c>
      <c r="U44" s="59" t="s">
        <v>907</v>
      </c>
      <c r="V44" s="26" t="s">
        <v>86</v>
      </c>
      <c r="W44" s="25">
        <v>0</v>
      </c>
      <c r="X44" s="25">
        <v>0</v>
      </c>
      <c r="Y44" s="6"/>
    </row>
    <row r="45" spans="1:25" ht="12" customHeight="1" x14ac:dyDescent="0.2">
      <c r="A45" s="19" t="s">
        <v>431</v>
      </c>
      <c r="B45" s="20">
        <v>1</v>
      </c>
      <c r="C45" s="21">
        <v>2021</v>
      </c>
      <c r="D45" s="22" t="s">
        <v>70</v>
      </c>
      <c r="E45" s="27" t="s">
        <v>430</v>
      </c>
      <c r="F45" s="97">
        <v>44440</v>
      </c>
      <c r="G45" s="25" t="s">
        <v>366</v>
      </c>
      <c r="H45" s="22" t="s">
        <v>367</v>
      </c>
      <c r="I45" s="24" t="s">
        <v>368</v>
      </c>
      <c r="J45" s="28" t="s">
        <v>369</v>
      </c>
      <c r="K45" s="8" t="s">
        <v>114</v>
      </c>
      <c r="L45" s="25" t="s">
        <v>370</v>
      </c>
      <c r="M45" s="25">
        <v>1</v>
      </c>
      <c r="N45" s="25" t="s">
        <v>76</v>
      </c>
      <c r="O45" s="25" t="s">
        <v>77</v>
      </c>
      <c r="P45" s="25" t="s">
        <v>123</v>
      </c>
      <c r="Q45" s="88">
        <v>44593</v>
      </c>
      <c r="R45" s="66">
        <v>44742</v>
      </c>
      <c r="S45" s="49">
        <v>44600</v>
      </c>
      <c r="T45" s="26" t="s">
        <v>890</v>
      </c>
      <c r="U45" s="59" t="s">
        <v>897</v>
      </c>
      <c r="V45" s="26" t="s">
        <v>86</v>
      </c>
      <c r="W45" s="25">
        <v>0</v>
      </c>
      <c r="X45" s="25">
        <v>0</v>
      </c>
      <c r="Y45" s="6"/>
    </row>
    <row r="46" spans="1:25" ht="12" customHeight="1" x14ac:dyDescent="0.2">
      <c r="A46" s="19" t="s">
        <v>431</v>
      </c>
      <c r="B46" s="20">
        <v>2</v>
      </c>
      <c r="C46" s="21">
        <v>2021</v>
      </c>
      <c r="D46" s="22" t="s">
        <v>70</v>
      </c>
      <c r="E46" s="27" t="s">
        <v>430</v>
      </c>
      <c r="F46" s="97">
        <v>44440</v>
      </c>
      <c r="G46" s="25" t="s">
        <v>366</v>
      </c>
      <c r="H46" s="22" t="s">
        <v>367</v>
      </c>
      <c r="I46" s="24" t="s">
        <v>368</v>
      </c>
      <c r="J46" s="28" t="s">
        <v>371</v>
      </c>
      <c r="K46" s="8" t="s">
        <v>114</v>
      </c>
      <c r="L46" s="25" t="s">
        <v>372</v>
      </c>
      <c r="M46" s="25">
        <v>1</v>
      </c>
      <c r="N46" s="25" t="s">
        <v>76</v>
      </c>
      <c r="O46" s="25" t="s">
        <v>77</v>
      </c>
      <c r="P46" s="25" t="s">
        <v>123</v>
      </c>
      <c r="Q46" s="88">
        <v>44743</v>
      </c>
      <c r="R46" s="66">
        <v>44773</v>
      </c>
      <c r="S46" s="49">
        <v>44600</v>
      </c>
      <c r="T46" s="26" t="s">
        <v>890</v>
      </c>
      <c r="U46" s="59" t="s">
        <v>897</v>
      </c>
      <c r="V46" s="26" t="s">
        <v>86</v>
      </c>
      <c r="W46" s="25">
        <v>0</v>
      </c>
      <c r="X46" s="25">
        <v>0</v>
      </c>
      <c r="Y46" s="6"/>
    </row>
    <row r="47" spans="1:25" ht="12" customHeight="1" x14ac:dyDescent="0.2">
      <c r="A47" s="19" t="s">
        <v>431</v>
      </c>
      <c r="B47" s="20">
        <v>3</v>
      </c>
      <c r="C47" s="21">
        <v>2021</v>
      </c>
      <c r="D47" s="22" t="s">
        <v>70</v>
      </c>
      <c r="E47" s="27" t="s">
        <v>430</v>
      </c>
      <c r="F47" s="97">
        <v>44440</v>
      </c>
      <c r="G47" s="25" t="s">
        <v>366</v>
      </c>
      <c r="H47" s="22" t="s">
        <v>367</v>
      </c>
      <c r="I47" s="24" t="s">
        <v>368</v>
      </c>
      <c r="J47" s="28" t="s">
        <v>373</v>
      </c>
      <c r="K47" s="8" t="s">
        <v>114</v>
      </c>
      <c r="L47" s="25" t="s">
        <v>374</v>
      </c>
      <c r="M47" s="25">
        <v>1</v>
      </c>
      <c r="N47" s="25" t="s">
        <v>76</v>
      </c>
      <c r="O47" s="25" t="s">
        <v>77</v>
      </c>
      <c r="P47" s="25" t="s">
        <v>123</v>
      </c>
      <c r="Q47" s="88">
        <v>44774</v>
      </c>
      <c r="R47" s="66">
        <v>44834</v>
      </c>
      <c r="S47" s="49">
        <v>44600</v>
      </c>
      <c r="T47" s="26" t="s">
        <v>890</v>
      </c>
      <c r="U47" s="59" t="s">
        <v>897</v>
      </c>
      <c r="V47" s="26" t="s">
        <v>86</v>
      </c>
      <c r="W47" s="25">
        <v>0</v>
      </c>
      <c r="X47" s="25">
        <v>0</v>
      </c>
      <c r="Y47" s="6"/>
    </row>
    <row r="48" spans="1:25" ht="12" customHeight="1" x14ac:dyDescent="0.2">
      <c r="A48" s="19" t="s">
        <v>431</v>
      </c>
      <c r="B48" s="20">
        <v>4</v>
      </c>
      <c r="C48" s="21">
        <v>2021</v>
      </c>
      <c r="D48" s="22" t="s">
        <v>70</v>
      </c>
      <c r="E48" s="27" t="s">
        <v>430</v>
      </c>
      <c r="F48" s="97">
        <v>44440</v>
      </c>
      <c r="G48" s="25" t="s">
        <v>366</v>
      </c>
      <c r="H48" s="22" t="s">
        <v>367</v>
      </c>
      <c r="I48" s="24" t="s">
        <v>368</v>
      </c>
      <c r="J48" s="28" t="s">
        <v>375</v>
      </c>
      <c r="K48" s="8" t="s">
        <v>114</v>
      </c>
      <c r="L48" s="25" t="s">
        <v>376</v>
      </c>
      <c r="M48" s="84">
        <v>1</v>
      </c>
      <c r="N48" s="25" t="s">
        <v>76</v>
      </c>
      <c r="O48" s="25" t="s">
        <v>77</v>
      </c>
      <c r="P48" s="25" t="s">
        <v>123</v>
      </c>
      <c r="Q48" s="88">
        <v>44531</v>
      </c>
      <c r="R48" s="66">
        <v>44620</v>
      </c>
      <c r="S48" s="49">
        <v>44600</v>
      </c>
      <c r="T48" s="26" t="s">
        <v>890</v>
      </c>
      <c r="U48" s="59" t="s">
        <v>897</v>
      </c>
      <c r="V48" s="26" t="s">
        <v>86</v>
      </c>
      <c r="W48" s="25">
        <v>0</v>
      </c>
      <c r="X48" s="25">
        <v>0</v>
      </c>
      <c r="Y48" s="6"/>
    </row>
    <row r="49" spans="1:25" ht="12" customHeight="1" x14ac:dyDescent="0.2">
      <c r="A49" s="19" t="s">
        <v>431</v>
      </c>
      <c r="B49" s="20">
        <v>5</v>
      </c>
      <c r="C49" s="21">
        <v>2021</v>
      </c>
      <c r="D49" s="22" t="s">
        <v>70</v>
      </c>
      <c r="E49" s="27" t="s">
        <v>430</v>
      </c>
      <c r="F49" s="97">
        <v>44440</v>
      </c>
      <c r="G49" s="25" t="s">
        <v>366</v>
      </c>
      <c r="H49" s="22" t="s">
        <v>367</v>
      </c>
      <c r="I49" s="24" t="s">
        <v>368</v>
      </c>
      <c r="J49" s="28" t="s">
        <v>377</v>
      </c>
      <c r="K49" s="8" t="s">
        <v>114</v>
      </c>
      <c r="L49" s="25" t="s">
        <v>378</v>
      </c>
      <c r="M49" s="25">
        <v>1</v>
      </c>
      <c r="N49" s="25" t="s">
        <v>76</v>
      </c>
      <c r="O49" s="25" t="s">
        <v>77</v>
      </c>
      <c r="P49" s="25" t="s">
        <v>123</v>
      </c>
      <c r="Q49" s="88">
        <v>44501</v>
      </c>
      <c r="R49" s="66">
        <v>44891</v>
      </c>
      <c r="S49" s="49">
        <v>44600</v>
      </c>
      <c r="T49" s="26" t="s">
        <v>890</v>
      </c>
      <c r="U49" s="59" t="s">
        <v>897</v>
      </c>
      <c r="V49" s="26" t="s">
        <v>86</v>
      </c>
      <c r="W49" s="25">
        <v>0</v>
      </c>
      <c r="X49" s="25">
        <v>0</v>
      </c>
      <c r="Y49" s="6"/>
    </row>
    <row r="50" spans="1:25" ht="12" customHeight="1" x14ac:dyDescent="0.2">
      <c r="A50" s="19" t="s">
        <v>431</v>
      </c>
      <c r="B50" s="20">
        <v>6</v>
      </c>
      <c r="C50" s="21">
        <v>2021</v>
      </c>
      <c r="D50" s="22" t="s">
        <v>70</v>
      </c>
      <c r="E50" s="27" t="s">
        <v>430</v>
      </c>
      <c r="F50" s="97">
        <v>44440</v>
      </c>
      <c r="G50" s="25" t="s">
        <v>366</v>
      </c>
      <c r="H50" s="22" t="s">
        <v>367</v>
      </c>
      <c r="I50" s="24" t="s">
        <v>368</v>
      </c>
      <c r="J50" s="28" t="s">
        <v>379</v>
      </c>
      <c r="K50" s="8" t="s">
        <v>114</v>
      </c>
      <c r="L50" s="25" t="s">
        <v>380</v>
      </c>
      <c r="M50" s="25">
        <v>1</v>
      </c>
      <c r="N50" s="25" t="s">
        <v>76</v>
      </c>
      <c r="O50" s="25" t="s">
        <v>77</v>
      </c>
      <c r="P50" s="25" t="s">
        <v>123</v>
      </c>
      <c r="Q50" s="88">
        <v>44470</v>
      </c>
      <c r="R50" s="66">
        <v>44895</v>
      </c>
      <c r="S50" s="49">
        <v>44600</v>
      </c>
      <c r="T50" s="26" t="s">
        <v>890</v>
      </c>
      <c r="U50" s="59" t="s">
        <v>897</v>
      </c>
      <c r="V50" s="26" t="s">
        <v>86</v>
      </c>
      <c r="W50" s="25">
        <v>0</v>
      </c>
      <c r="X50" s="25">
        <v>0</v>
      </c>
      <c r="Y50" s="6"/>
    </row>
    <row r="51" spans="1:25" ht="12" customHeight="1" x14ac:dyDescent="0.2">
      <c r="A51" s="19" t="s">
        <v>432</v>
      </c>
      <c r="B51" s="20">
        <v>1</v>
      </c>
      <c r="C51" s="21">
        <v>2021</v>
      </c>
      <c r="D51" s="22" t="s">
        <v>70</v>
      </c>
      <c r="E51" s="27" t="s">
        <v>430</v>
      </c>
      <c r="F51" s="97">
        <v>44440</v>
      </c>
      <c r="G51" s="25" t="s">
        <v>381</v>
      </c>
      <c r="H51" s="22" t="s">
        <v>367</v>
      </c>
      <c r="I51" s="24" t="s">
        <v>382</v>
      </c>
      <c r="J51" s="28" t="s">
        <v>383</v>
      </c>
      <c r="K51" s="8" t="s">
        <v>114</v>
      </c>
      <c r="L51" s="25" t="s">
        <v>384</v>
      </c>
      <c r="M51" s="84">
        <v>1</v>
      </c>
      <c r="N51" s="25" t="s">
        <v>76</v>
      </c>
      <c r="O51" s="25" t="s">
        <v>77</v>
      </c>
      <c r="P51" s="25" t="s">
        <v>123</v>
      </c>
      <c r="Q51" s="88">
        <v>44562</v>
      </c>
      <c r="R51" s="66">
        <v>44804</v>
      </c>
      <c r="S51" s="49">
        <v>44600</v>
      </c>
      <c r="T51" s="26" t="s">
        <v>890</v>
      </c>
      <c r="U51" s="59" t="s">
        <v>897</v>
      </c>
      <c r="V51" s="26" t="s">
        <v>86</v>
      </c>
      <c r="W51" s="25">
        <v>0</v>
      </c>
      <c r="X51" s="25">
        <v>0</v>
      </c>
      <c r="Y51" s="6"/>
    </row>
    <row r="52" spans="1:25" ht="12" customHeight="1" x14ac:dyDescent="0.2">
      <c r="A52" s="19" t="s">
        <v>432</v>
      </c>
      <c r="B52" s="20">
        <v>2</v>
      </c>
      <c r="C52" s="21">
        <v>2021</v>
      </c>
      <c r="D52" s="22" t="s">
        <v>70</v>
      </c>
      <c r="E52" s="27" t="s">
        <v>430</v>
      </c>
      <c r="F52" s="97">
        <v>44440</v>
      </c>
      <c r="G52" s="25" t="s">
        <v>381</v>
      </c>
      <c r="H52" s="22" t="s">
        <v>367</v>
      </c>
      <c r="I52" s="24" t="s">
        <v>382</v>
      </c>
      <c r="J52" s="28" t="s">
        <v>385</v>
      </c>
      <c r="K52" s="8" t="s">
        <v>114</v>
      </c>
      <c r="L52" s="25" t="s">
        <v>386</v>
      </c>
      <c r="M52" s="84">
        <v>1</v>
      </c>
      <c r="N52" s="25" t="s">
        <v>76</v>
      </c>
      <c r="O52" s="25" t="s">
        <v>77</v>
      </c>
      <c r="P52" s="25" t="s">
        <v>123</v>
      </c>
      <c r="Q52" s="88">
        <v>44805</v>
      </c>
      <c r="R52" s="66">
        <v>44834</v>
      </c>
      <c r="S52" s="49">
        <v>44600</v>
      </c>
      <c r="T52" s="26" t="s">
        <v>890</v>
      </c>
      <c r="U52" s="59" t="s">
        <v>897</v>
      </c>
      <c r="V52" s="26" t="s">
        <v>86</v>
      </c>
      <c r="W52" s="25">
        <v>0</v>
      </c>
      <c r="X52" s="25">
        <v>0</v>
      </c>
      <c r="Y52" s="6"/>
    </row>
    <row r="53" spans="1:25" ht="12" customHeight="1" x14ac:dyDescent="0.2">
      <c r="A53" s="19" t="s">
        <v>433</v>
      </c>
      <c r="B53" s="20">
        <v>1</v>
      </c>
      <c r="C53" s="21">
        <v>2021</v>
      </c>
      <c r="D53" s="22" t="s">
        <v>70</v>
      </c>
      <c r="E53" s="27" t="s">
        <v>430</v>
      </c>
      <c r="F53" s="97">
        <v>44440</v>
      </c>
      <c r="G53" s="25" t="s">
        <v>387</v>
      </c>
      <c r="H53" s="22" t="s">
        <v>367</v>
      </c>
      <c r="I53" s="24" t="s">
        <v>388</v>
      </c>
      <c r="J53" s="28" t="s">
        <v>389</v>
      </c>
      <c r="K53" s="8" t="s">
        <v>114</v>
      </c>
      <c r="L53" s="25" t="s">
        <v>390</v>
      </c>
      <c r="M53" s="25">
        <v>1</v>
      </c>
      <c r="N53" s="25" t="s">
        <v>76</v>
      </c>
      <c r="O53" s="25" t="s">
        <v>77</v>
      </c>
      <c r="P53" s="25" t="s">
        <v>123</v>
      </c>
      <c r="Q53" s="88">
        <v>44562</v>
      </c>
      <c r="R53" s="66">
        <v>44742</v>
      </c>
      <c r="S53" s="49">
        <v>44600</v>
      </c>
      <c r="T53" s="26" t="s">
        <v>890</v>
      </c>
      <c r="U53" s="59" t="s">
        <v>897</v>
      </c>
      <c r="V53" s="26" t="s">
        <v>86</v>
      </c>
      <c r="W53" s="25">
        <v>0</v>
      </c>
      <c r="X53" s="25">
        <v>0</v>
      </c>
      <c r="Y53" s="6"/>
    </row>
    <row r="54" spans="1:25" ht="12" customHeight="1" x14ac:dyDescent="0.2">
      <c r="A54" s="19" t="s">
        <v>433</v>
      </c>
      <c r="B54" s="20">
        <v>2</v>
      </c>
      <c r="C54" s="21">
        <v>2021</v>
      </c>
      <c r="D54" s="22" t="s">
        <v>70</v>
      </c>
      <c r="E54" s="27" t="s">
        <v>430</v>
      </c>
      <c r="F54" s="97">
        <v>44440</v>
      </c>
      <c r="G54" s="25" t="s">
        <v>387</v>
      </c>
      <c r="H54" s="22" t="s">
        <v>367</v>
      </c>
      <c r="I54" s="24" t="s">
        <v>388</v>
      </c>
      <c r="J54" s="28" t="s">
        <v>391</v>
      </c>
      <c r="K54" s="8" t="s">
        <v>114</v>
      </c>
      <c r="L54" s="25" t="s">
        <v>392</v>
      </c>
      <c r="M54" s="25">
        <v>1</v>
      </c>
      <c r="N54" s="25" t="s">
        <v>76</v>
      </c>
      <c r="O54" s="25" t="s">
        <v>77</v>
      </c>
      <c r="P54" s="25" t="s">
        <v>123</v>
      </c>
      <c r="Q54" s="88">
        <v>44743</v>
      </c>
      <c r="R54" s="66">
        <v>44804</v>
      </c>
      <c r="S54" s="49">
        <v>44600</v>
      </c>
      <c r="T54" s="26" t="s">
        <v>890</v>
      </c>
      <c r="U54" s="59" t="s">
        <v>897</v>
      </c>
      <c r="V54" s="26" t="s">
        <v>86</v>
      </c>
      <c r="W54" s="25">
        <v>0</v>
      </c>
      <c r="X54" s="25">
        <v>0</v>
      </c>
      <c r="Y54" s="6"/>
    </row>
    <row r="55" spans="1:25" ht="12" customHeight="1" x14ac:dyDescent="0.2">
      <c r="A55" s="19" t="s">
        <v>433</v>
      </c>
      <c r="B55" s="20">
        <v>3</v>
      </c>
      <c r="C55" s="21">
        <v>2021</v>
      </c>
      <c r="D55" s="22" t="s">
        <v>70</v>
      </c>
      <c r="E55" s="27" t="s">
        <v>430</v>
      </c>
      <c r="F55" s="97">
        <v>44440</v>
      </c>
      <c r="G55" s="25" t="s">
        <v>387</v>
      </c>
      <c r="H55" s="22" t="s">
        <v>367</v>
      </c>
      <c r="I55" s="24" t="s">
        <v>388</v>
      </c>
      <c r="J55" s="28" t="s">
        <v>393</v>
      </c>
      <c r="K55" s="8" t="s">
        <v>114</v>
      </c>
      <c r="L55" s="25" t="s">
        <v>394</v>
      </c>
      <c r="M55" s="25">
        <v>1</v>
      </c>
      <c r="N55" s="25" t="s">
        <v>76</v>
      </c>
      <c r="O55" s="25" t="s">
        <v>77</v>
      </c>
      <c r="P55" s="25" t="s">
        <v>123</v>
      </c>
      <c r="Q55" s="88">
        <v>44866</v>
      </c>
      <c r="R55" s="66">
        <v>44895</v>
      </c>
      <c r="S55" s="49">
        <v>44600</v>
      </c>
      <c r="T55" s="26" t="s">
        <v>890</v>
      </c>
      <c r="U55" s="59" t="s">
        <v>897</v>
      </c>
      <c r="V55" s="26" t="s">
        <v>86</v>
      </c>
      <c r="W55" s="25">
        <v>0</v>
      </c>
      <c r="X55" s="25">
        <v>0</v>
      </c>
      <c r="Y55" s="6"/>
    </row>
    <row r="56" spans="1:25" ht="12" customHeight="1" x14ac:dyDescent="0.2">
      <c r="A56" s="19" t="s">
        <v>433</v>
      </c>
      <c r="B56" s="20">
        <v>4</v>
      </c>
      <c r="C56" s="21">
        <v>2021</v>
      </c>
      <c r="D56" s="22" t="s">
        <v>70</v>
      </c>
      <c r="E56" s="27" t="s">
        <v>430</v>
      </c>
      <c r="F56" s="97">
        <v>44440</v>
      </c>
      <c r="G56" s="25" t="s">
        <v>387</v>
      </c>
      <c r="H56" s="22" t="s">
        <v>367</v>
      </c>
      <c r="I56" s="24" t="s">
        <v>388</v>
      </c>
      <c r="J56" s="28" t="s">
        <v>395</v>
      </c>
      <c r="K56" s="8" t="s">
        <v>114</v>
      </c>
      <c r="L56" s="25" t="s">
        <v>396</v>
      </c>
      <c r="M56" s="25">
        <v>1</v>
      </c>
      <c r="N56" s="25" t="s">
        <v>76</v>
      </c>
      <c r="O56" s="25" t="s">
        <v>77</v>
      </c>
      <c r="P56" s="25" t="s">
        <v>123</v>
      </c>
      <c r="Q56" s="88">
        <v>44743</v>
      </c>
      <c r="R56" s="66">
        <v>44834</v>
      </c>
      <c r="S56" s="49">
        <v>44600</v>
      </c>
      <c r="T56" s="26" t="s">
        <v>890</v>
      </c>
      <c r="U56" s="59" t="s">
        <v>897</v>
      </c>
      <c r="V56" s="26" t="s">
        <v>86</v>
      </c>
      <c r="W56" s="25">
        <v>0</v>
      </c>
      <c r="X56" s="25">
        <v>0</v>
      </c>
      <c r="Y56" s="6"/>
    </row>
    <row r="57" spans="1:25" ht="12" customHeight="1" x14ac:dyDescent="0.2">
      <c r="A57" s="19" t="s">
        <v>433</v>
      </c>
      <c r="B57" s="20">
        <v>5</v>
      </c>
      <c r="C57" s="21">
        <v>2021</v>
      </c>
      <c r="D57" s="22" t="s">
        <v>70</v>
      </c>
      <c r="E57" s="27" t="s">
        <v>430</v>
      </c>
      <c r="F57" s="97">
        <v>44440</v>
      </c>
      <c r="G57" s="25" t="s">
        <v>387</v>
      </c>
      <c r="H57" s="22" t="s">
        <v>367</v>
      </c>
      <c r="I57" s="24" t="s">
        <v>388</v>
      </c>
      <c r="J57" s="28" t="s">
        <v>397</v>
      </c>
      <c r="K57" s="8" t="s">
        <v>114</v>
      </c>
      <c r="L57" s="25" t="s">
        <v>398</v>
      </c>
      <c r="M57" s="25">
        <v>1</v>
      </c>
      <c r="N57" s="25" t="s">
        <v>76</v>
      </c>
      <c r="O57" s="25" t="s">
        <v>77</v>
      </c>
      <c r="P57" s="25" t="s">
        <v>123</v>
      </c>
      <c r="Q57" s="88">
        <v>44835</v>
      </c>
      <c r="R57" s="66">
        <v>44895</v>
      </c>
      <c r="S57" s="49">
        <v>44600</v>
      </c>
      <c r="T57" s="26" t="s">
        <v>890</v>
      </c>
      <c r="U57" s="59" t="s">
        <v>897</v>
      </c>
      <c r="V57" s="26" t="s">
        <v>86</v>
      </c>
      <c r="W57" s="25">
        <v>0</v>
      </c>
      <c r="X57" s="25">
        <v>0</v>
      </c>
      <c r="Y57" s="6"/>
    </row>
    <row r="58" spans="1:25" ht="12" customHeight="1" x14ac:dyDescent="0.2">
      <c r="A58" s="19" t="s">
        <v>434</v>
      </c>
      <c r="B58" s="20">
        <v>1</v>
      </c>
      <c r="C58" s="21">
        <v>2021</v>
      </c>
      <c r="D58" s="22" t="s">
        <v>70</v>
      </c>
      <c r="E58" s="27" t="s">
        <v>430</v>
      </c>
      <c r="F58" s="97">
        <v>44440</v>
      </c>
      <c r="G58" s="25" t="s">
        <v>399</v>
      </c>
      <c r="H58" s="22" t="s">
        <v>367</v>
      </c>
      <c r="I58" s="24" t="s">
        <v>400</v>
      </c>
      <c r="J58" s="28" t="s">
        <v>401</v>
      </c>
      <c r="K58" s="8" t="s">
        <v>114</v>
      </c>
      <c r="L58" s="25" t="s">
        <v>402</v>
      </c>
      <c r="M58" s="25">
        <v>1</v>
      </c>
      <c r="N58" s="25" t="s">
        <v>76</v>
      </c>
      <c r="O58" s="25" t="s">
        <v>77</v>
      </c>
      <c r="P58" s="25" t="s">
        <v>123</v>
      </c>
      <c r="Q58" s="88">
        <v>44805</v>
      </c>
      <c r="R58" s="66">
        <v>44865</v>
      </c>
      <c r="S58" s="49">
        <v>44600</v>
      </c>
      <c r="T58" s="26" t="s">
        <v>890</v>
      </c>
      <c r="U58" s="59" t="s">
        <v>897</v>
      </c>
      <c r="V58" s="26" t="s">
        <v>86</v>
      </c>
      <c r="W58" s="25">
        <v>0</v>
      </c>
      <c r="X58" s="25">
        <v>0</v>
      </c>
      <c r="Y58" s="6"/>
    </row>
    <row r="59" spans="1:25" ht="12" customHeight="1" x14ac:dyDescent="0.2">
      <c r="A59" s="19" t="s">
        <v>434</v>
      </c>
      <c r="B59" s="20">
        <v>2</v>
      </c>
      <c r="C59" s="21">
        <v>2021</v>
      </c>
      <c r="D59" s="22" t="s">
        <v>70</v>
      </c>
      <c r="E59" s="27" t="s">
        <v>430</v>
      </c>
      <c r="F59" s="97">
        <v>44440</v>
      </c>
      <c r="G59" s="25" t="s">
        <v>399</v>
      </c>
      <c r="H59" s="22" t="s">
        <v>367</v>
      </c>
      <c r="I59" s="24" t="s">
        <v>400</v>
      </c>
      <c r="J59" s="28" t="s">
        <v>403</v>
      </c>
      <c r="K59" s="8" t="s">
        <v>114</v>
      </c>
      <c r="L59" s="25" t="s">
        <v>404</v>
      </c>
      <c r="M59" s="25">
        <v>1</v>
      </c>
      <c r="N59" s="25" t="s">
        <v>76</v>
      </c>
      <c r="O59" s="25" t="s">
        <v>77</v>
      </c>
      <c r="P59" s="25" t="s">
        <v>123</v>
      </c>
      <c r="Q59" s="88">
        <v>44866</v>
      </c>
      <c r="R59" s="66">
        <v>44895</v>
      </c>
      <c r="S59" s="49">
        <v>44600</v>
      </c>
      <c r="T59" s="26" t="s">
        <v>890</v>
      </c>
      <c r="U59" s="59" t="s">
        <v>897</v>
      </c>
      <c r="V59" s="26" t="s">
        <v>86</v>
      </c>
      <c r="W59" s="25">
        <v>0</v>
      </c>
      <c r="X59" s="25">
        <v>0</v>
      </c>
      <c r="Y59" s="6"/>
    </row>
    <row r="60" spans="1:25" ht="12" customHeight="1" x14ac:dyDescent="0.2">
      <c r="A60" s="19" t="s">
        <v>434</v>
      </c>
      <c r="B60" s="20">
        <v>3</v>
      </c>
      <c r="C60" s="21">
        <v>2021</v>
      </c>
      <c r="D60" s="22" t="s">
        <v>70</v>
      </c>
      <c r="E60" s="27" t="s">
        <v>430</v>
      </c>
      <c r="F60" s="97">
        <v>44440</v>
      </c>
      <c r="G60" s="25" t="s">
        <v>399</v>
      </c>
      <c r="H60" s="22" t="s">
        <v>367</v>
      </c>
      <c r="I60" s="24" t="s">
        <v>400</v>
      </c>
      <c r="J60" s="28" t="s">
        <v>405</v>
      </c>
      <c r="K60" s="8" t="s">
        <v>114</v>
      </c>
      <c r="L60" s="25" t="s">
        <v>406</v>
      </c>
      <c r="M60" s="25">
        <v>1</v>
      </c>
      <c r="N60" s="25" t="s">
        <v>76</v>
      </c>
      <c r="O60" s="25" t="s">
        <v>77</v>
      </c>
      <c r="P60" s="25" t="s">
        <v>123</v>
      </c>
      <c r="Q60" s="88">
        <v>44896</v>
      </c>
      <c r="R60" s="66">
        <v>44926</v>
      </c>
      <c r="S60" s="49">
        <v>44600</v>
      </c>
      <c r="T60" s="26" t="s">
        <v>890</v>
      </c>
      <c r="U60" s="59" t="s">
        <v>897</v>
      </c>
      <c r="V60" s="26" t="s">
        <v>86</v>
      </c>
      <c r="W60" s="25">
        <v>0</v>
      </c>
      <c r="X60" s="25">
        <v>0</v>
      </c>
      <c r="Y60" s="6"/>
    </row>
    <row r="61" spans="1:25" ht="12" customHeight="1" x14ac:dyDescent="0.2">
      <c r="A61" s="19" t="s">
        <v>434</v>
      </c>
      <c r="B61" s="20">
        <v>4</v>
      </c>
      <c r="C61" s="21">
        <v>2021</v>
      </c>
      <c r="D61" s="22" t="s">
        <v>70</v>
      </c>
      <c r="E61" s="27" t="s">
        <v>430</v>
      </c>
      <c r="F61" s="97">
        <v>44440</v>
      </c>
      <c r="G61" s="25" t="s">
        <v>399</v>
      </c>
      <c r="H61" s="22" t="s">
        <v>367</v>
      </c>
      <c r="I61" s="24" t="s">
        <v>400</v>
      </c>
      <c r="J61" s="28" t="s">
        <v>407</v>
      </c>
      <c r="K61" s="8" t="s">
        <v>114</v>
      </c>
      <c r="L61" s="25" t="s">
        <v>404</v>
      </c>
      <c r="M61" s="25">
        <v>1</v>
      </c>
      <c r="N61" s="25" t="s">
        <v>76</v>
      </c>
      <c r="O61" s="25" t="s">
        <v>77</v>
      </c>
      <c r="P61" s="25" t="s">
        <v>123</v>
      </c>
      <c r="Q61" s="88">
        <v>44896</v>
      </c>
      <c r="R61" s="66">
        <v>44926</v>
      </c>
      <c r="S61" s="49">
        <v>44600</v>
      </c>
      <c r="T61" s="26" t="s">
        <v>890</v>
      </c>
      <c r="U61" s="59" t="s">
        <v>897</v>
      </c>
      <c r="V61" s="26" t="s">
        <v>86</v>
      </c>
      <c r="W61" s="25">
        <v>0</v>
      </c>
      <c r="X61" s="25">
        <v>0</v>
      </c>
      <c r="Y61" s="6"/>
    </row>
    <row r="62" spans="1:25" ht="12" customHeight="1" x14ac:dyDescent="0.2">
      <c r="A62" s="19" t="s">
        <v>435</v>
      </c>
      <c r="B62" s="20">
        <v>1</v>
      </c>
      <c r="C62" s="21">
        <v>2021</v>
      </c>
      <c r="D62" s="22" t="s">
        <v>70</v>
      </c>
      <c r="E62" s="27" t="s">
        <v>430</v>
      </c>
      <c r="F62" s="97">
        <v>44440</v>
      </c>
      <c r="G62" s="25" t="s">
        <v>408</v>
      </c>
      <c r="H62" s="22" t="s">
        <v>367</v>
      </c>
      <c r="I62" s="24" t="s">
        <v>409</v>
      </c>
      <c r="J62" s="28" t="s">
        <v>410</v>
      </c>
      <c r="K62" s="8" t="s">
        <v>114</v>
      </c>
      <c r="L62" s="25" t="s">
        <v>411</v>
      </c>
      <c r="M62" s="25">
        <v>1</v>
      </c>
      <c r="N62" s="25" t="s">
        <v>76</v>
      </c>
      <c r="O62" s="25" t="s">
        <v>77</v>
      </c>
      <c r="P62" s="25" t="s">
        <v>123</v>
      </c>
      <c r="Q62" s="88">
        <v>44805</v>
      </c>
      <c r="R62" s="66">
        <v>44865</v>
      </c>
      <c r="S62" s="49">
        <v>44600</v>
      </c>
      <c r="T62" s="26" t="s">
        <v>890</v>
      </c>
      <c r="U62" s="59" t="s">
        <v>897</v>
      </c>
      <c r="V62" s="26" t="s">
        <v>86</v>
      </c>
      <c r="W62" s="25">
        <v>0</v>
      </c>
      <c r="X62" s="25">
        <v>0</v>
      </c>
      <c r="Y62" s="6"/>
    </row>
    <row r="63" spans="1:25" ht="12" customHeight="1" x14ac:dyDescent="0.2">
      <c r="A63" s="19" t="s">
        <v>435</v>
      </c>
      <c r="B63" s="20">
        <v>2</v>
      </c>
      <c r="C63" s="21">
        <v>2021</v>
      </c>
      <c r="D63" s="22" t="s">
        <v>70</v>
      </c>
      <c r="E63" s="27" t="s">
        <v>430</v>
      </c>
      <c r="F63" s="97">
        <v>44440</v>
      </c>
      <c r="G63" s="25" t="s">
        <v>408</v>
      </c>
      <c r="H63" s="22" t="s">
        <v>367</v>
      </c>
      <c r="I63" s="24" t="s">
        <v>409</v>
      </c>
      <c r="J63" s="28" t="s">
        <v>412</v>
      </c>
      <c r="K63" s="8" t="s">
        <v>114</v>
      </c>
      <c r="L63" s="25" t="s">
        <v>413</v>
      </c>
      <c r="M63" s="25">
        <v>1</v>
      </c>
      <c r="N63" s="25" t="s">
        <v>76</v>
      </c>
      <c r="O63" s="25" t="s">
        <v>77</v>
      </c>
      <c r="P63" s="25" t="s">
        <v>123</v>
      </c>
      <c r="Q63" s="88">
        <v>44866</v>
      </c>
      <c r="R63" s="66">
        <v>44895</v>
      </c>
      <c r="S63" s="49">
        <v>44600</v>
      </c>
      <c r="T63" s="26" t="s">
        <v>890</v>
      </c>
      <c r="U63" s="59" t="s">
        <v>897</v>
      </c>
      <c r="V63" s="26" t="s">
        <v>86</v>
      </c>
      <c r="W63" s="25">
        <v>0</v>
      </c>
      <c r="X63" s="25">
        <v>0</v>
      </c>
      <c r="Y63" s="6"/>
    </row>
    <row r="64" spans="1:25" ht="12" customHeight="1" x14ac:dyDescent="0.2">
      <c r="A64" s="19" t="s">
        <v>435</v>
      </c>
      <c r="B64" s="20">
        <v>3</v>
      </c>
      <c r="C64" s="21">
        <v>2021</v>
      </c>
      <c r="D64" s="22" t="s">
        <v>70</v>
      </c>
      <c r="E64" s="27" t="s">
        <v>430</v>
      </c>
      <c r="F64" s="97">
        <v>44440</v>
      </c>
      <c r="G64" s="25" t="s">
        <v>408</v>
      </c>
      <c r="H64" s="22" t="s">
        <v>367</v>
      </c>
      <c r="I64" s="24" t="s">
        <v>409</v>
      </c>
      <c r="J64" s="28" t="s">
        <v>414</v>
      </c>
      <c r="K64" s="8" t="s">
        <v>114</v>
      </c>
      <c r="L64" s="25" t="s">
        <v>415</v>
      </c>
      <c r="M64" s="25">
        <v>1</v>
      </c>
      <c r="N64" s="25" t="s">
        <v>76</v>
      </c>
      <c r="O64" s="25" t="s">
        <v>77</v>
      </c>
      <c r="P64" s="25" t="s">
        <v>123</v>
      </c>
      <c r="Q64" s="88">
        <v>44896</v>
      </c>
      <c r="R64" s="66">
        <v>44926</v>
      </c>
      <c r="S64" s="49">
        <v>44600</v>
      </c>
      <c r="T64" s="26" t="s">
        <v>890</v>
      </c>
      <c r="U64" s="59" t="s">
        <v>897</v>
      </c>
      <c r="V64" s="26" t="s">
        <v>86</v>
      </c>
      <c r="W64" s="25">
        <v>0</v>
      </c>
      <c r="X64" s="25">
        <v>0</v>
      </c>
      <c r="Y64" s="6"/>
    </row>
    <row r="65" spans="1:25" ht="12" customHeight="1" x14ac:dyDescent="0.2">
      <c r="A65" s="19" t="s">
        <v>436</v>
      </c>
      <c r="B65" s="20">
        <v>1</v>
      </c>
      <c r="C65" s="21">
        <v>2021</v>
      </c>
      <c r="D65" s="22" t="s">
        <v>70</v>
      </c>
      <c r="E65" s="27" t="s">
        <v>430</v>
      </c>
      <c r="F65" s="97">
        <v>44440</v>
      </c>
      <c r="G65" s="25" t="s">
        <v>416</v>
      </c>
      <c r="H65" s="22" t="s">
        <v>367</v>
      </c>
      <c r="I65" s="24" t="s">
        <v>417</v>
      </c>
      <c r="J65" s="28" t="s">
        <v>418</v>
      </c>
      <c r="K65" s="8" t="s">
        <v>114</v>
      </c>
      <c r="L65" s="25" t="s">
        <v>419</v>
      </c>
      <c r="M65" s="25">
        <v>1</v>
      </c>
      <c r="N65" s="25" t="s">
        <v>76</v>
      </c>
      <c r="O65" s="25" t="s">
        <v>77</v>
      </c>
      <c r="P65" s="25" t="s">
        <v>123</v>
      </c>
      <c r="Q65" s="88">
        <v>44562</v>
      </c>
      <c r="R65" s="66">
        <v>44713</v>
      </c>
      <c r="S65" s="49">
        <v>44600</v>
      </c>
      <c r="T65" s="26" t="s">
        <v>890</v>
      </c>
      <c r="U65" s="59" t="s">
        <v>897</v>
      </c>
      <c r="V65" s="26" t="s">
        <v>86</v>
      </c>
      <c r="W65" s="25">
        <v>0</v>
      </c>
      <c r="X65" s="25">
        <v>0</v>
      </c>
      <c r="Y65" s="6"/>
    </row>
    <row r="66" spans="1:25" ht="12" customHeight="1" x14ac:dyDescent="0.2">
      <c r="A66" s="19" t="s">
        <v>436</v>
      </c>
      <c r="B66" s="20">
        <v>2</v>
      </c>
      <c r="C66" s="21">
        <v>2021</v>
      </c>
      <c r="D66" s="22" t="s">
        <v>70</v>
      </c>
      <c r="E66" s="27" t="s">
        <v>430</v>
      </c>
      <c r="F66" s="97">
        <v>44440</v>
      </c>
      <c r="G66" s="25" t="s">
        <v>416</v>
      </c>
      <c r="H66" s="22" t="s">
        <v>367</v>
      </c>
      <c r="I66" s="24" t="s">
        <v>417</v>
      </c>
      <c r="J66" s="28" t="s">
        <v>420</v>
      </c>
      <c r="K66" s="8" t="s">
        <v>114</v>
      </c>
      <c r="L66" s="25" t="s">
        <v>421</v>
      </c>
      <c r="M66" s="25">
        <v>1</v>
      </c>
      <c r="N66" s="25" t="s">
        <v>76</v>
      </c>
      <c r="O66" s="25" t="s">
        <v>77</v>
      </c>
      <c r="P66" s="25" t="s">
        <v>123</v>
      </c>
      <c r="Q66" s="88">
        <v>44562</v>
      </c>
      <c r="R66" s="66">
        <v>44926</v>
      </c>
      <c r="S66" s="49">
        <v>44600</v>
      </c>
      <c r="T66" s="26" t="s">
        <v>890</v>
      </c>
      <c r="U66" s="59" t="s">
        <v>898</v>
      </c>
      <c r="V66" s="26" t="s">
        <v>86</v>
      </c>
      <c r="W66" s="25">
        <v>0</v>
      </c>
      <c r="X66" s="25">
        <v>0</v>
      </c>
      <c r="Y66" s="6"/>
    </row>
    <row r="67" spans="1:25" ht="12" customHeight="1" x14ac:dyDescent="0.2">
      <c r="A67" s="19" t="s">
        <v>437</v>
      </c>
      <c r="B67" s="20">
        <v>1</v>
      </c>
      <c r="C67" s="21">
        <v>2021</v>
      </c>
      <c r="D67" s="22" t="s">
        <v>70</v>
      </c>
      <c r="E67" s="27" t="s">
        <v>430</v>
      </c>
      <c r="F67" s="97">
        <v>44440</v>
      </c>
      <c r="G67" s="25" t="s">
        <v>422</v>
      </c>
      <c r="H67" s="22" t="s">
        <v>367</v>
      </c>
      <c r="I67" s="24" t="s">
        <v>423</v>
      </c>
      <c r="J67" s="28" t="s">
        <v>424</v>
      </c>
      <c r="K67" s="8" t="s">
        <v>114</v>
      </c>
      <c r="L67" s="25" t="s">
        <v>425</v>
      </c>
      <c r="M67" s="25">
        <v>1</v>
      </c>
      <c r="N67" s="25" t="s">
        <v>76</v>
      </c>
      <c r="O67" s="25" t="s">
        <v>77</v>
      </c>
      <c r="P67" s="25" t="s">
        <v>123</v>
      </c>
      <c r="Q67" s="88">
        <v>44562</v>
      </c>
      <c r="R67" s="66">
        <v>44926</v>
      </c>
      <c r="S67" s="49">
        <v>44600</v>
      </c>
      <c r="T67" s="26" t="s">
        <v>890</v>
      </c>
      <c r="U67" s="59" t="s">
        <v>898</v>
      </c>
      <c r="V67" s="26" t="s">
        <v>86</v>
      </c>
      <c r="W67" s="25">
        <v>0</v>
      </c>
      <c r="X67" s="25">
        <v>0</v>
      </c>
      <c r="Y67" s="6"/>
    </row>
    <row r="68" spans="1:25" ht="12" customHeight="1" x14ac:dyDescent="0.2">
      <c r="A68" s="19" t="s">
        <v>438</v>
      </c>
      <c r="B68" s="20">
        <v>1</v>
      </c>
      <c r="C68" s="21">
        <v>2021</v>
      </c>
      <c r="D68" s="22" t="s">
        <v>70</v>
      </c>
      <c r="E68" s="27" t="s">
        <v>430</v>
      </c>
      <c r="F68" s="97">
        <v>44440</v>
      </c>
      <c r="G68" s="25" t="s">
        <v>426</v>
      </c>
      <c r="H68" s="22" t="s">
        <v>367</v>
      </c>
      <c r="I68" s="24" t="s">
        <v>427</v>
      </c>
      <c r="J68" s="28" t="s">
        <v>428</v>
      </c>
      <c r="K68" s="8" t="s">
        <v>114</v>
      </c>
      <c r="L68" s="25" t="s">
        <v>429</v>
      </c>
      <c r="M68" s="25">
        <v>1</v>
      </c>
      <c r="N68" s="25" t="s">
        <v>76</v>
      </c>
      <c r="O68" s="25" t="s">
        <v>77</v>
      </c>
      <c r="P68" s="25" t="s">
        <v>123</v>
      </c>
      <c r="Q68" s="88">
        <v>44562</v>
      </c>
      <c r="R68" s="66">
        <v>44742</v>
      </c>
      <c r="S68" s="49">
        <v>44600</v>
      </c>
      <c r="T68" s="26" t="s">
        <v>890</v>
      </c>
      <c r="U68" s="59" t="s">
        <v>899</v>
      </c>
      <c r="V68" s="26" t="s">
        <v>86</v>
      </c>
      <c r="W68" s="25">
        <v>0</v>
      </c>
      <c r="X68" s="25">
        <v>0</v>
      </c>
      <c r="Y68" s="6"/>
    </row>
    <row r="69" spans="1:25" ht="12" customHeight="1" x14ac:dyDescent="0.2">
      <c r="A69" s="19" t="s">
        <v>476</v>
      </c>
      <c r="B69" s="20">
        <v>1</v>
      </c>
      <c r="C69" s="21">
        <v>2021</v>
      </c>
      <c r="D69" s="22" t="s">
        <v>441</v>
      </c>
      <c r="E69" s="27" t="s">
        <v>483</v>
      </c>
      <c r="F69" s="97">
        <v>44495</v>
      </c>
      <c r="G69" s="25" t="s">
        <v>444</v>
      </c>
      <c r="H69" s="22" t="s">
        <v>442</v>
      </c>
      <c r="I69" s="24" t="s">
        <v>445</v>
      </c>
      <c r="J69" s="28" t="s">
        <v>446</v>
      </c>
      <c r="K69" s="8" t="s">
        <v>79</v>
      </c>
      <c r="L69" s="25" t="s">
        <v>447</v>
      </c>
      <c r="M69" s="25">
        <v>1</v>
      </c>
      <c r="N69" s="25" t="s">
        <v>76</v>
      </c>
      <c r="O69" s="25" t="s">
        <v>120</v>
      </c>
      <c r="P69" s="25" t="s">
        <v>443</v>
      </c>
      <c r="Q69" s="88">
        <v>44504</v>
      </c>
      <c r="R69" s="66">
        <v>44592</v>
      </c>
      <c r="S69" s="49">
        <v>44600</v>
      </c>
      <c r="T69" s="26" t="s">
        <v>890</v>
      </c>
      <c r="U69" s="59" t="s">
        <v>900</v>
      </c>
      <c r="V69" s="26" t="s">
        <v>115</v>
      </c>
      <c r="W69" s="25">
        <v>0</v>
      </c>
      <c r="X69" s="25">
        <v>0</v>
      </c>
      <c r="Y69" s="6"/>
    </row>
    <row r="70" spans="1:25" ht="12" customHeight="1" x14ac:dyDescent="0.2">
      <c r="A70" s="19" t="s">
        <v>477</v>
      </c>
      <c r="B70" s="20">
        <v>2</v>
      </c>
      <c r="C70" s="21">
        <v>2021</v>
      </c>
      <c r="D70" s="22" t="s">
        <v>441</v>
      </c>
      <c r="E70" s="27" t="s">
        <v>483</v>
      </c>
      <c r="F70" s="97">
        <v>44495</v>
      </c>
      <c r="G70" s="25" t="s">
        <v>448</v>
      </c>
      <c r="H70" s="22" t="s">
        <v>442</v>
      </c>
      <c r="I70" s="24" t="s">
        <v>449</v>
      </c>
      <c r="J70" s="28" t="s">
        <v>450</v>
      </c>
      <c r="K70" s="8" t="s">
        <v>82</v>
      </c>
      <c r="L70" s="25" t="s">
        <v>451</v>
      </c>
      <c r="M70" s="25">
        <v>2</v>
      </c>
      <c r="N70" s="25" t="s">
        <v>76</v>
      </c>
      <c r="O70" s="25" t="s">
        <v>120</v>
      </c>
      <c r="P70" s="25" t="s">
        <v>443</v>
      </c>
      <c r="Q70" s="88">
        <v>44504</v>
      </c>
      <c r="R70" s="66">
        <v>44865</v>
      </c>
      <c r="S70" s="49">
        <v>44600</v>
      </c>
      <c r="T70" s="26" t="s">
        <v>890</v>
      </c>
      <c r="U70" s="59" t="s">
        <v>899</v>
      </c>
      <c r="V70" s="26" t="s">
        <v>86</v>
      </c>
      <c r="W70" s="25">
        <v>0</v>
      </c>
      <c r="X70" s="25">
        <v>0</v>
      </c>
      <c r="Y70" s="6"/>
    </row>
    <row r="71" spans="1:25" ht="12" customHeight="1" x14ac:dyDescent="0.2">
      <c r="A71" s="19" t="s">
        <v>478</v>
      </c>
      <c r="B71" s="20">
        <v>1</v>
      </c>
      <c r="C71" s="21">
        <v>2021</v>
      </c>
      <c r="D71" s="22" t="s">
        <v>441</v>
      </c>
      <c r="E71" s="27" t="s">
        <v>483</v>
      </c>
      <c r="F71" s="97">
        <v>44495</v>
      </c>
      <c r="G71" s="25" t="s">
        <v>453</v>
      </c>
      <c r="H71" s="22" t="s">
        <v>442</v>
      </c>
      <c r="I71" s="24" t="s">
        <v>454</v>
      </c>
      <c r="J71" s="28" t="s">
        <v>455</v>
      </c>
      <c r="K71" s="8" t="s">
        <v>452</v>
      </c>
      <c r="L71" s="25" t="s">
        <v>456</v>
      </c>
      <c r="M71" s="25">
        <v>5</v>
      </c>
      <c r="N71" s="25" t="s">
        <v>76</v>
      </c>
      <c r="O71" s="25" t="s">
        <v>120</v>
      </c>
      <c r="P71" s="25" t="s">
        <v>443</v>
      </c>
      <c r="Q71" s="88">
        <v>44504</v>
      </c>
      <c r="R71" s="66">
        <v>44650</v>
      </c>
      <c r="S71" s="49">
        <v>44600</v>
      </c>
      <c r="T71" s="26" t="s">
        <v>890</v>
      </c>
      <c r="U71" s="59" t="s">
        <v>899</v>
      </c>
      <c r="V71" s="26" t="s">
        <v>86</v>
      </c>
      <c r="W71" s="25">
        <v>0</v>
      </c>
      <c r="X71" s="25">
        <v>0</v>
      </c>
      <c r="Y71" s="6"/>
    </row>
    <row r="72" spans="1:25" ht="12" customHeight="1" x14ac:dyDescent="0.2">
      <c r="A72" s="19" t="s">
        <v>479</v>
      </c>
      <c r="B72" s="20">
        <v>1</v>
      </c>
      <c r="C72" s="21">
        <v>2021</v>
      </c>
      <c r="D72" s="22" t="s">
        <v>72</v>
      </c>
      <c r="E72" s="27" t="s">
        <v>483</v>
      </c>
      <c r="F72" s="97">
        <v>44495</v>
      </c>
      <c r="G72" s="25" t="s">
        <v>457</v>
      </c>
      <c r="H72" s="22" t="s">
        <v>442</v>
      </c>
      <c r="I72" s="24" t="s">
        <v>458</v>
      </c>
      <c r="J72" s="28" t="s">
        <v>459</v>
      </c>
      <c r="K72" s="8" t="s">
        <v>452</v>
      </c>
      <c r="L72" s="25" t="s">
        <v>460</v>
      </c>
      <c r="M72" s="25">
        <v>1</v>
      </c>
      <c r="N72" s="25" t="s">
        <v>80</v>
      </c>
      <c r="O72" s="25" t="s">
        <v>81</v>
      </c>
      <c r="P72" s="25" t="s">
        <v>461</v>
      </c>
      <c r="Q72" s="88">
        <v>44504</v>
      </c>
      <c r="R72" s="66">
        <v>44865</v>
      </c>
      <c r="S72" s="49">
        <v>44599</v>
      </c>
      <c r="T72" s="26" t="s">
        <v>161</v>
      </c>
      <c r="U72" s="59" t="s">
        <v>878</v>
      </c>
      <c r="V72" s="26" t="s">
        <v>86</v>
      </c>
      <c r="W72" s="25">
        <v>0</v>
      </c>
      <c r="X72" s="25">
        <v>0</v>
      </c>
      <c r="Y72" s="6"/>
    </row>
    <row r="73" spans="1:25" ht="12" customHeight="1" x14ac:dyDescent="0.2">
      <c r="A73" s="19" t="s">
        <v>480</v>
      </c>
      <c r="B73" s="20">
        <v>1</v>
      </c>
      <c r="C73" s="21">
        <v>2021</v>
      </c>
      <c r="D73" s="22" t="s">
        <v>72</v>
      </c>
      <c r="E73" s="27" t="s">
        <v>483</v>
      </c>
      <c r="F73" s="97">
        <v>44495</v>
      </c>
      <c r="G73" s="25" t="s">
        <v>462</v>
      </c>
      <c r="H73" s="22" t="s">
        <v>442</v>
      </c>
      <c r="I73" s="24" t="s">
        <v>463</v>
      </c>
      <c r="J73" s="28" t="s">
        <v>464</v>
      </c>
      <c r="K73" s="8" t="s">
        <v>452</v>
      </c>
      <c r="L73" s="25" t="s">
        <v>465</v>
      </c>
      <c r="M73" s="25">
        <v>1</v>
      </c>
      <c r="N73" s="25" t="s">
        <v>80</v>
      </c>
      <c r="O73" s="25" t="s">
        <v>81</v>
      </c>
      <c r="P73" s="25" t="s">
        <v>461</v>
      </c>
      <c r="Q73" s="88">
        <v>44504</v>
      </c>
      <c r="R73" s="66">
        <v>44865</v>
      </c>
      <c r="S73" s="49">
        <v>44599</v>
      </c>
      <c r="T73" s="26" t="s">
        <v>161</v>
      </c>
      <c r="U73" s="59" t="s">
        <v>878</v>
      </c>
      <c r="V73" s="26" t="s">
        <v>86</v>
      </c>
      <c r="W73" s="25">
        <v>0</v>
      </c>
      <c r="X73" s="25">
        <v>0</v>
      </c>
      <c r="Y73" s="6"/>
    </row>
    <row r="74" spans="1:25" ht="12" customHeight="1" x14ac:dyDescent="0.2">
      <c r="A74" s="19" t="s">
        <v>481</v>
      </c>
      <c r="B74" s="20">
        <v>1</v>
      </c>
      <c r="C74" s="21">
        <v>2021</v>
      </c>
      <c r="D74" s="22" t="s">
        <v>70</v>
      </c>
      <c r="E74" s="27" t="s">
        <v>483</v>
      </c>
      <c r="F74" s="97">
        <v>44495</v>
      </c>
      <c r="G74" s="25" t="s">
        <v>466</v>
      </c>
      <c r="H74" s="22" t="s">
        <v>467</v>
      </c>
      <c r="I74" s="24" t="s">
        <v>468</v>
      </c>
      <c r="J74" s="28" t="s">
        <v>469</v>
      </c>
      <c r="K74" s="8" t="s">
        <v>452</v>
      </c>
      <c r="L74" s="25" t="s">
        <v>470</v>
      </c>
      <c r="M74" s="25">
        <v>2</v>
      </c>
      <c r="N74" s="25" t="s">
        <v>76</v>
      </c>
      <c r="O74" s="25" t="s">
        <v>77</v>
      </c>
      <c r="P74" s="25" t="s">
        <v>471</v>
      </c>
      <c r="Q74" s="88">
        <v>44504</v>
      </c>
      <c r="R74" s="66">
        <v>44742</v>
      </c>
      <c r="S74" s="49">
        <v>44600</v>
      </c>
      <c r="T74" s="26" t="s">
        <v>890</v>
      </c>
      <c r="U74" s="59" t="s">
        <v>901</v>
      </c>
      <c r="V74" s="26" t="s">
        <v>86</v>
      </c>
      <c r="W74" s="25">
        <v>0</v>
      </c>
      <c r="X74" s="25">
        <v>0</v>
      </c>
      <c r="Y74" s="6"/>
    </row>
    <row r="75" spans="1:25" ht="12" customHeight="1" x14ac:dyDescent="0.2">
      <c r="A75" s="19" t="s">
        <v>482</v>
      </c>
      <c r="B75" s="20">
        <v>2</v>
      </c>
      <c r="C75" s="21">
        <v>2021</v>
      </c>
      <c r="D75" s="22" t="s">
        <v>441</v>
      </c>
      <c r="E75" s="27" t="s">
        <v>483</v>
      </c>
      <c r="F75" s="97">
        <v>44495</v>
      </c>
      <c r="G75" s="25" t="s">
        <v>472</v>
      </c>
      <c r="H75" s="22" t="s">
        <v>442</v>
      </c>
      <c r="I75" s="24" t="s">
        <v>473</v>
      </c>
      <c r="J75" s="28" t="s">
        <v>474</v>
      </c>
      <c r="K75" s="8" t="s">
        <v>82</v>
      </c>
      <c r="L75" s="25" t="s">
        <v>475</v>
      </c>
      <c r="M75" s="25">
        <v>2</v>
      </c>
      <c r="N75" s="25" t="s">
        <v>76</v>
      </c>
      <c r="O75" s="25" t="s">
        <v>120</v>
      </c>
      <c r="P75" s="25" t="s">
        <v>443</v>
      </c>
      <c r="Q75" s="88">
        <v>44504</v>
      </c>
      <c r="R75" s="66">
        <v>44742</v>
      </c>
      <c r="S75" s="49">
        <v>44600</v>
      </c>
      <c r="T75" s="26" t="s">
        <v>890</v>
      </c>
      <c r="U75" s="59" t="s">
        <v>902</v>
      </c>
      <c r="V75" s="26" t="s">
        <v>86</v>
      </c>
      <c r="W75" s="25">
        <v>0</v>
      </c>
      <c r="X75" s="25">
        <v>0</v>
      </c>
      <c r="Y75" s="6"/>
    </row>
    <row r="76" spans="1:25" ht="12" customHeight="1" x14ac:dyDescent="0.2">
      <c r="A76" s="19" t="s">
        <v>484</v>
      </c>
      <c r="B76" s="20">
        <v>1</v>
      </c>
      <c r="C76" s="21">
        <v>2021</v>
      </c>
      <c r="D76" s="22" t="s">
        <v>216</v>
      </c>
      <c r="E76" s="27" t="s">
        <v>487</v>
      </c>
      <c r="F76" s="97">
        <v>44431</v>
      </c>
      <c r="G76" s="25" t="s">
        <v>488</v>
      </c>
      <c r="H76" s="22" t="s">
        <v>442</v>
      </c>
      <c r="I76" s="24" t="s">
        <v>489</v>
      </c>
      <c r="J76" s="28" t="s">
        <v>490</v>
      </c>
      <c r="K76" s="8" t="s">
        <v>114</v>
      </c>
      <c r="L76" s="25" t="s">
        <v>491</v>
      </c>
      <c r="M76" s="25">
        <v>1</v>
      </c>
      <c r="N76" s="25" t="s">
        <v>76</v>
      </c>
      <c r="O76" s="25" t="s">
        <v>120</v>
      </c>
      <c r="P76" s="25" t="s">
        <v>492</v>
      </c>
      <c r="Q76" s="88">
        <v>44539</v>
      </c>
      <c r="R76" s="66">
        <v>44592</v>
      </c>
      <c r="S76" s="49">
        <v>44600</v>
      </c>
      <c r="T76" s="26" t="s">
        <v>890</v>
      </c>
      <c r="U76" s="59" t="s">
        <v>903</v>
      </c>
      <c r="V76" s="26" t="s">
        <v>115</v>
      </c>
      <c r="W76" s="25">
        <v>0</v>
      </c>
      <c r="X76" s="25">
        <v>0</v>
      </c>
      <c r="Y76" s="6"/>
    </row>
    <row r="77" spans="1:25" ht="12" customHeight="1" x14ac:dyDescent="0.2">
      <c r="A77" s="19" t="s">
        <v>484</v>
      </c>
      <c r="B77" s="20">
        <v>2</v>
      </c>
      <c r="C77" s="21">
        <v>2021</v>
      </c>
      <c r="D77" s="22" t="s">
        <v>216</v>
      </c>
      <c r="E77" s="27" t="s">
        <v>487</v>
      </c>
      <c r="F77" s="97">
        <v>44431</v>
      </c>
      <c r="G77" s="25" t="s">
        <v>488</v>
      </c>
      <c r="H77" s="22" t="s">
        <v>442</v>
      </c>
      <c r="I77" s="24" t="s">
        <v>489</v>
      </c>
      <c r="J77" s="28" t="s">
        <v>493</v>
      </c>
      <c r="K77" s="8" t="s">
        <v>79</v>
      </c>
      <c r="L77" s="25" t="s">
        <v>494</v>
      </c>
      <c r="M77" s="25">
        <v>1</v>
      </c>
      <c r="N77" s="25" t="s">
        <v>76</v>
      </c>
      <c r="O77" s="25" t="s">
        <v>120</v>
      </c>
      <c r="P77" s="25" t="s">
        <v>492</v>
      </c>
      <c r="Q77" s="88">
        <v>44539</v>
      </c>
      <c r="R77" s="66">
        <v>44592</v>
      </c>
      <c r="S77" s="49">
        <v>44600</v>
      </c>
      <c r="T77" s="26" t="s">
        <v>890</v>
      </c>
      <c r="U77" s="59" t="s">
        <v>903</v>
      </c>
      <c r="V77" s="26" t="s">
        <v>115</v>
      </c>
      <c r="W77" s="25">
        <v>0</v>
      </c>
      <c r="X77" s="25">
        <v>0</v>
      </c>
      <c r="Y77" s="6"/>
    </row>
    <row r="78" spans="1:25" ht="12" customHeight="1" x14ac:dyDescent="0.2">
      <c r="A78" s="19" t="s">
        <v>484</v>
      </c>
      <c r="B78" s="20">
        <v>3</v>
      </c>
      <c r="C78" s="21">
        <v>2021</v>
      </c>
      <c r="D78" s="22" t="s">
        <v>72</v>
      </c>
      <c r="E78" s="27" t="s">
        <v>487</v>
      </c>
      <c r="F78" s="97">
        <v>44431</v>
      </c>
      <c r="G78" s="25" t="s">
        <v>488</v>
      </c>
      <c r="H78" s="22" t="s">
        <v>442</v>
      </c>
      <c r="I78" s="24" t="s">
        <v>489</v>
      </c>
      <c r="J78" s="28" t="s">
        <v>495</v>
      </c>
      <c r="K78" s="8" t="s">
        <v>79</v>
      </c>
      <c r="L78" s="25" t="s">
        <v>496</v>
      </c>
      <c r="M78" s="25">
        <v>1</v>
      </c>
      <c r="N78" s="25" t="s">
        <v>80</v>
      </c>
      <c r="O78" s="25" t="s">
        <v>845</v>
      </c>
      <c r="P78" s="25" t="s">
        <v>497</v>
      </c>
      <c r="Q78" s="88">
        <v>44539</v>
      </c>
      <c r="R78" s="66">
        <v>44620</v>
      </c>
      <c r="S78" s="49">
        <v>44599</v>
      </c>
      <c r="T78" s="26" t="s">
        <v>161</v>
      </c>
      <c r="U78" s="59" t="s">
        <v>879</v>
      </c>
      <c r="V78" s="26" t="s">
        <v>86</v>
      </c>
      <c r="W78" s="25">
        <v>0</v>
      </c>
      <c r="X78" s="25">
        <v>0</v>
      </c>
      <c r="Y78" s="6"/>
    </row>
    <row r="79" spans="1:25" ht="12" customHeight="1" x14ac:dyDescent="0.2">
      <c r="A79" s="19" t="s">
        <v>485</v>
      </c>
      <c r="B79" s="20">
        <v>1</v>
      </c>
      <c r="C79" s="21">
        <v>2021</v>
      </c>
      <c r="D79" s="22" t="s">
        <v>216</v>
      </c>
      <c r="E79" s="27" t="s">
        <v>487</v>
      </c>
      <c r="F79" s="97">
        <v>44431</v>
      </c>
      <c r="G79" s="25" t="s">
        <v>498</v>
      </c>
      <c r="H79" s="22" t="s">
        <v>442</v>
      </c>
      <c r="I79" s="24" t="s">
        <v>499</v>
      </c>
      <c r="J79" s="28" t="s">
        <v>500</v>
      </c>
      <c r="K79" s="8" t="s">
        <v>79</v>
      </c>
      <c r="L79" s="25" t="s">
        <v>501</v>
      </c>
      <c r="M79" s="25">
        <v>1</v>
      </c>
      <c r="N79" s="25" t="s">
        <v>76</v>
      </c>
      <c r="O79" s="25" t="s">
        <v>120</v>
      </c>
      <c r="P79" s="25" t="s">
        <v>492</v>
      </c>
      <c r="Q79" s="88">
        <v>44539</v>
      </c>
      <c r="R79" s="66">
        <v>44592</v>
      </c>
      <c r="S79" s="49">
        <v>44600</v>
      </c>
      <c r="T79" s="26" t="s">
        <v>890</v>
      </c>
      <c r="U79" s="59" t="s">
        <v>904</v>
      </c>
      <c r="V79" s="26" t="s">
        <v>115</v>
      </c>
      <c r="W79" s="25">
        <v>0</v>
      </c>
      <c r="X79" s="25">
        <v>0</v>
      </c>
      <c r="Y79" s="6"/>
    </row>
    <row r="80" spans="1:25" ht="12" customHeight="1" x14ac:dyDescent="0.2">
      <c r="A80" s="19" t="s">
        <v>485</v>
      </c>
      <c r="B80" s="20">
        <v>2</v>
      </c>
      <c r="C80" s="21">
        <v>2021</v>
      </c>
      <c r="D80" s="22" t="s">
        <v>216</v>
      </c>
      <c r="E80" s="27" t="s">
        <v>487</v>
      </c>
      <c r="F80" s="97">
        <v>44431</v>
      </c>
      <c r="G80" s="25" t="s">
        <v>498</v>
      </c>
      <c r="H80" s="22" t="s">
        <v>442</v>
      </c>
      <c r="I80" s="24" t="s">
        <v>499</v>
      </c>
      <c r="J80" s="28" t="s">
        <v>450</v>
      </c>
      <c r="K80" s="8" t="s">
        <v>114</v>
      </c>
      <c r="L80" s="25" t="s">
        <v>451</v>
      </c>
      <c r="M80" s="25">
        <v>2</v>
      </c>
      <c r="N80" s="25" t="s">
        <v>76</v>
      </c>
      <c r="O80" s="25" t="s">
        <v>842</v>
      </c>
      <c r="P80" s="25" t="s">
        <v>502</v>
      </c>
      <c r="Q80" s="88">
        <v>44539</v>
      </c>
      <c r="R80" s="66">
        <v>44903</v>
      </c>
      <c r="S80" s="49">
        <v>44600</v>
      </c>
      <c r="T80" s="26" t="s">
        <v>890</v>
      </c>
      <c r="U80" s="59" t="s">
        <v>901</v>
      </c>
      <c r="V80" s="26" t="s">
        <v>86</v>
      </c>
      <c r="W80" s="25">
        <v>0</v>
      </c>
      <c r="X80" s="25">
        <v>0</v>
      </c>
      <c r="Y80" s="6"/>
    </row>
    <row r="81" spans="1:25" ht="12" customHeight="1" x14ac:dyDescent="0.2">
      <c r="A81" s="19" t="s">
        <v>508</v>
      </c>
      <c r="B81" s="20">
        <v>1</v>
      </c>
      <c r="C81" s="21">
        <v>2021</v>
      </c>
      <c r="D81" s="22" t="s">
        <v>216</v>
      </c>
      <c r="E81" s="27" t="s">
        <v>487</v>
      </c>
      <c r="F81" s="97">
        <v>44431</v>
      </c>
      <c r="G81" s="25" t="s">
        <v>503</v>
      </c>
      <c r="H81" s="22" t="s">
        <v>442</v>
      </c>
      <c r="I81" s="24" t="s">
        <v>504</v>
      </c>
      <c r="J81" s="28" t="s">
        <v>505</v>
      </c>
      <c r="K81" s="8" t="s">
        <v>79</v>
      </c>
      <c r="L81" s="25" t="s">
        <v>494</v>
      </c>
      <c r="M81" s="25">
        <v>1</v>
      </c>
      <c r="N81" s="25" t="s">
        <v>76</v>
      </c>
      <c r="O81" s="25" t="s">
        <v>120</v>
      </c>
      <c r="P81" s="25" t="s">
        <v>492</v>
      </c>
      <c r="Q81" s="88">
        <v>44539</v>
      </c>
      <c r="R81" s="66">
        <v>44592</v>
      </c>
      <c r="S81" s="49">
        <v>44600</v>
      </c>
      <c r="T81" s="26" t="s">
        <v>890</v>
      </c>
      <c r="U81" s="59" t="s">
        <v>905</v>
      </c>
      <c r="V81" s="26" t="s">
        <v>115</v>
      </c>
      <c r="W81" s="25">
        <v>0</v>
      </c>
      <c r="X81" s="25">
        <v>0</v>
      </c>
      <c r="Y81" s="6"/>
    </row>
    <row r="82" spans="1:25" ht="12" customHeight="1" x14ac:dyDescent="0.2">
      <c r="A82" s="19" t="s">
        <v>508</v>
      </c>
      <c r="B82" s="20">
        <v>2</v>
      </c>
      <c r="C82" s="21">
        <v>2021</v>
      </c>
      <c r="D82" s="22" t="s">
        <v>72</v>
      </c>
      <c r="E82" s="27" t="s">
        <v>487</v>
      </c>
      <c r="F82" s="97">
        <v>44431</v>
      </c>
      <c r="G82" s="25" t="s">
        <v>503</v>
      </c>
      <c r="H82" s="22" t="s">
        <v>442</v>
      </c>
      <c r="I82" s="24" t="s">
        <v>504</v>
      </c>
      <c r="J82" s="28" t="s">
        <v>506</v>
      </c>
      <c r="K82" s="8" t="s">
        <v>79</v>
      </c>
      <c r="L82" s="25" t="s">
        <v>507</v>
      </c>
      <c r="M82" s="25">
        <v>1</v>
      </c>
      <c r="N82" s="25" t="s">
        <v>80</v>
      </c>
      <c r="O82" s="25" t="s">
        <v>845</v>
      </c>
      <c r="P82" s="25" t="s">
        <v>497</v>
      </c>
      <c r="Q82" s="88">
        <v>44539</v>
      </c>
      <c r="R82" s="66">
        <v>44620</v>
      </c>
      <c r="S82" s="49">
        <v>44599</v>
      </c>
      <c r="T82" s="26" t="s">
        <v>161</v>
      </c>
      <c r="U82" s="59" t="s">
        <v>879</v>
      </c>
      <c r="V82" s="26" t="s">
        <v>86</v>
      </c>
      <c r="W82" s="25">
        <v>0</v>
      </c>
      <c r="X82" s="25">
        <v>0</v>
      </c>
      <c r="Y82" s="6"/>
    </row>
    <row r="83" spans="1:25" ht="12" customHeight="1" x14ac:dyDescent="0.2">
      <c r="A83" s="19" t="s">
        <v>584</v>
      </c>
      <c r="B83" s="20">
        <v>1</v>
      </c>
      <c r="C83" s="21">
        <v>2021</v>
      </c>
      <c r="D83" s="22" t="s">
        <v>72</v>
      </c>
      <c r="E83" s="27" t="s">
        <v>585</v>
      </c>
      <c r="F83" s="97">
        <v>44523</v>
      </c>
      <c r="G83" s="25" t="s">
        <v>509</v>
      </c>
      <c r="H83" s="22" t="s">
        <v>510</v>
      </c>
      <c r="I83" s="24" t="s">
        <v>511</v>
      </c>
      <c r="J83" s="28" t="s">
        <v>512</v>
      </c>
      <c r="K83" s="8" t="s">
        <v>82</v>
      </c>
      <c r="L83" s="25" t="s">
        <v>513</v>
      </c>
      <c r="M83" s="25">
        <v>6</v>
      </c>
      <c r="N83" s="25" t="s">
        <v>76</v>
      </c>
      <c r="O83" s="25" t="s">
        <v>76</v>
      </c>
      <c r="P83" s="25" t="s">
        <v>514</v>
      </c>
      <c r="Q83" s="88">
        <v>44545</v>
      </c>
      <c r="R83" s="66">
        <v>44925</v>
      </c>
      <c r="S83" s="49">
        <v>44600</v>
      </c>
      <c r="T83" s="26" t="s">
        <v>890</v>
      </c>
      <c r="U83" s="59" t="s">
        <v>901</v>
      </c>
      <c r="V83" s="26" t="s">
        <v>86</v>
      </c>
      <c r="W83" s="25">
        <v>0</v>
      </c>
      <c r="X83" s="25">
        <v>0</v>
      </c>
      <c r="Y83" s="6"/>
    </row>
    <row r="84" spans="1:25" ht="12" customHeight="1" x14ac:dyDescent="0.2">
      <c r="A84" s="19" t="s">
        <v>584</v>
      </c>
      <c r="B84" s="20">
        <v>2</v>
      </c>
      <c r="C84" s="21">
        <v>2021</v>
      </c>
      <c r="D84" s="22" t="s">
        <v>72</v>
      </c>
      <c r="E84" s="27" t="s">
        <v>585</v>
      </c>
      <c r="F84" s="97">
        <v>44523</v>
      </c>
      <c r="G84" s="25" t="s">
        <v>509</v>
      </c>
      <c r="H84" s="22" t="s">
        <v>510</v>
      </c>
      <c r="I84" s="24" t="s">
        <v>515</v>
      </c>
      <c r="J84" s="28" t="s">
        <v>516</v>
      </c>
      <c r="K84" s="8" t="s">
        <v>82</v>
      </c>
      <c r="L84" s="25" t="s">
        <v>517</v>
      </c>
      <c r="M84" s="25">
        <v>1</v>
      </c>
      <c r="N84" s="25" t="s">
        <v>80</v>
      </c>
      <c r="O84" s="25" t="s">
        <v>81</v>
      </c>
      <c r="P84" s="25" t="s">
        <v>518</v>
      </c>
      <c r="Q84" s="88">
        <v>44545</v>
      </c>
      <c r="R84" s="66">
        <v>44925</v>
      </c>
      <c r="S84" s="49">
        <v>44599</v>
      </c>
      <c r="T84" s="26" t="s">
        <v>161</v>
      </c>
      <c r="U84" s="59" t="s">
        <v>880</v>
      </c>
      <c r="V84" s="26" t="s">
        <v>86</v>
      </c>
      <c r="W84" s="25">
        <v>0</v>
      </c>
      <c r="X84" s="25">
        <v>0</v>
      </c>
      <c r="Y84" s="6"/>
    </row>
    <row r="85" spans="1:25" ht="12" customHeight="1" x14ac:dyDescent="0.2">
      <c r="A85" s="19" t="s">
        <v>584</v>
      </c>
      <c r="B85" s="20">
        <v>3</v>
      </c>
      <c r="C85" s="21">
        <v>2021</v>
      </c>
      <c r="D85" s="22" t="s">
        <v>72</v>
      </c>
      <c r="E85" s="27" t="s">
        <v>585</v>
      </c>
      <c r="F85" s="97">
        <v>44523</v>
      </c>
      <c r="G85" s="25" t="s">
        <v>509</v>
      </c>
      <c r="H85" s="22" t="s">
        <v>510</v>
      </c>
      <c r="I85" s="24" t="s">
        <v>519</v>
      </c>
      <c r="J85" s="28" t="s">
        <v>520</v>
      </c>
      <c r="K85" s="8" t="s">
        <v>82</v>
      </c>
      <c r="L85" s="25" t="s">
        <v>521</v>
      </c>
      <c r="M85" s="25">
        <v>1</v>
      </c>
      <c r="N85" s="25" t="s">
        <v>80</v>
      </c>
      <c r="O85" s="25" t="s">
        <v>81</v>
      </c>
      <c r="P85" s="25" t="s">
        <v>518</v>
      </c>
      <c r="Q85" s="88">
        <v>44545</v>
      </c>
      <c r="R85" s="66">
        <v>44620</v>
      </c>
      <c r="S85" s="49">
        <v>44599</v>
      </c>
      <c r="T85" s="26" t="s">
        <v>161</v>
      </c>
      <c r="U85" s="59" t="s">
        <v>881</v>
      </c>
      <c r="V85" s="26" t="s">
        <v>86</v>
      </c>
      <c r="W85" s="25">
        <v>0</v>
      </c>
      <c r="X85" s="25">
        <v>0</v>
      </c>
      <c r="Y85" s="6"/>
    </row>
    <row r="86" spans="1:25" ht="12" customHeight="1" x14ac:dyDescent="0.2">
      <c r="A86" s="19" t="s">
        <v>584</v>
      </c>
      <c r="B86" s="20">
        <v>4</v>
      </c>
      <c r="C86" s="21">
        <v>2021</v>
      </c>
      <c r="D86" s="22" t="s">
        <v>72</v>
      </c>
      <c r="E86" s="27" t="s">
        <v>585</v>
      </c>
      <c r="F86" s="97">
        <v>44523</v>
      </c>
      <c r="G86" s="25" t="s">
        <v>509</v>
      </c>
      <c r="H86" s="22" t="s">
        <v>510</v>
      </c>
      <c r="I86" s="24" t="s">
        <v>522</v>
      </c>
      <c r="J86" s="28" t="s">
        <v>523</v>
      </c>
      <c r="K86" s="8" t="s">
        <v>82</v>
      </c>
      <c r="L86" s="25" t="s">
        <v>524</v>
      </c>
      <c r="M86" s="25">
        <v>1</v>
      </c>
      <c r="N86" s="25" t="s">
        <v>80</v>
      </c>
      <c r="O86" s="25" t="s">
        <v>81</v>
      </c>
      <c r="P86" s="25" t="s">
        <v>518</v>
      </c>
      <c r="Q86" s="88">
        <v>44545</v>
      </c>
      <c r="R86" s="66">
        <v>44620</v>
      </c>
      <c r="S86" s="49">
        <v>44599</v>
      </c>
      <c r="T86" s="26" t="s">
        <v>161</v>
      </c>
      <c r="U86" s="59" t="s">
        <v>882</v>
      </c>
      <c r="V86" s="26" t="s">
        <v>86</v>
      </c>
      <c r="W86" s="25">
        <v>0</v>
      </c>
      <c r="X86" s="25">
        <v>0</v>
      </c>
      <c r="Y86" s="6"/>
    </row>
    <row r="87" spans="1:25" ht="12" customHeight="1" x14ac:dyDescent="0.2">
      <c r="A87" s="19" t="s">
        <v>584</v>
      </c>
      <c r="B87" s="20">
        <v>5</v>
      </c>
      <c r="C87" s="21">
        <v>2021</v>
      </c>
      <c r="D87" s="22" t="s">
        <v>72</v>
      </c>
      <c r="E87" s="27" t="s">
        <v>585</v>
      </c>
      <c r="F87" s="97">
        <v>44523</v>
      </c>
      <c r="G87" s="25" t="s">
        <v>509</v>
      </c>
      <c r="H87" s="22" t="s">
        <v>525</v>
      </c>
      <c r="I87" s="24" t="s">
        <v>526</v>
      </c>
      <c r="J87" s="28" t="s">
        <v>527</v>
      </c>
      <c r="K87" s="8" t="s">
        <v>114</v>
      </c>
      <c r="L87" s="25" t="s">
        <v>528</v>
      </c>
      <c r="M87" s="25">
        <v>3</v>
      </c>
      <c r="N87" s="25" t="s">
        <v>83</v>
      </c>
      <c r="O87" s="25" t="s">
        <v>84</v>
      </c>
      <c r="P87" s="25" t="s">
        <v>124</v>
      </c>
      <c r="Q87" s="88">
        <v>44545</v>
      </c>
      <c r="R87" s="66">
        <v>44681</v>
      </c>
      <c r="S87" s="49">
        <v>44599</v>
      </c>
      <c r="T87" s="26" t="s">
        <v>869</v>
      </c>
      <c r="U87" s="59" t="s">
        <v>873</v>
      </c>
      <c r="V87" s="26" t="s">
        <v>86</v>
      </c>
      <c r="W87" s="25">
        <v>0</v>
      </c>
      <c r="X87" s="25">
        <v>0</v>
      </c>
      <c r="Y87" s="6"/>
    </row>
    <row r="88" spans="1:25" ht="12" customHeight="1" x14ac:dyDescent="0.2">
      <c r="A88" s="19" t="s">
        <v>584</v>
      </c>
      <c r="B88" s="20">
        <v>6</v>
      </c>
      <c r="C88" s="21">
        <v>2021</v>
      </c>
      <c r="D88" s="22" t="s">
        <v>72</v>
      </c>
      <c r="E88" s="27" t="s">
        <v>585</v>
      </c>
      <c r="F88" s="97">
        <v>44523</v>
      </c>
      <c r="G88" s="25" t="s">
        <v>509</v>
      </c>
      <c r="H88" s="22" t="s">
        <v>510</v>
      </c>
      <c r="I88" s="24" t="s">
        <v>529</v>
      </c>
      <c r="J88" s="28" t="s">
        <v>530</v>
      </c>
      <c r="K88" s="8" t="s">
        <v>82</v>
      </c>
      <c r="L88" s="25" t="s">
        <v>531</v>
      </c>
      <c r="M88" s="25">
        <v>12</v>
      </c>
      <c r="N88" s="25" t="s">
        <v>122</v>
      </c>
      <c r="O88" s="25" t="s">
        <v>122</v>
      </c>
      <c r="P88" s="25" t="s">
        <v>132</v>
      </c>
      <c r="Q88" s="88">
        <v>44545</v>
      </c>
      <c r="R88" s="66">
        <v>44925</v>
      </c>
      <c r="S88" s="49"/>
      <c r="T88" s="26"/>
      <c r="U88" s="59"/>
      <c r="V88" s="26" t="s">
        <v>86</v>
      </c>
      <c r="W88" s="25">
        <v>0</v>
      </c>
      <c r="X88" s="25">
        <v>0</v>
      </c>
      <c r="Y88" s="6"/>
    </row>
    <row r="89" spans="1:25" ht="12" customHeight="1" x14ac:dyDescent="0.2">
      <c r="A89" s="19" t="s">
        <v>586</v>
      </c>
      <c r="B89" s="20">
        <v>1</v>
      </c>
      <c r="C89" s="21">
        <v>2021</v>
      </c>
      <c r="D89" s="22" t="s">
        <v>72</v>
      </c>
      <c r="E89" s="27" t="s">
        <v>585</v>
      </c>
      <c r="F89" s="97">
        <v>44501</v>
      </c>
      <c r="G89" s="25" t="s">
        <v>532</v>
      </c>
      <c r="H89" s="22" t="s">
        <v>533</v>
      </c>
      <c r="I89" s="24" t="s">
        <v>534</v>
      </c>
      <c r="J89" s="28" t="s">
        <v>535</v>
      </c>
      <c r="K89" s="8" t="s">
        <v>82</v>
      </c>
      <c r="L89" s="25" t="s">
        <v>536</v>
      </c>
      <c r="M89" s="25">
        <v>12</v>
      </c>
      <c r="N89" s="25" t="s">
        <v>122</v>
      </c>
      <c r="O89" s="25" t="s">
        <v>122</v>
      </c>
      <c r="P89" s="25" t="s">
        <v>132</v>
      </c>
      <c r="Q89" s="88">
        <v>44563</v>
      </c>
      <c r="R89" s="66">
        <v>44925</v>
      </c>
      <c r="S89" s="49"/>
      <c r="T89" s="26"/>
      <c r="U89" s="59"/>
      <c r="V89" s="26" t="s">
        <v>86</v>
      </c>
      <c r="W89" s="25">
        <v>0</v>
      </c>
      <c r="X89" s="25">
        <v>0</v>
      </c>
      <c r="Y89" s="6"/>
    </row>
    <row r="90" spans="1:25" ht="12" customHeight="1" x14ac:dyDescent="0.2">
      <c r="A90" s="19" t="s">
        <v>586</v>
      </c>
      <c r="B90" s="20">
        <v>2</v>
      </c>
      <c r="C90" s="21">
        <v>2021</v>
      </c>
      <c r="D90" s="22" t="s">
        <v>72</v>
      </c>
      <c r="E90" s="27" t="s">
        <v>585</v>
      </c>
      <c r="F90" s="97">
        <v>44501</v>
      </c>
      <c r="G90" s="25" t="s">
        <v>537</v>
      </c>
      <c r="H90" s="22" t="s">
        <v>533</v>
      </c>
      <c r="I90" s="24" t="s">
        <v>538</v>
      </c>
      <c r="J90" s="28" t="s">
        <v>539</v>
      </c>
      <c r="K90" s="8" t="s">
        <v>82</v>
      </c>
      <c r="L90" s="25" t="s">
        <v>531</v>
      </c>
      <c r="M90" s="25">
        <v>12</v>
      </c>
      <c r="N90" s="25" t="s">
        <v>122</v>
      </c>
      <c r="O90" s="25" t="s">
        <v>122</v>
      </c>
      <c r="P90" s="25" t="s">
        <v>132</v>
      </c>
      <c r="Q90" s="88">
        <v>44563</v>
      </c>
      <c r="R90" s="66">
        <v>44925</v>
      </c>
      <c r="S90" s="49"/>
      <c r="T90" s="26"/>
      <c r="U90" s="59"/>
      <c r="V90" s="26" t="s">
        <v>86</v>
      </c>
      <c r="W90" s="25">
        <v>0</v>
      </c>
      <c r="X90" s="25">
        <v>0</v>
      </c>
      <c r="Y90" s="6"/>
    </row>
    <row r="91" spans="1:25" ht="12" customHeight="1" x14ac:dyDescent="0.2">
      <c r="A91" s="19" t="s">
        <v>587</v>
      </c>
      <c r="B91" s="20">
        <v>1</v>
      </c>
      <c r="C91" s="21">
        <v>2021</v>
      </c>
      <c r="D91" s="22" t="s">
        <v>72</v>
      </c>
      <c r="E91" s="27" t="s">
        <v>585</v>
      </c>
      <c r="F91" s="97">
        <v>44523</v>
      </c>
      <c r="G91" s="25" t="s">
        <v>540</v>
      </c>
      <c r="H91" s="22" t="s">
        <v>510</v>
      </c>
      <c r="I91" s="24" t="s">
        <v>541</v>
      </c>
      <c r="J91" s="28" t="s">
        <v>542</v>
      </c>
      <c r="K91" s="8" t="s">
        <v>82</v>
      </c>
      <c r="L91" s="25" t="s">
        <v>524</v>
      </c>
      <c r="M91" s="25">
        <v>1</v>
      </c>
      <c r="N91" s="25" t="s">
        <v>80</v>
      </c>
      <c r="O91" s="25" t="s">
        <v>81</v>
      </c>
      <c r="P91" s="25" t="s">
        <v>518</v>
      </c>
      <c r="Q91" s="88">
        <v>44545</v>
      </c>
      <c r="R91" s="66">
        <v>44620</v>
      </c>
      <c r="S91" s="49">
        <v>44599</v>
      </c>
      <c r="T91" s="26" t="s">
        <v>161</v>
      </c>
      <c r="U91" s="59" t="s">
        <v>882</v>
      </c>
      <c r="V91" s="26" t="s">
        <v>86</v>
      </c>
      <c r="W91" s="25">
        <v>0</v>
      </c>
      <c r="X91" s="25">
        <v>0</v>
      </c>
      <c r="Y91" s="6"/>
    </row>
    <row r="92" spans="1:25" ht="12" customHeight="1" x14ac:dyDescent="0.2">
      <c r="A92" s="19" t="s">
        <v>588</v>
      </c>
      <c r="B92" s="20">
        <v>1</v>
      </c>
      <c r="C92" s="21">
        <v>2021</v>
      </c>
      <c r="D92" s="22" t="s">
        <v>72</v>
      </c>
      <c r="E92" s="27" t="s">
        <v>585</v>
      </c>
      <c r="F92" s="97">
        <v>44523</v>
      </c>
      <c r="G92" s="25" t="s">
        <v>543</v>
      </c>
      <c r="H92" s="22" t="s">
        <v>510</v>
      </c>
      <c r="I92" s="24" t="s">
        <v>544</v>
      </c>
      <c r="J92" s="28" t="s">
        <v>545</v>
      </c>
      <c r="K92" s="8" t="s">
        <v>546</v>
      </c>
      <c r="L92" s="25" t="s">
        <v>547</v>
      </c>
      <c r="M92" s="25">
        <v>2</v>
      </c>
      <c r="N92" s="25" t="s">
        <v>80</v>
      </c>
      <c r="O92" s="25" t="s">
        <v>81</v>
      </c>
      <c r="P92" s="25" t="s">
        <v>518</v>
      </c>
      <c r="Q92" s="88">
        <v>44545</v>
      </c>
      <c r="R92" s="66">
        <v>44895</v>
      </c>
      <c r="S92" s="49">
        <v>44599</v>
      </c>
      <c r="T92" s="26" t="s">
        <v>161</v>
      </c>
      <c r="U92" s="59" t="s">
        <v>883</v>
      </c>
      <c r="V92" s="26" t="s">
        <v>86</v>
      </c>
      <c r="W92" s="25">
        <v>0</v>
      </c>
      <c r="X92" s="25">
        <v>0</v>
      </c>
      <c r="Y92" s="6"/>
    </row>
    <row r="93" spans="1:25" ht="12" customHeight="1" x14ac:dyDescent="0.2">
      <c r="A93" s="19" t="s">
        <v>588</v>
      </c>
      <c r="B93" s="20">
        <v>2</v>
      </c>
      <c r="C93" s="21">
        <v>2021</v>
      </c>
      <c r="D93" s="22" t="s">
        <v>72</v>
      </c>
      <c r="E93" s="27" t="s">
        <v>585</v>
      </c>
      <c r="F93" s="97">
        <v>44523</v>
      </c>
      <c r="G93" s="25" t="s">
        <v>543</v>
      </c>
      <c r="H93" s="22" t="s">
        <v>510</v>
      </c>
      <c r="I93" s="24" t="s">
        <v>548</v>
      </c>
      <c r="J93" s="28" t="s">
        <v>549</v>
      </c>
      <c r="K93" s="8" t="s">
        <v>82</v>
      </c>
      <c r="L93" s="25" t="s">
        <v>524</v>
      </c>
      <c r="M93" s="25">
        <v>1</v>
      </c>
      <c r="N93" s="25" t="s">
        <v>80</v>
      </c>
      <c r="O93" s="25" t="s">
        <v>81</v>
      </c>
      <c r="P93" s="25" t="s">
        <v>518</v>
      </c>
      <c r="Q93" s="88">
        <v>44545</v>
      </c>
      <c r="R93" s="66">
        <v>44620</v>
      </c>
      <c r="S93" s="49">
        <v>44599</v>
      </c>
      <c r="T93" s="26" t="s">
        <v>161</v>
      </c>
      <c r="U93" s="59" t="s">
        <v>884</v>
      </c>
      <c r="V93" s="26" t="s">
        <v>86</v>
      </c>
      <c r="W93" s="25">
        <v>0</v>
      </c>
      <c r="X93" s="25">
        <v>0</v>
      </c>
      <c r="Y93" s="6"/>
    </row>
    <row r="94" spans="1:25" ht="12" customHeight="1" x14ac:dyDescent="0.2">
      <c r="A94" s="19" t="s">
        <v>588</v>
      </c>
      <c r="B94" s="20">
        <v>3</v>
      </c>
      <c r="C94" s="21">
        <v>2021</v>
      </c>
      <c r="D94" s="22" t="s">
        <v>72</v>
      </c>
      <c r="E94" s="27" t="s">
        <v>585</v>
      </c>
      <c r="F94" s="97">
        <v>44523</v>
      </c>
      <c r="G94" s="25" t="s">
        <v>543</v>
      </c>
      <c r="H94" s="22" t="s">
        <v>510</v>
      </c>
      <c r="I94" s="24" t="s">
        <v>550</v>
      </c>
      <c r="J94" s="28" t="s">
        <v>551</v>
      </c>
      <c r="K94" s="8" t="s">
        <v>546</v>
      </c>
      <c r="L94" s="25" t="s">
        <v>552</v>
      </c>
      <c r="M94" s="25">
        <v>12</v>
      </c>
      <c r="N94" s="25" t="s">
        <v>80</v>
      </c>
      <c r="O94" s="25" t="s">
        <v>81</v>
      </c>
      <c r="P94" s="25" t="s">
        <v>518</v>
      </c>
      <c r="Q94" s="88">
        <v>44545</v>
      </c>
      <c r="R94" s="66">
        <v>44925</v>
      </c>
      <c r="S94" s="49">
        <v>44599</v>
      </c>
      <c r="T94" s="26" t="s">
        <v>161</v>
      </c>
      <c r="U94" s="59" t="s">
        <v>885</v>
      </c>
      <c r="V94" s="26" t="s">
        <v>86</v>
      </c>
      <c r="W94" s="25">
        <v>0</v>
      </c>
      <c r="X94" s="25">
        <v>0</v>
      </c>
      <c r="Y94" s="6"/>
    </row>
    <row r="95" spans="1:25" ht="12" customHeight="1" x14ac:dyDescent="0.2">
      <c r="A95" s="19" t="s">
        <v>588</v>
      </c>
      <c r="B95" s="20">
        <v>4</v>
      </c>
      <c r="C95" s="21">
        <v>2021</v>
      </c>
      <c r="D95" s="22" t="s">
        <v>72</v>
      </c>
      <c r="E95" s="27" t="s">
        <v>585</v>
      </c>
      <c r="F95" s="97">
        <v>44523</v>
      </c>
      <c r="G95" s="25" t="s">
        <v>543</v>
      </c>
      <c r="H95" s="22" t="s">
        <v>510</v>
      </c>
      <c r="I95" s="24" t="s">
        <v>553</v>
      </c>
      <c r="J95" s="28" t="s">
        <v>554</v>
      </c>
      <c r="K95" s="8" t="s">
        <v>114</v>
      </c>
      <c r="L95" s="25" t="s">
        <v>555</v>
      </c>
      <c r="M95" s="25">
        <v>8</v>
      </c>
      <c r="N95" s="25" t="s">
        <v>83</v>
      </c>
      <c r="O95" s="25" t="s">
        <v>84</v>
      </c>
      <c r="P95" s="25" t="s">
        <v>124</v>
      </c>
      <c r="Q95" s="88">
        <v>44545</v>
      </c>
      <c r="R95" s="66">
        <v>44803</v>
      </c>
      <c r="S95" s="49">
        <v>44599</v>
      </c>
      <c r="T95" s="26" t="s">
        <v>869</v>
      </c>
      <c r="U95" s="59" t="s">
        <v>873</v>
      </c>
      <c r="V95" s="26" t="s">
        <v>86</v>
      </c>
      <c r="W95" s="25">
        <v>0</v>
      </c>
      <c r="X95" s="25">
        <v>0</v>
      </c>
      <c r="Y95" s="6"/>
    </row>
    <row r="96" spans="1:25" ht="12" customHeight="1" x14ac:dyDescent="0.2">
      <c r="A96" s="19" t="s">
        <v>588</v>
      </c>
      <c r="B96" s="20">
        <v>5</v>
      </c>
      <c r="C96" s="21">
        <v>2021</v>
      </c>
      <c r="D96" s="22" t="s">
        <v>72</v>
      </c>
      <c r="E96" s="27" t="s">
        <v>585</v>
      </c>
      <c r="F96" s="97">
        <v>44523</v>
      </c>
      <c r="G96" s="25" t="s">
        <v>543</v>
      </c>
      <c r="H96" s="22" t="s">
        <v>510</v>
      </c>
      <c r="I96" s="24" t="s">
        <v>556</v>
      </c>
      <c r="J96" s="28" t="s">
        <v>557</v>
      </c>
      <c r="K96" s="8" t="s">
        <v>114</v>
      </c>
      <c r="L96" s="25" t="s">
        <v>558</v>
      </c>
      <c r="M96" s="25">
        <v>4</v>
      </c>
      <c r="N96" s="25" t="s">
        <v>76</v>
      </c>
      <c r="O96" s="25" t="s">
        <v>76</v>
      </c>
      <c r="P96" s="25" t="s">
        <v>514</v>
      </c>
      <c r="Q96" s="88">
        <v>44545</v>
      </c>
      <c r="R96" s="66">
        <v>44925</v>
      </c>
      <c r="S96" s="49">
        <v>44600</v>
      </c>
      <c r="T96" s="26" t="s">
        <v>890</v>
      </c>
      <c r="U96" s="59" t="s">
        <v>898</v>
      </c>
      <c r="V96" s="26" t="s">
        <v>86</v>
      </c>
      <c r="W96" s="25">
        <v>0</v>
      </c>
      <c r="X96" s="25">
        <v>0</v>
      </c>
      <c r="Y96" s="6"/>
    </row>
    <row r="97" spans="1:25" ht="12" customHeight="1" x14ac:dyDescent="0.2">
      <c r="A97" s="19" t="s">
        <v>589</v>
      </c>
      <c r="B97" s="20">
        <v>1</v>
      </c>
      <c r="C97" s="21">
        <v>2021</v>
      </c>
      <c r="D97" s="22" t="s">
        <v>72</v>
      </c>
      <c r="E97" s="27" t="s">
        <v>585</v>
      </c>
      <c r="F97" s="97">
        <v>44523</v>
      </c>
      <c r="G97" s="25" t="s">
        <v>559</v>
      </c>
      <c r="H97" s="22" t="s">
        <v>510</v>
      </c>
      <c r="I97" s="24" t="s">
        <v>560</v>
      </c>
      <c r="J97" s="28" t="s">
        <v>561</v>
      </c>
      <c r="K97" s="8" t="s">
        <v>82</v>
      </c>
      <c r="L97" s="25" t="s">
        <v>524</v>
      </c>
      <c r="M97" s="25">
        <v>1</v>
      </c>
      <c r="N97" s="25" t="s">
        <v>80</v>
      </c>
      <c r="O97" s="25" t="s">
        <v>81</v>
      </c>
      <c r="P97" s="25" t="s">
        <v>518</v>
      </c>
      <c r="Q97" s="88">
        <v>44545</v>
      </c>
      <c r="R97" s="66">
        <v>44620</v>
      </c>
      <c r="S97" s="49">
        <v>44599</v>
      </c>
      <c r="T97" s="26" t="s">
        <v>161</v>
      </c>
      <c r="U97" s="59" t="s">
        <v>882</v>
      </c>
      <c r="V97" s="26" t="s">
        <v>86</v>
      </c>
      <c r="W97" s="25">
        <v>0</v>
      </c>
      <c r="X97" s="25">
        <v>0</v>
      </c>
      <c r="Y97" s="6"/>
    </row>
    <row r="98" spans="1:25" ht="12" customHeight="1" x14ac:dyDescent="0.2">
      <c r="A98" s="19" t="s">
        <v>589</v>
      </c>
      <c r="B98" s="20">
        <v>2</v>
      </c>
      <c r="C98" s="21">
        <v>2021</v>
      </c>
      <c r="D98" s="22" t="s">
        <v>72</v>
      </c>
      <c r="E98" s="27" t="s">
        <v>585</v>
      </c>
      <c r="F98" s="97">
        <v>44523</v>
      </c>
      <c r="G98" s="25" t="s">
        <v>559</v>
      </c>
      <c r="H98" s="22" t="s">
        <v>510</v>
      </c>
      <c r="I98" s="24" t="s">
        <v>562</v>
      </c>
      <c r="J98" s="28" t="s">
        <v>563</v>
      </c>
      <c r="K98" s="8" t="s">
        <v>546</v>
      </c>
      <c r="L98" s="25" t="s">
        <v>552</v>
      </c>
      <c r="M98" s="25">
        <v>12</v>
      </c>
      <c r="N98" s="25" t="s">
        <v>80</v>
      </c>
      <c r="O98" s="25" t="s">
        <v>81</v>
      </c>
      <c r="P98" s="25" t="s">
        <v>518</v>
      </c>
      <c r="Q98" s="88">
        <v>44545</v>
      </c>
      <c r="R98" s="66">
        <v>44925</v>
      </c>
      <c r="S98" s="49">
        <v>44599</v>
      </c>
      <c r="T98" s="26" t="s">
        <v>161</v>
      </c>
      <c r="U98" s="59" t="s">
        <v>885</v>
      </c>
      <c r="V98" s="26" t="s">
        <v>86</v>
      </c>
      <c r="W98" s="25">
        <v>0</v>
      </c>
      <c r="X98" s="25">
        <v>0</v>
      </c>
      <c r="Y98" s="6"/>
    </row>
    <row r="99" spans="1:25" ht="12" customHeight="1" x14ac:dyDescent="0.2">
      <c r="A99" s="19" t="s">
        <v>589</v>
      </c>
      <c r="B99" s="20">
        <v>3</v>
      </c>
      <c r="C99" s="21">
        <v>2021</v>
      </c>
      <c r="D99" s="22" t="s">
        <v>72</v>
      </c>
      <c r="E99" s="27" t="s">
        <v>585</v>
      </c>
      <c r="F99" s="97">
        <v>44523</v>
      </c>
      <c r="G99" s="25" t="s">
        <v>559</v>
      </c>
      <c r="H99" s="22" t="s">
        <v>510</v>
      </c>
      <c r="I99" s="24" t="s">
        <v>564</v>
      </c>
      <c r="J99" s="28" t="s">
        <v>565</v>
      </c>
      <c r="K99" s="8" t="s">
        <v>82</v>
      </c>
      <c r="L99" s="25" t="s">
        <v>566</v>
      </c>
      <c r="M99" s="25">
        <v>12</v>
      </c>
      <c r="N99" s="25" t="s">
        <v>80</v>
      </c>
      <c r="O99" s="25" t="s">
        <v>156</v>
      </c>
      <c r="P99" s="25" t="s">
        <v>567</v>
      </c>
      <c r="Q99" s="88">
        <v>44545</v>
      </c>
      <c r="R99" s="66">
        <v>44910</v>
      </c>
      <c r="S99" s="49">
        <v>44599</v>
      </c>
      <c r="T99" s="26" t="s">
        <v>161</v>
      </c>
      <c r="U99" s="59" t="s">
        <v>886</v>
      </c>
      <c r="V99" s="26" t="s">
        <v>86</v>
      </c>
      <c r="W99" s="25">
        <v>0</v>
      </c>
      <c r="X99" s="25">
        <v>0</v>
      </c>
      <c r="Y99" s="6"/>
    </row>
    <row r="100" spans="1:25" ht="12" customHeight="1" x14ac:dyDescent="0.2">
      <c r="A100" s="19" t="s">
        <v>589</v>
      </c>
      <c r="B100" s="20">
        <v>4</v>
      </c>
      <c r="C100" s="21">
        <v>2021</v>
      </c>
      <c r="D100" s="22" t="s">
        <v>72</v>
      </c>
      <c r="E100" s="27" t="s">
        <v>585</v>
      </c>
      <c r="F100" s="97">
        <v>44523</v>
      </c>
      <c r="G100" s="25" t="s">
        <v>559</v>
      </c>
      <c r="H100" s="22" t="s">
        <v>510</v>
      </c>
      <c r="I100" s="24" t="s">
        <v>568</v>
      </c>
      <c r="J100" s="28" t="s">
        <v>569</v>
      </c>
      <c r="K100" s="8" t="s">
        <v>114</v>
      </c>
      <c r="L100" s="25" t="s">
        <v>570</v>
      </c>
      <c r="M100" s="25">
        <v>1</v>
      </c>
      <c r="N100" s="25" t="s">
        <v>78</v>
      </c>
      <c r="O100" s="25" t="s">
        <v>78</v>
      </c>
      <c r="P100" s="25" t="s">
        <v>571</v>
      </c>
      <c r="Q100" s="88">
        <v>44545</v>
      </c>
      <c r="R100" s="66">
        <v>44771</v>
      </c>
      <c r="S100" s="49">
        <v>44599</v>
      </c>
      <c r="T100" s="26" t="s">
        <v>85</v>
      </c>
      <c r="U100" s="59" t="s">
        <v>907</v>
      </c>
      <c r="V100" s="26" t="s">
        <v>86</v>
      </c>
      <c r="W100" s="25">
        <v>0</v>
      </c>
      <c r="X100" s="25">
        <v>0</v>
      </c>
      <c r="Y100" s="6"/>
    </row>
    <row r="101" spans="1:25" ht="12" customHeight="1" x14ac:dyDescent="0.2">
      <c r="A101" s="19" t="s">
        <v>589</v>
      </c>
      <c r="B101" s="20">
        <v>5</v>
      </c>
      <c r="C101" s="21">
        <v>2021</v>
      </c>
      <c r="D101" s="22" t="s">
        <v>72</v>
      </c>
      <c r="E101" s="27" t="s">
        <v>585</v>
      </c>
      <c r="F101" s="97">
        <v>44523</v>
      </c>
      <c r="G101" s="25" t="s">
        <v>559</v>
      </c>
      <c r="H101" s="22" t="s">
        <v>510</v>
      </c>
      <c r="I101" s="24" t="s">
        <v>572</v>
      </c>
      <c r="J101" s="28" t="s">
        <v>573</v>
      </c>
      <c r="K101" s="8" t="s">
        <v>79</v>
      </c>
      <c r="L101" s="25" t="s">
        <v>574</v>
      </c>
      <c r="M101" s="25">
        <v>1</v>
      </c>
      <c r="N101" s="25" t="s">
        <v>840</v>
      </c>
      <c r="O101" s="25" t="s">
        <v>119</v>
      </c>
      <c r="P101" s="25" t="s">
        <v>575</v>
      </c>
      <c r="Q101" s="88">
        <v>44545</v>
      </c>
      <c r="R101" s="66">
        <v>44591</v>
      </c>
      <c r="S101" s="49">
        <v>44599</v>
      </c>
      <c r="T101" s="26" t="s">
        <v>843</v>
      </c>
      <c r="U101" s="59" t="s">
        <v>865</v>
      </c>
      <c r="V101" s="26" t="s">
        <v>115</v>
      </c>
      <c r="W101" s="25">
        <v>0</v>
      </c>
      <c r="X101" s="25">
        <v>0</v>
      </c>
      <c r="Y101" s="6"/>
    </row>
    <row r="102" spans="1:25" ht="12" customHeight="1" x14ac:dyDescent="0.2">
      <c r="A102" s="19" t="s">
        <v>589</v>
      </c>
      <c r="B102" s="20">
        <v>6</v>
      </c>
      <c r="C102" s="21">
        <v>2021</v>
      </c>
      <c r="D102" s="22" t="s">
        <v>72</v>
      </c>
      <c r="E102" s="27" t="s">
        <v>585</v>
      </c>
      <c r="F102" s="97">
        <v>44523</v>
      </c>
      <c r="G102" s="25" t="s">
        <v>559</v>
      </c>
      <c r="H102" s="22" t="s">
        <v>510</v>
      </c>
      <c r="I102" s="24" t="s">
        <v>572</v>
      </c>
      <c r="J102" s="28" t="s">
        <v>576</v>
      </c>
      <c r="K102" s="8" t="s">
        <v>82</v>
      </c>
      <c r="L102" s="25" t="s">
        <v>577</v>
      </c>
      <c r="M102" s="25">
        <v>1</v>
      </c>
      <c r="N102" s="25" t="s">
        <v>840</v>
      </c>
      <c r="O102" s="25" t="s">
        <v>119</v>
      </c>
      <c r="P102" s="25" t="s">
        <v>575</v>
      </c>
      <c r="Q102" s="88">
        <v>44545</v>
      </c>
      <c r="R102" s="66">
        <v>44591</v>
      </c>
      <c r="S102" s="49">
        <v>44599</v>
      </c>
      <c r="T102" s="26" t="s">
        <v>843</v>
      </c>
      <c r="U102" s="59" t="s">
        <v>866</v>
      </c>
      <c r="V102" s="26" t="s">
        <v>115</v>
      </c>
      <c r="W102" s="25">
        <v>0</v>
      </c>
      <c r="X102" s="25">
        <v>0</v>
      </c>
      <c r="Y102" s="6"/>
    </row>
    <row r="103" spans="1:25" ht="12" customHeight="1" x14ac:dyDescent="0.2">
      <c r="A103" s="19" t="s">
        <v>589</v>
      </c>
      <c r="B103" s="20">
        <v>7</v>
      </c>
      <c r="C103" s="21">
        <v>2021</v>
      </c>
      <c r="D103" s="22" t="s">
        <v>72</v>
      </c>
      <c r="E103" s="27" t="s">
        <v>585</v>
      </c>
      <c r="F103" s="97">
        <v>44523</v>
      </c>
      <c r="G103" s="25" t="s">
        <v>559</v>
      </c>
      <c r="H103" s="22" t="s">
        <v>510</v>
      </c>
      <c r="I103" s="24" t="s">
        <v>578</v>
      </c>
      <c r="J103" s="28" t="s">
        <v>557</v>
      </c>
      <c r="K103" s="8" t="s">
        <v>114</v>
      </c>
      <c r="L103" s="25" t="s">
        <v>558</v>
      </c>
      <c r="M103" s="25">
        <v>4</v>
      </c>
      <c r="N103" s="25" t="s">
        <v>76</v>
      </c>
      <c r="O103" s="25" t="s">
        <v>76</v>
      </c>
      <c r="P103" s="25" t="s">
        <v>514</v>
      </c>
      <c r="Q103" s="88">
        <v>44545</v>
      </c>
      <c r="R103" s="66">
        <v>44925</v>
      </c>
      <c r="S103" s="49">
        <v>44600</v>
      </c>
      <c r="T103" s="26" t="s">
        <v>890</v>
      </c>
      <c r="U103" s="59" t="s">
        <v>899</v>
      </c>
      <c r="V103" s="26" t="s">
        <v>86</v>
      </c>
      <c r="W103" s="25">
        <v>0</v>
      </c>
      <c r="X103" s="25">
        <v>0</v>
      </c>
      <c r="Y103" s="6"/>
    </row>
    <row r="104" spans="1:25" ht="12" customHeight="1" x14ac:dyDescent="0.2">
      <c r="A104" s="19" t="s">
        <v>589</v>
      </c>
      <c r="B104" s="20">
        <v>8</v>
      </c>
      <c r="C104" s="21">
        <v>2021</v>
      </c>
      <c r="D104" s="22" t="s">
        <v>72</v>
      </c>
      <c r="E104" s="27" t="s">
        <v>585</v>
      </c>
      <c r="F104" s="97">
        <v>44523</v>
      </c>
      <c r="G104" s="25" t="s">
        <v>559</v>
      </c>
      <c r="H104" s="22" t="s">
        <v>510</v>
      </c>
      <c r="I104" s="24" t="s">
        <v>579</v>
      </c>
      <c r="J104" s="28" t="s">
        <v>580</v>
      </c>
      <c r="K104" s="8" t="s">
        <v>82</v>
      </c>
      <c r="L104" s="25" t="s">
        <v>558</v>
      </c>
      <c r="M104" s="25">
        <v>4</v>
      </c>
      <c r="N104" s="25" t="s">
        <v>122</v>
      </c>
      <c r="O104" s="25" t="s">
        <v>122</v>
      </c>
      <c r="P104" s="25" t="s">
        <v>132</v>
      </c>
      <c r="Q104" s="88">
        <v>44545</v>
      </c>
      <c r="R104" s="66">
        <v>44925</v>
      </c>
      <c r="S104" s="49"/>
      <c r="T104" s="26"/>
      <c r="U104" s="59"/>
      <c r="V104" s="26" t="s">
        <v>86</v>
      </c>
      <c r="W104" s="25">
        <v>0</v>
      </c>
      <c r="X104" s="25">
        <v>0</v>
      </c>
      <c r="Y104" s="6"/>
    </row>
    <row r="105" spans="1:25" ht="12" customHeight="1" x14ac:dyDescent="0.2">
      <c r="A105" s="19" t="s">
        <v>589</v>
      </c>
      <c r="B105" s="20">
        <v>9</v>
      </c>
      <c r="C105" s="21">
        <v>2021</v>
      </c>
      <c r="D105" s="22" t="s">
        <v>72</v>
      </c>
      <c r="E105" s="27" t="s">
        <v>585</v>
      </c>
      <c r="F105" s="97">
        <v>44523</v>
      </c>
      <c r="G105" s="25" t="s">
        <v>559</v>
      </c>
      <c r="H105" s="22" t="s">
        <v>525</v>
      </c>
      <c r="I105" s="24" t="s">
        <v>581</v>
      </c>
      <c r="J105" s="28" t="s">
        <v>582</v>
      </c>
      <c r="K105" s="8" t="s">
        <v>114</v>
      </c>
      <c r="L105" s="25" t="s">
        <v>583</v>
      </c>
      <c r="M105" s="25">
        <v>1</v>
      </c>
      <c r="N105" s="25" t="s">
        <v>83</v>
      </c>
      <c r="O105" s="25" t="s">
        <v>84</v>
      </c>
      <c r="P105" s="25" t="s">
        <v>124</v>
      </c>
      <c r="Q105" s="88">
        <v>44545</v>
      </c>
      <c r="R105" s="66">
        <v>44895</v>
      </c>
      <c r="S105" s="49">
        <v>44599</v>
      </c>
      <c r="T105" s="26" t="s">
        <v>869</v>
      </c>
      <c r="U105" s="59" t="s">
        <v>873</v>
      </c>
      <c r="V105" s="26" t="s">
        <v>86</v>
      </c>
      <c r="W105" s="25">
        <v>0</v>
      </c>
      <c r="X105" s="25">
        <v>0</v>
      </c>
      <c r="Y105" s="6"/>
    </row>
    <row r="106" spans="1:25" ht="12" customHeight="1" x14ac:dyDescent="0.2">
      <c r="A106" s="19" t="s">
        <v>608</v>
      </c>
      <c r="B106" s="20">
        <v>1</v>
      </c>
      <c r="C106" s="21">
        <v>2021</v>
      </c>
      <c r="D106" s="22" t="s">
        <v>610</v>
      </c>
      <c r="E106" s="27" t="s">
        <v>611</v>
      </c>
      <c r="F106" s="97">
        <v>44524</v>
      </c>
      <c r="G106" s="25" t="s">
        <v>590</v>
      </c>
      <c r="H106" s="22" t="s">
        <v>591</v>
      </c>
      <c r="I106" s="24" t="s">
        <v>592</v>
      </c>
      <c r="J106" s="28" t="s">
        <v>593</v>
      </c>
      <c r="K106" s="8" t="s">
        <v>79</v>
      </c>
      <c r="L106" s="25" t="s">
        <v>594</v>
      </c>
      <c r="M106" s="25" t="s">
        <v>595</v>
      </c>
      <c r="N106" s="25" t="s">
        <v>76</v>
      </c>
      <c r="O106" s="25" t="s">
        <v>76</v>
      </c>
      <c r="P106" s="25" t="s">
        <v>596</v>
      </c>
      <c r="Q106" s="88">
        <v>44902</v>
      </c>
      <c r="R106" s="66">
        <v>44680</v>
      </c>
      <c r="S106" s="49">
        <v>44600</v>
      </c>
      <c r="T106" s="26" t="s">
        <v>890</v>
      </c>
      <c r="U106" s="59" t="s">
        <v>899</v>
      </c>
      <c r="V106" s="26" t="s">
        <v>86</v>
      </c>
      <c r="W106" s="25">
        <v>0</v>
      </c>
      <c r="X106" s="25">
        <v>0</v>
      </c>
      <c r="Y106" s="6"/>
    </row>
    <row r="107" spans="1:25" ht="12" customHeight="1" x14ac:dyDescent="0.2">
      <c r="A107" s="19" t="s">
        <v>608</v>
      </c>
      <c r="B107" s="20">
        <v>2</v>
      </c>
      <c r="C107" s="21">
        <v>2021</v>
      </c>
      <c r="D107" s="22" t="s">
        <v>610</v>
      </c>
      <c r="E107" s="27" t="s">
        <v>611</v>
      </c>
      <c r="F107" s="97">
        <v>44524</v>
      </c>
      <c r="G107" s="25" t="s">
        <v>590</v>
      </c>
      <c r="H107" s="22" t="s">
        <v>591</v>
      </c>
      <c r="I107" s="24" t="s">
        <v>592</v>
      </c>
      <c r="J107" s="28" t="s">
        <v>597</v>
      </c>
      <c r="K107" s="8" t="s">
        <v>299</v>
      </c>
      <c r="L107" s="25" t="s">
        <v>598</v>
      </c>
      <c r="M107" s="25" t="s">
        <v>599</v>
      </c>
      <c r="N107" s="25" t="s">
        <v>76</v>
      </c>
      <c r="O107" s="25" t="s">
        <v>76</v>
      </c>
      <c r="P107" s="25" t="s">
        <v>596</v>
      </c>
      <c r="Q107" s="88">
        <v>44902</v>
      </c>
      <c r="R107" s="66">
        <v>44591</v>
      </c>
      <c r="S107" s="49">
        <v>44600</v>
      </c>
      <c r="T107" s="26" t="s">
        <v>890</v>
      </c>
      <c r="U107" s="59" t="s">
        <v>912</v>
      </c>
      <c r="V107" s="26" t="s">
        <v>115</v>
      </c>
      <c r="W107" s="25">
        <v>0</v>
      </c>
      <c r="X107" s="25">
        <v>0</v>
      </c>
      <c r="Y107" s="6"/>
    </row>
    <row r="108" spans="1:25" ht="12" customHeight="1" x14ac:dyDescent="0.2">
      <c r="A108" s="19" t="s">
        <v>608</v>
      </c>
      <c r="B108" s="20">
        <v>3</v>
      </c>
      <c r="C108" s="21">
        <v>2021</v>
      </c>
      <c r="D108" s="22" t="s">
        <v>610</v>
      </c>
      <c r="E108" s="27" t="s">
        <v>611</v>
      </c>
      <c r="F108" s="97">
        <v>44524</v>
      </c>
      <c r="G108" s="25" t="s">
        <v>590</v>
      </c>
      <c r="H108" s="22" t="s">
        <v>591</v>
      </c>
      <c r="I108" s="24" t="s">
        <v>592</v>
      </c>
      <c r="J108" s="28" t="s">
        <v>600</v>
      </c>
      <c r="K108" s="8" t="s">
        <v>299</v>
      </c>
      <c r="L108" s="25" t="s">
        <v>601</v>
      </c>
      <c r="M108" s="25" t="s">
        <v>602</v>
      </c>
      <c r="N108" s="25" t="s">
        <v>76</v>
      </c>
      <c r="O108" s="25" t="s">
        <v>76</v>
      </c>
      <c r="P108" s="25" t="s">
        <v>596</v>
      </c>
      <c r="Q108" s="88">
        <v>44902</v>
      </c>
      <c r="R108" s="66">
        <v>44742</v>
      </c>
      <c r="S108" s="49">
        <v>44600</v>
      </c>
      <c r="T108" s="26" t="s">
        <v>890</v>
      </c>
      <c r="U108" s="59" t="s">
        <v>899</v>
      </c>
      <c r="V108" s="26" t="s">
        <v>86</v>
      </c>
      <c r="W108" s="25">
        <v>0</v>
      </c>
      <c r="X108" s="25">
        <v>0</v>
      </c>
      <c r="Y108" s="6"/>
    </row>
    <row r="109" spans="1:25" ht="12" customHeight="1" x14ac:dyDescent="0.2">
      <c r="A109" s="19" t="s">
        <v>609</v>
      </c>
      <c r="B109" s="20">
        <v>1</v>
      </c>
      <c r="C109" s="21">
        <v>2021</v>
      </c>
      <c r="D109" s="22" t="s">
        <v>610</v>
      </c>
      <c r="E109" s="27" t="s">
        <v>611</v>
      </c>
      <c r="F109" s="97">
        <v>44524</v>
      </c>
      <c r="G109" s="25" t="s">
        <v>603</v>
      </c>
      <c r="H109" s="22" t="s">
        <v>591</v>
      </c>
      <c r="I109" s="24" t="s">
        <v>604</v>
      </c>
      <c r="J109" s="28" t="s">
        <v>605</v>
      </c>
      <c r="K109" s="8" t="s">
        <v>168</v>
      </c>
      <c r="L109" s="25" t="s">
        <v>606</v>
      </c>
      <c r="M109" s="25" t="s">
        <v>607</v>
      </c>
      <c r="N109" s="25" t="s">
        <v>76</v>
      </c>
      <c r="O109" s="25" t="s">
        <v>76</v>
      </c>
      <c r="P109" s="25" t="s">
        <v>596</v>
      </c>
      <c r="Q109" s="88">
        <v>44902</v>
      </c>
      <c r="R109" s="66">
        <v>44742</v>
      </c>
      <c r="S109" s="49">
        <v>44600</v>
      </c>
      <c r="T109" s="26" t="s">
        <v>890</v>
      </c>
      <c r="U109" s="59" t="s">
        <v>902</v>
      </c>
      <c r="V109" s="26" t="s">
        <v>86</v>
      </c>
      <c r="W109" s="25">
        <v>0</v>
      </c>
      <c r="X109" s="25">
        <v>0</v>
      </c>
      <c r="Y109" s="6"/>
    </row>
    <row r="110" spans="1:25" ht="12" customHeight="1" x14ac:dyDescent="0.2">
      <c r="A110" s="19" t="s">
        <v>625</v>
      </c>
      <c r="B110" s="20">
        <v>1</v>
      </c>
      <c r="C110" s="21">
        <v>2021</v>
      </c>
      <c r="D110" s="22" t="s">
        <v>211</v>
      </c>
      <c r="E110" s="27" t="s">
        <v>627</v>
      </c>
      <c r="F110" s="97">
        <v>44270</v>
      </c>
      <c r="G110" s="25" t="s">
        <v>612</v>
      </c>
      <c r="H110" s="22" t="s">
        <v>613</v>
      </c>
      <c r="I110" s="24" t="s">
        <v>614</v>
      </c>
      <c r="J110" s="28" t="s">
        <v>615</v>
      </c>
      <c r="K110" s="8" t="s">
        <v>79</v>
      </c>
      <c r="L110" s="25" t="s">
        <v>616</v>
      </c>
      <c r="M110" s="25">
        <v>2</v>
      </c>
      <c r="N110" s="25" t="s">
        <v>122</v>
      </c>
      <c r="O110" s="25" t="s">
        <v>122</v>
      </c>
      <c r="P110" s="25" t="s">
        <v>617</v>
      </c>
      <c r="Q110" s="88">
        <v>44348</v>
      </c>
      <c r="R110" s="66">
        <v>44607</v>
      </c>
      <c r="S110" s="49"/>
      <c r="T110" s="26"/>
      <c r="U110" s="59"/>
      <c r="V110" s="26" t="s">
        <v>86</v>
      </c>
      <c r="W110" s="25">
        <v>0</v>
      </c>
      <c r="X110" s="25">
        <v>0</v>
      </c>
      <c r="Y110" s="6"/>
    </row>
    <row r="111" spans="1:25" ht="12" customHeight="1" x14ac:dyDescent="0.2">
      <c r="A111" s="19" t="s">
        <v>625</v>
      </c>
      <c r="B111" s="20">
        <v>2</v>
      </c>
      <c r="C111" s="21">
        <v>2021</v>
      </c>
      <c r="D111" s="22" t="s">
        <v>211</v>
      </c>
      <c r="E111" s="27" t="s">
        <v>627</v>
      </c>
      <c r="F111" s="97">
        <v>44270</v>
      </c>
      <c r="G111" s="25" t="s">
        <v>612</v>
      </c>
      <c r="H111" s="22" t="s">
        <v>613</v>
      </c>
      <c r="I111" s="24" t="s">
        <v>614</v>
      </c>
      <c r="J111" s="28" t="s">
        <v>618</v>
      </c>
      <c r="K111" s="8" t="s">
        <v>82</v>
      </c>
      <c r="L111" s="25" t="s">
        <v>619</v>
      </c>
      <c r="M111" s="25">
        <v>6</v>
      </c>
      <c r="N111" s="25" t="s">
        <v>122</v>
      </c>
      <c r="O111" s="25" t="s">
        <v>122</v>
      </c>
      <c r="P111" s="25" t="s">
        <v>617</v>
      </c>
      <c r="Q111" s="88">
        <v>44348</v>
      </c>
      <c r="R111" s="66">
        <v>44607</v>
      </c>
      <c r="S111" s="49"/>
      <c r="T111" s="26"/>
      <c r="U111" s="59"/>
      <c r="V111" s="26" t="s">
        <v>86</v>
      </c>
      <c r="W111" s="25">
        <v>0</v>
      </c>
      <c r="X111" s="25">
        <v>0</v>
      </c>
      <c r="Y111" s="6"/>
    </row>
    <row r="112" spans="1:25" ht="12" customHeight="1" x14ac:dyDescent="0.2">
      <c r="A112" s="19" t="s">
        <v>626</v>
      </c>
      <c r="B112" s="20">
        <v>1</v>
      </c>
      <c r="C112" s="21">
        <v>2021</v>
      </c>
      <c r="D112" s="22" t="s">
        <v>210</v>
      </c>
      <c r="E112" s="27" t="s">
        <v>628</v>
      </c>
      <c r="F112" s="97">
        <v>44550</v>
      </c>
      <c r="G112" s="25" t="s">
        <v>620</v>
      </c>
      <c r="H112" s="22" t="s">
        <v>613</v>
      </c>
      <c r="I112" s="24" t="s">
        <v>624</v>
      </c>
      <c r="J112" s="28" t="s">
        <v>621</v>
      </c>
      <c r="K112" s="8" t="s">
        <v>79</v>
      </c>
      <c r="L112" s="25" t="s">
        <v>622</v>
      </c>
      <c r="M112" s="25">
        <v>1</v>
      </c>
      <c r="N112" s="25" t="s">
        <v>164</v>
      </c>
      <c r="O112" s="25" t="s">
        <v>164</v>
      </c>
      <c r="P112" s="25" t="s">
        <v>623</v>
      </c>
      <c r="Q112" s="88">
        <v>44564</v>
      </c>
      <c r="R112" s="66">
        <v>44742</v>
      </c>
      <c r="S112" s="49"/>
      <c r="T112" s="26"/>
      <c r="U112" s="59"/>
      <c r="V112" s="26" t="s">
        <v>86</v>
      </c>
      <c r="W112" s="25">
        <v>0</v>
      </c>
      <c r="X112" s="25">
        <v>0</v>
      </c>
      <c r="Y112" s="6"/>
    </row>
    <row r="113" spans="1:25" ht="12" customHeight="1" x14ac:dyDescent="0.2">
      <c r="A113" s="19" t="s">
        <v>652</v>
      </c>
      <c r="B113" s="20">
        <v>1</v>
      </c>
      <c r="C113" s="21">
        <v>2021</v>
      </c>
      <c r="D113" s="22" t="s">
        <v>72</v>
      </c>
      <c r="E113" s="27" t="s">
        <v>651</v>
      </c>
      <c r="F113" s="97">
        <v>44544</v>
      </c>
      <c r="G113" s="25" t="s">
        <v>629</v>
      </c>
      <c r="H113" s="22" t="s">
        <v>630</v>
      </c>
      <c r="I113" s="24" t="s">
        <v>631</v>
      </c>
      <c r="J113" s="28" t="s">
        <v>632</v>
      </c>
      <c r="K113" s="8" t="s">
        <v>633</v>
      </c>
      <c r="L113" s="25" t="s">
        <v>634</v>
      </c>
      <c r="M113" s="25">
        <v>1</v>
      </c>
      <c r="N113" s="25" t="s">
        <v>80</v>
      </c>
      <c r="O113" s="25" t="s">
        <v>156</v>
      </c>
      <c r="P113" s="25" t="s">
        <v>635</v>
      </c>
      <c r="Q113" s="88">
        <v>44564</v>
      </c>
      <c r="R113" s="66">
        <v>44592</v>
      </c>
      <c r="S113" s="49">
        <v>44599</v>
      </c>
      <c r="T113" s="26" t="s">
        <v>161</v>
      </c>
      <c r="U113" s="59" t="s">
        <v>887</v>
      </c>
      <c r="V113" s="26" t="s">
        <v>115</v>
      </c>
      <c r="W113" s="25">
        <v>0</v>
      </c>
      <c r="X113" s="25">
        <v>0</v>
      </c>
      <c r="Y113" s="6"/>
    </row>
    <row r="114" spans="1:25" ht="12" customHeight="1" x14ac:dyDescent="0.2">
      <c r="A114" s="19" t="s">
        <v>652</v>
      </c>
      <c r="B114" s="20">
        <v>2</v>
      </c>
      <c r="C114" s="21">
        <v>2021</v>
      </c>
      <c r="D114" s="22" t="s">
        <v>72</v>
      </c>
      <c r="E114" s="27" t="s">
        <v>651</v>
      </c>
      <c r="F114" s="97">
        <v>44544</v>
      </c>
      <c r="G114" s="25" t="s">
        <v>629</v>
      </c>
      <c r="H114" s="22" t="s">
        <v>636</v>
      </c>
      <c r="I114" s="24" t="s">
        <v>631</v>
      </c>
      <c r="J114" s="28" t="s">
        <v>637</v>
      </c>
      <c r="K114" s="8" t="s">
        <v>633</v>
      </c>
      <c r="L114" s="25" t="s">
        <v>566</v>
      </c>
      <c r="M114" s="25">
        <v>24</v>
      </c>
      <c r="N114" s="25" t="s">
        <v>80</v>
      </c>
      <c r="O114" s="25" t="s">
        <v>156</v>
      </c>
      <c r="P114" s="25" t="s">
        <v>635</v>
      </c>
      <c r="Q114" s="88">
        <v>44564</v>
      </c>
      <c r="R114" s="66">
        <v>44925</v>
      </c>
      <c r="S114" s="49">
        <v>44599</v>
      </c>
      <c r="T114" s="26" t="s">
        <v>161</v>
      </c>
      <c r="U114" s="59" t="s">
        <v>888</v>
      </c>
      <c r="V114" s="26" t="s">
        <v>86</v>
      </c>
      <c r="W114" s="25">
        <v>0</v>
      </c>
      <c r="X114" s="25">
        <v>0</v>
      </c>
      <c r="Y114" s="6"/>
    </row>
    <row r="115" spans="1:25" ht="12" customHeight="1" x14ac:dyDescent="0.2">
      <c r="A115" s="19" t="s">
        <v>652</v>
      </c>
      <c r="B115" s="20">
        <v>3</v>
      </c>
      <c r="C115" s="21">
        <v>2021</v>
      </c>
      <c r="D115" s="22" t="s">
        <v>72</v>
      </c>
      <c r="E115" s="27" t="s">
        <v>651</v>
      </c>
      <c r="F115" s="97">
        <v>44544</v>
      </c>
      <c r="G115" s="25" t="s">
        <v>629</v>
      </c>
      <c r="H115" s="22" t="s">
        <v>636</v>
      </c>
      <c r="I115" s="24" t="s">
        <v>631</v>
      </c>
      <c r="J115" s="28" t="s">
        <v>638</v>
      </c>
      <c r="K115" s="8" t="s">
        <v>633</v>
      </c>
      <c r="L115" s="25" t="s">
        <v>639</v>
      </c>
      <c r="M115" s="25">
        <v>1</v>
      </c>
      <c r="N115" s="25" t="s">
        <v>80</v>
      </c>
      <c r="O115" s="25" t="s">
        <v>156</v>
      </c>
      <c r="P115" s="25" t="s">
        <v>635</v>
      </c>
      <c r="Q115" s="88">
        <v>44564</v>
      </c>
      <c r="R115" s="66">
        <v>44592</v>
      </c>
      <c r="S115" s="49">
        <v>44599</v>
      </c>
      <c r="T115" s="26" t="s">
        <v>161</v>
      </c>
      <c r="U115" s="59" t="s">
        <v>889</v>
      </c>
      <c r="V115" s="26" t="s">
        <v>115</v>
      </c>
      <c r="W115" s="25">
        <v>0</v>
      </c>
      <c r="X115" s="25">
        <v>0</v>
      </c>
      <c r="Y115" s="6"/>
    </row>
    <row r="116" spans="1:25" ht="12" customHeight="1" x14ac:dyDescent="0.2">
      <c r="A116" s="19" t="s">
        <v>653</v>
      </c>
      <c r="B116" s="20">
        <v>1</v>
      </c>
      <c r="C116" s="21">
        <v>2021</v>
      </c>
      <c r="D116" s="22" t="s">
        <v>155</v>
      </c>
      <c r="E116" s="27" t="s">
        <v>651</v>
      </c>
      <c r="F116" s="97">
        <v>44544</v>
      </c>
      <c r="G116" s="25" t="s">
        <v>640</v>
      </c>
      <c r="H116" s="22" t="s">
        <v>641</v>
      </c>
      <c r="I116" s="24" t="s">
        <v>642</v>
      </c>
      <c r="J116" s="28" t="s">
        <v>643</v>
      </c>
      <c r="K116" s="8" t="s">
        <v>233</v>
      </c>
      <c r="L116" s="25" t="s">
        <v>644</v>
      </c>
      <c r="M116" s="25">
        <v>1</v>
      </c>
      <c r="N116" s="25" t="s">
        <v>76</v>
      </c>
      <c r="O116" s="25" t="s">
        <v>155</v>
      </c>
      <c r="P116" s="25" t="s">
        <v>645</v>
      </c>
      <c r="Q116" s="88">
        <v>44550</v>
      </c>
      <c r="R116" s="66">
        <v>44620</v>
      </c>
      <c r="S116" s="49">
        <v>44600</v>
      </c>
      <c r="T116" s="26" t="s">
        <v>890</v>
      </c>
      <c r="U116" s="59" t="s">
        <v>909</v>
      </c>
      <c r="V116" s="26" t="s">
        <v>115</v>
      </c>
      <c r="W116" s="25">
        <v>0</v>
      </c>
      <c r="X116" s="25">
        <v>0</v>
      </c>
      <c r="Y116" s="6"/>
    </row>
    <row r="117" spans="1:25" ht="12" customHeight="1" x14ac:dyDescent="0.2">
      <c r="A117" s="19" t="s">
        <v>654</v>
      </c>
      <c r="B117" s="20">
        <v>1</v>
      </c>
      <c r="C117" s="21">
        <v>2021</v>
      </c>
      <c r="D117" s="22" t="s">
        <v>646</v>
      </c>
      <c r="E117" s="27" t="s">
        <v>651</v>
      </c>
      <c r="F117" s="97">
        <v>44544</v>
      </c>
      <c r="G117" s="25" t="s">
        <v>647</v>
      </c>
      <c r="H117" s="22" t="s">
        <v>641</v>
      </c>
      <c r="I117" s="24" t="s">
        <v>648</v>
      </c>
      <c r="J117" s="28" t="s">
        <v>649</v>
      </c>
      <c r="K117" s="8" t="s">
        <v>233</v>
      </c>
      <c r="L117" s="25" t="s">
        <v>650</v>
      </c>
      <c r="M117" s="25">
        <v>1</v>
      </c>
      <c r="N117" s="25" t="s">
        <v>76</v>
      </c>
      <c r="O117" s="25" t="s">
        <v>155</v>
      </c>
      <c r="P117" s="25" t="s">
        <v>645</v>
      </c>
      <c r="Q117" s="88">
        <v>44550</v>
      </c>
      <c r="R117" s="66">
        <v>44620</v>
      </c>
      <c r="S117" s="49">
        <v>44600</v>
      </c>
      <c r="T117" s="26" t="s">
        <v>890</v>
      </c>
      <c r="U117" s="59" t="s">
        <v>909</v>
      </c>
      <c r="V117" s="26" t="s">
        <v>115</v>
      </c>
      <c r="W117" s="25">
        <v>0</v>
      </c>
      <c r="X117" s="25">
        <v>0</v>
      </c>
      <c r="Y117" s="6"/>
    </row>
    <row r="118" spans="1:25" ht="12" customHeight="1" x14ac:dyDescent="0.2">
      <c r="A118" s="19" t="s">
        <v>818</v>
      </c>
      <c r="B118" s="20">
        <v>1</v>
      </c>
      <c r="C118" s="21">
        <v>2021</v>
      </c>
      <c r="D118" s="22" t="s">
        <v>70</v>
      </c>
      <c r="E118" s="27" t="s">
        <v>655</v>
      </c>
      <c r="F118" s="97">
        <v>44533</v>
      </c>
      <c r="G118" s="25" t="s">
        <v>656</v>
      </c>
      <c r="H118" s="22" t="s">
        <v>657</v>
      </c>
      <c r="I118" s="24" t="s">
        <v>658</v>
      </c>
      <c r="J118" s="28" t="s">
        <v>659</v>
      </c>
      <c r="K118" s="8" t="s">
        <v>82</v>
      </c>
      <c r="L118" s="25" t="s">
        <v>660</v>
      </c>
      <c r="M118" s="25">
        <v>1</v>
      </c>
      <c r="N118" s="25" t="s">
        <v>76</v>
      </c>
      <c r="O118" s="25" t="s">
        <v>77</v>
      </c>
      <c r="P118" s="25" t="s">
        <v>661</v>
      </c>
      <c r="Q118" s="88">
        <v>44564</v>
      </c>
      <c r="R118" s="66">
        <v>44773</v>
      </c>
      <c r="S118" s="49">
        <v>44600</v>
      </c>
      <c r="T118" s="26" t="s">
        <v>890</v>
      </c>
      <c r="U118" s="59" t="s">
        <v>898</v>
      </c>
      <c r="V118" s="26" t="s">
        <v>86</v>
      </c>
      <c r="W118" s="25">
        <v>0</v>
      </c>
      <c r="X118" s="25">
        <v>0</v>
      </c>
      <c r="Y118" s="6"/>
    </row>
    <row r="119" spans="1:25" ht="12" customHeight="1" x14ac:dyDescent="0.2">
      <c r="A119" s="19" t="s">
        <v>818</v>
      </c>
      <c r="B119" s="20">
        <v>2</v>
      </c>
      <c r="C119" s="21">
        <v>2021</v>
      </c>
      <c r="D119" s="22" t="s">
        <v>70</v>
      </c>
      <c r="E119" s="27" t="s">
        <v>655</v>
      </c>
      <c r="F119" s="97">
        <v>44533</v>
      </c>
      <c r="G119" s="25" t="s">
        <v>656</v>
      </c>
      <c r="H119" s="22" t="s">
        <v>657</v>
      </c>
      <c r="I119" s="24" t="s">
        <v>658</v>
      </c>
      <c r="J119" s="28" t="s">
        <v>662</v>
      </c>
      <c r="K119" s="8" t="s">
        <v>82</v>
      </c>
      <c r="L119" s="25" t="s">
        <v>663</v>
      </c>
      <c r="M119" s="25">
        <v>2</v>
      </c>
      <c r="N119" s="25" t="s">
        <v>76</v>
      </c>
      <c r="O119" s="25" t="s">
        <v>77</v>
      </c>
      <c r="P119" s="25" t="s">
        <v>661</v>
      </c>
      <c r="Q119" s="88">
        <v>44564</v>
      </c>
      <c r="R119" s="66">
        <v>44773</v>
      </c>
      <c r="S119" s="49">
        <v>44600</v>
      </c>
      <c r="T119" s="26" t="s">
        <v>890</v>
      </c>
      <c r="U119" s="59" t="s">
        <v>898</v>
      </c>
      <c r="V119" s="26" t="s">
        <v>86</v>
      </c>
      <c r="W119" s="25">
        <v>0</v>
      </c>
      <c r="X119" s="25">
        <v>0</v>
      </c>
      <c r="Y119" s="6"/>
    </row>
    <row r="120" spans="1:25" ht="12" customHeight="1" x14ac:dyDescent="0.2">
      <c r="A120" s="19" t="s">
        <v>818</v>
      </c>
      <c r="B120" s="20">
        <v>3</v>
      </c>
      <c r="C120" s="21">
        <v>2021</v>
      </c>
      <c r="D120" s="22" t="s">
        <v>70</v>
      </c>
      <c r="E120" s="27" t="s">
        <v>655</v>
      </c>
      <c r="F120" s="97">
        <v>44533</v>
      </c>
      <c r="G120" s="25" t="s">
        <v>656</v>
      </c>
      <c r="H120" s="22" t="s">
        <v>657</v>
      </c>
      <c r="I120" s="24" t="s">
        <v>658</v>
      </c>
      <c r="J120" s="28" t="s">
        <v>664</v>
      </c>
      <c r="K120" s="8" t="s">
        <v>79</v>
      </c>
      <c r="L120" s="25" t="s">
        <v>665</v>
      </c>
      <c r="M120" s="25">
        <v>1</v>
      </c>
      <c r="N120" s="25" t="s">
        <v>76</v>
      </c>
      <c r="O120" s="25" t="s">
        <v>77</v>
      </c>
      <c r="P120" s="25" t="s">
        <v>661</v>
      </c>
      <c r="Q120" s="88">
        <v>44564</v>
      </c>
      <c r="R120" s="66">
        <v>44773</v>
      </c>
      <c r="S120" s="49">
        <v>44600</v>
      </c>
      <c r="T120" s="26" t="s">
        <v>890</v>
      </c>
      <c r="U120" s="59" t="s">
        <v>898</v>
      </c>
      <c r="V120" s="26" t="s">
        <v>86</v>
      </c>
      <c r="W120" s="25">
        <v>0</v>
      </c>
      <c r="X120" s="25">
        <v>0</v>
      </c>
      <c r="Y120" s="6"/>
    </row>
    <row r="121" spans="1:25" ht="12" customHeight="1" x14ac:dyDescent="0.2">
      <c r="A121" s="19" t="s">
        <v>818</v>
      </c>
      <c r="B121" s="20">
        <v>4</v>
      </c>
      <c r="C121" s="21">
        <v>2021</v>
      </c>
      <c r="D121" s="22" t="s">
        <v>70</v>
      </c>
      <c r="E121" s="27" t="s">
        <v>655</v>
      </c>
      <c r="F121" s="97">
        <v>44533</v>
      </c>
      <c r="G121" s="25" t="s">
        <v>666</v>
      </c>
      <c r="H121" s="22" t="s">
        <v>657</v>
      </c>
      <c r="I121" s="24" t="s">
        <v>667</v>
      </c>
      <c r="J121" s="28" t="s">
        <v>668</v>
      </c>
      <c r="K121" s="8" t="s">
        <v>82</v>
      </c>
      <c r="L121" s="25" t="s">
        <v>669</v>
      </c>
      <c r="M121" s="25">
        <v>1</v>
      </c>
      <c r="N121" s="25" t="s">
        <v>76</v>
      </c>
      <c r="O121" s="25" t="s">
        <v>77</v>
      </c>
      <c r="P121" s="25" t="s">
        <v>661</v>
      </c>
      <c r="Q121" s="88">
        <v>44564</v>
      </c>
      <c r="R121" s="66">
        <v>44773</v>
      </c>
      <c r="S121" s="49">
        <v>44600</v>
      </c>
      <c r="T121" s="26" t="s">
        <v>890</v>
      </c>
      <c r="U121" s="59" t="s">
        <v>898</v>
      </c>
      <c r="V121" s="26" t="s">
        <v>86</v>
      </c>
      <c r="W121" s="25">
        <v>0</v>
      </c>
      <c r="X121" s="25">
        <v>0</v>
      </c>
      <c r="Y121" s="6"/>
    </row>
    <row r="122" spans="1:25" ht="12" customHeight="1" x14ac:dyDescent="0.2">
      <c r="A122" s="19" t="s">
        <v>818</v>
      </c>
      <c r="B122" s="20">
        <v>5</v>
      </c>
      <c r="C122" s="21">
        <v>2021</v>
      </c>
      <c r="D122" s="22" t="s">
        <v>70</v>
      </c>
      <c r="E122" s="27" t="s">
        <v>655</v>
      </c>
      <c r="F122" s="97">
        <v>44533</v>
      </c>
      <c r="G122" s="25" t="s">
        <v>666</v>
      </c>
      <c r="H122" s="22" t="s">
        <v>657</v>
      </c>
      <c r="I122" s="24" t="s">
        <v>667</v>
      </c>
      <c r="J122" s="28" t="s">
        <v>670</v>
      </c>
      <c r="K122" s="8" t="s">
        <v>82</v>
      </c>
      <c r="L122" s="25" t="s">
        <v>671</v>
      </c>
      <c r="M122" s="25">
        <v>1</v>
      </c>
      <c r="N122" s="25" t="s">
        <v>76</v>
      </c>
      <c r="O122" s="25" t="s">
        <v>77</v>
      </c>
      <c r="P122" s="25" t="s">
        <v>661</v>
      </c>
      <c r="Q122" s="88">
        <v>44564</v>
      </c>
      <c r="R122" s="66">
        <v>44773</v>
      </c>
      <c r="S122" s="49">
        <v>44600</v>
      </c>
      <c r="T122" s="26" t="s">
        <v>890</v>
      </c>
      <c r="U122" s="59" t="s">
        <v>898</v>
      </c>
      <c r="V122" s="26" t="s">
        <v>86</v>
      </c>
      <c r="W122" s="25">
        <v>0</v>
      </c>
      <c r="X122" s="25">
        <v>0</v>
      </c>
      <c r="Y122" s="6"/>
    </row>
    <row r="123" spans="1:25" ht="12" customHeight="1" x14ac:dyDescent="0.2">
      <c r="A123" s="19" t="s">
        <v>818</v>
      </c>
      <c r="B123" s="20">
        <v>6</v>
      </c>
      <c r="C123" s="21">
        <v>2021</v>
      </c>
      <c r="D123" s="22" t="s">
        <v>817</v>
      </c>
      <c r="E123" s="27" t="s">
        <v>655</v>
      </c>
      <c r="F123" s="97">
        <v>44533</v>
      </c>
      <c r="G123" s="25" t="s">
        <v>672</v>
      </c>
      <c r="H123" s="22" t="s">
        <v>657</v>
      </c>
      <c r="I123" s="24" t="s">
        <v>673</v>
      </c>
      <c r="J123" s="28" t="s">
        <v>674</v>
      </c>
      <c r="K123" s="8" t="s">
        <v>82</v>
      </c>
      <c r="L123" s="25" t="s">
        <v>675</v>
      </c>
      <c r="M123" s="25">
        <v>1</v>
      </c>
      <c r="N123" s="25" t="s">
        <v>76</v>
      </c>
      <c r="O123" s="25" t="s">
        <v>120</v>
      </c>
      <c r="P123" s="25" t="s">
        <v>676</v>
      </c>
      <c r="Q123" s="88">
        <v>44571</v>
      </c>
      <c r="R123" s="66">
        <v>44773</v>
      </c>
      <c r="S123" s="49">
        <v>44600</v>
      </c>
      <c r="T123" s="26" t="s">
        <v>890</v>
      </c>
      <c r="U123" s="59" t="s">
        <v>898</v>
      </c>
      <c r="V123" s="26" t="s">
        <v>86</v>
      </c>
      <c r="W123" s="25">
        <v>0</v>
      </c>
      <c r="X123" s="25">
        <v>0</v>
      </c>
      <c r="Y123" s="6"/>
    </row>
    <row r="124" spans="1:25" ht="12" customHeight="1" x14ac:dyDescent="0.2">
      <c r="A124" s="19" t="s">
        <v>818</v>
      </c>
      <c r="B124" s="20">
        <v>7</v>
      </c>
      <c r="C124" s="21">
        <v>2021</v>
      </c>
      <c r="D124" s="22" t="s">
        <v>163</v>
      </c>
      <c r="E124" s="27" t="s">
        <v>655</v>
      </c>
      <c r="F124" s="97">
        <v>44532</v>
      </c>
      <c r="G124" s="25" t="s">
        <v>677</v>
      </c>
      <c r="H124" s="22" t="s">
        <v>162</v>
      </c>
      <c r="I124" s="24" t="s">
        <v>678</v>
      </c>
      <c r="J124" s="28" t="s">
        <v>679</v>
      </c>
      <c r="K124" s="8" t="s">
        <v>680</v>
      </c>
      <c r="L124" s="25" t="s">
        <v>681</v>
      </c>
      <c r="M124" s="25">
        <v>1</v>
      </c>
      <c r="N124" s="25" t="s">
        <v>188</v>
      </c>
      <c r="O124" s="25" t="s">
        <v>188</v>
      </c>
      <c r="P124" s="25" t="s">
        <v>682</v>
      </c>
      <c r="Q124" s="88">
        <v>44550</v>
      </c>
      <c r="R124" s="66">
        <v>44592</v>
      </c>
      <c r="S124" s="49">
        <v>44599</v>
      </c>
      <c r="T124" s="26" t="s">
        <v>863</v>
      </c>
      <c r="U124" s="59" t="s">
        <v>864</v>
      </c>
      <c r="V124" s="26" t="s">
        <v>115</v>
      </c>
      <c r="W124" s="25">
        <v>0</v>
      </c>
      <c r="X124" s="25">
        <v>0</v>
      </c>
      <c r="Y124" s="6"/>
    </row>
    <row r="125" spans="1:25" ht="12" customHeight="1" x14ac:dyDescent="0.2">
      <c r="A125" s="19" t="s">
        <v>818</v>
      </c>
      <c r="B125" s="20">
        <v>8</v>
      </c>
      <c r="C125" s="21">
        <v>2021</v>
      </c>
      <c r="D125" s="22" t="s">
        <v>163</v>
      </c>
      <c r="E125" s="27" t="s">
        <v>655</v>
      </c>
      <c r="F125" s="97">
        <v>44532</v>
      </c>
      <c r="G125" s="25" t="s">
        <v>677</v>
      </c>
      <c r="H125" s="22" t="s">
        <v>162</v>
      </c>
      <c r="I125" s="24" t="s">
        <v>678</v>
      </c>
      <c r="J125" s="28" t="s">
        <v>683</v>
      </c>
      <c r="K125" s="8" t="s">
        <v>114</v>
      </c>
      <c r="L125" s="25" t="s">
        <v>681</v>
      </c>
      <c r="M125" s="25">
        <v>1</v>
      </c>
      <c r="N125" s="25" t="s">
        <v>188</v>
      </c>
      <c r="O125" s="25" t="s">
        <v>188</v>
      </c>
      <c r="P125" s="25" t="s">
        <v>682</v>
      </c>
      <c r="Q125" s="88">
        <v>44564</v>
      </c>
      <c r="R125" s="66">
        <v>44620</v>
      </c>
      <c r="S125" s="49"/>
      <c r="T125" s="26"/>
      <c r="U125" s="59"/>
      <c r="V125" s="26" t="s">
        <v>86</v>
      </c>
      <c r="W125" s="25">
        <v>0</v>
      </c>
      <c r="X125" s="25">
        <v>0</v>
      </c>
      <c r="Y125" s="6"/>
    </row>
    <row r="126" spans="1:25" ht="12" customHeight="1" x14ac:dyDescent="0.2">
      <c r="A126" s="19" t="s">
        <v>819</v>
      </c>
      <c r="B126" s="20">
        <v>1</v>
      </c>
      <c r="C126" s="21">
        <v>2021</v>
      </c>
      <c r="D126" s="22" t="s">
        <v>70</v>
      </c>
      <c r="E126" s="27" t="s">
        <v>655</v>
      </c>
      <c r="F126" s="97">
        <v>44533</v>
      </c>
      <c r="G126" s="25" t="s">
        <v>684</v>
      </c>
      <c r="H126" s="22" t="s">
        <v>657</v>
      </c>
      <c r="I126" s="24" t="s">
        <v>685</v>
      </c>
      <c r="J126" s="28" t="s">
        <v>686</v>
      </c>
      <c r="K126" s="8" t="s">
        <v>82</v>
      </c>
      <c r="L126" s="25" t="s">
        <v>687</v>
      </c>
      <c r="M126" s="25">
        <v>3</v>
      </c>
      <c r="N126" s="25" t="s">
        <v>76</v>
      </c>
      <c r="O126" s="25" t="s">
        <v>77</v>
      </c>
      <c r="P126" s="25" t="s">
        <v>661</v>
      </c>
      <c r="Q126" s="88">
        <v>44564</v>
      </c>
      <c r="R126" s="66">
        <v>44773</v>
      </c>
      <c r="S126" s="49">
        <v>44600</v>
      </c>
      <c r="T126" s="26" t="s">
        <v>890</v>
      </c>
      <c r="U126" s="59" t="s">
        <v>898</v>
      </c>
      <c r="V126" s="26" t="s">
        <v>86</v>
      </c>
      <c r="W126" s="25">
        <v>0</v>
      </c>
      <c r="X126" s="25">
        <v>0</v>
      </c>
      <c r="Y126" s="6"/>
    </row>
    <row r="127" spans="1:25" ht="12" customHeight="1" x14ac:dyDescent="0.2">
      <c r="A127" s="19" t="s">
        <v>820</v>
      </c>
      <c r="B127" s="20">
        <v>1</v>
      </c>
      <c r="C127" s="21">
        <v>2021</v>
      </c>
      <c r="D127" s="22" t="s">
        <v>70</v>
      </c>
      <c r="E127" s="27" t="s">
        <v>655</v>
      </c>
      <c r="F127" s="97">
        <v>44533</v>
      </c>
      <c r="G127" s="25" t="s">
        <v>688</v>
      </c>
      <c r="H127" s="22" t="s">
        <v>657</v>
      </c>
      <c r="I127" s="24" t="s">
        <v>689</v>
      </c>
      <c r="J127" s="28" t="s">
        <v>690</v>
      </c>
      <c r="K127" s="8" t="s">
        <v>82</v>
      </c>
      <c r="L127" s="25" t="s">
        <v>691</v>
      </c>
      <c r="M127" s="25">
        <v>1</v>
      </c>
      <c r="N127" s="25" t="s">
        <v>76</v>
      </c>
      <c r="O127" s="25" t="s">
        <v>77</v>
      </c>
      <c r="P127" s="25" t="s">
        <v>661</v>
      </c>
      <c r="Q127" s="88">
        <v>44564</v>
      </c>
      <c r="R127" s="66">
        <v>44773</v>
      </c>
      <c r="S127" s="49">
        <v>44600</v>
      </c>
      <c r="T127" s="26" t="s">
        <v>890</v>
      </c>
      <c r="U127" s="59" t="s">
        <v>898</v>
      </c>
      <c r="V127" s="26" t="s">
        <v>86</v>
      </c>
      <c r="W127" s="25">
        <v>0</v>
      </c>
      <c r="X127" s="25">
        <v>0</v>
      </c>
      <c r="Y127" s="6"/>
    </row>
    <row r="128" spans="1:25" ht="12" customHeight="1" x14ac:dyDescent="0.2">
      <c r="A128" s="19" t="s">
        <v>820</v>
      </c>
      <c r="B128" s="20">
        <v>2</v>
      </c>
      <c r="C128" s="21">
        <v>2021</v>
      </c>
      <c r="D128" s="22" t="s">
        <v>70</v>
      </c>
      <c r="E128" s="27" t="s">
        <v>655</v>
      </c>
      <c r="F128" s="97">
        <v>44533</v>
      </c>
      <c r="G128" s="25" t="s">
        <v>692</v>
      </c>
      <c r="H128" s="22" t="s">
        <v>657</v>
      </c>
      <c r="I128" s="24" t="s">
        <v>689</v>
      </c>
      <c r="J128" s="28" t="s">
        <v>693</v>
      </c>
      <c r="K128" s="8" t="s">
        <v>82</v>
      </c>
      <c r="L128" s="25" t="s">
        <v>694</v>
      </c>
      <c r="M128" s="25">
        <v>1</v>
      </c>
      <c r="N128" s="25" t="s">
        <v>76</v>
      </c>
      <c r="O128" s="25" t="s">
        <v>77</v>
      </c>
      <c r="P128" s="25" t="s">
        <v>661</v>
      </c>
      <c r="Q128" s="88">
        <v>44564</v>
      </c>
      <c r="R128" s="66">
        <v>44773</v>
      </c>
      <c r="S128" s="49">
        <v>44600</v>
      </c>
      <c r="T128" s="26" t="s">
        <v>890</v>
      </c>
      <c r="U128" s="59" t="s">
        <v>898</v>
      </c>
      <c r="V128" s="26" t="s">
        <v>86</v>
      </c>
      <c r="W128" s="25">
        <v>0</v>
      </c>
      <c r="X128" s="25">
        <v>0</v>
      </c>
      <c r="Y128" s="6"/>
    </row>
    <row r="129" spans="1:25" ht="12" customHeight="1" x14ac:dyDescent="0.2">
      <c r="A129" s="19" t="s">
        <v>820</v>
      </c>
      <c r="B129" s="20">
        <v>3</v>
      </c>
      <c r="C129" s="21">
        <v>2021</v>
      </c>
      <c r="D129" s="22" t="s">
        <v>70</v>
      </c>
      <c r="E129" s="27" t="s">
        <v>655</v>
      </c>
      <c r="F129" s="97">
        <v>44533</v>
      </c>
      <c r="G129" s="25" t="s">
        <v>692</v>
      </c>
      <c r="H129" s="22" t="s">
        <v>657</v>
      </c>
      <c r="I129" s="24" t="s">
        <v>689</v>
      </c>
      <c r="J129" s="28" t="s">
        <v>695</v>
      </c>
      <c r="K129" s="8" t="s">
        <v>82</v>
      </c>
      <c r="L129" s="25" t="s">
        <v>696</v>
      </c>
      <c r="M129" s="25">
        <v>1</v>
      </c>
      <c r="N129" s="25" t="s">
        <v>76</v>
      </c>
      <c r="O129" s="25" t="s">
        <v>77</v>
      </c>
      <c r="P129" s="25" t="s">
        <v>661</v>
      </c>
      <c r="Q129" s="88">
        <v>44564</v>
      </c>
      <c r="R129" s="66">
        <v>44773</v>
      </c>
      <c r="S129" s="49">
        <v>44600</v>
      </c>
      <c r="T129" s="26" t="s">
        <v>890</v>
      </c>
      <c r="U129" s="59" t="s">
        <v>898</v>
      </c>
      <c r="V129" s="26" t="s">
        <v>86</v>
      </c>
      <c r="W129" s="25">
        <v>0</v>
      </c>
      <c r="X129" s="25">
        <v>0</v>
      </c>
      <c r="Y129" s="6"/>
    </row>
    <row r="130" spans="1:25" ht="12" customHeight="1" x14ac:dyDescent="0.2">
      <c r="A130" s="19" t="s">
        <v>821</v>
      </c>
      <c r="B130" s="20">
        <v>1</v>
      </c>
      <c r="C130" s="21">
        <v>2021</v>
      </c>
      <c r="D130" s="22" t="s">
        <v>70</v>
      </c>
      <c r="E130" s="27" t="s">
        <v>655</v>
      </c>
      <c r="F130" s="97">
        <v>44533</v>
      </c>
      <c r="G130" s="25" t="s">
        <v>697</v>
      </c>
      <c r="H130" s="22" t="s">
        <v>657</v>
      </c>
      <c r="I130" s="24" t="s">
        <v>698</v>
      </c>
      <c r="J130" s="28" t="s">
        <v>699</v>
      </c>
      <c r="K130" s="8" t="s">
        <v>82</v>
      </c>
      <c r="L130" s="25" t="s">
        <v>700</v>
      </c>
      <c r="M130" s="25" t="s">
        <v>701</v>
      </c>
      <c r="N130" s="25" t="s">
        <v>76</v>
      </c>
      <c r="O130" s="25" t="s">
        <v>77</v>
      </c>
      <c r="P130" s="25" t="s">
        <v>661</v>
      </c>
      <c r="Q130" s="88">
        <v>44564</v>
      </c>
      <c r="R130" s="66">
        <v>44773</v>
      </c>
      <c r="S130" s="49">
        <v>44600</v>
      </c>
      <c r="T130" s="26" t="s">
        <v>890</v>
      </c>
      <c r="U130" s="59" t="s">
        <v>898</v>
      </c>
      <c r="V130" s="26" t="s">
        <v>86</v>
      </c>
      <c r="W130" s="25">
        <v>0</v>
      </c>
      <c r="X130" s="25">
        <v>0</v>
      </c>
      <c r="Y130" s="6"/>
    </row>
    <row r="131" spans="1:25" ht="12" customHeight="1" x14ac:dyDescent="0.2">
      <c r="A131" s="19" t="s">
        <v>821</v>
      </c>
      <c r="B131" s="20">
        <v>2</v>
      </c>
      <c r="C131" s="21">
        <v>2021</v>
      </c>
      <c r="D131" s="22" t="s">
        <v>70</v>
      </c>
      <c r="E131" s="27" t="s">
        <v>655</v>
      </c>
      <c r="F131" s="97">
        <v>44533</v>
      </c>
      <c r="G131" s="25" t="s">
        <v>697</v>
      </c>
      <c r="H131" s="22" t="s">
        <v>657</v>
      </c>
      <c r="I131" s="24" t="s">
        <v>698</v>
      </c>
      <c r="J131" s="28" t="s">
        <v>702</v>
      </c>
      <c r="K131" s="8" t="s">
        <v>82</v>
      </c>
      <c r="L131" s="25" t="s">
        <v>703</v>
      </c>
      <c r="M131" s="25" t="s">
        <v>270</v>
      </c>
      <c r="N131" s="25" t="s">
        <v>76</v>
      </c>
      <c r="O131" s="25" t="s">
        <v>77</v>
      </c>
      <c r="P131" s="25" t="s">
        <v>661</v>
      </c>
      <c r="Q131" s="88">
        <v>44564</v>
      </c>
      <c r="R131" s="66">
        <v>44773</v>
      </c>
      <c r="S131" s="49">
        <v>44600</v>
      </c>
      <c r="T131" s="26" t="s">
        <v>890</v>
      </c>
      <c r="U131" s="59" t="s">
        <v>898</v>
      </c>
      <c r="V131" s="26" t="s">
        <v>86</v>
      </c>
      <c r="W131" s="25">
        <v>0</v>
      </c>
      <c r="X131" s="25">
        <v>0</v>
      </c>
      <c r="Y131" s="6"/>
    </row>
    <row r="132" spans="1:25" ht="12" customHeight="1" x14ac:dyDescent="0.2">
      <c r="A132" s="19" t="s">
        <v>821</v>
      </c>
      <c r="B132" s="20">
        <v>3</v>
      </c>
      <c r="C132" s="21">
        <v>2021</v>
      </c>
      <c r="D132" s="22" t="s">
        <v>70</v>
      </c>
      <c r="E132" s="27" t="s">
        <v>655</v>
      </c>
      <c r="F132" s="97">
        <v>44533</v>
      </c>
      <c r="G132" s="25" t="s">
        <v>697</v>
      </c>
      <c r="H132" s="22" t="s">
        <v>657</v>
      </c>
      <c r="I132" s="24" t="s">
        <v>698</v>
      </c>
      <c r="J132" s="28" t="s">
        <v>704</v>
      </c>
      <c r="K132" s="8" t="s">
        <v>82</v>
      </c>
      <c r="L132" s="25" t="s">
        <v>705</v>
      </c>
      <c r="M132" s="25">
        <v>1</v>
      </c>
      <c r="N132" s="25" t="s">
        <v>76</v>
      </c>
      <c r="O132" s="25" t="s">
        <v>77</v>
      </c>
      <c r="P132" s="25" t="s">
        <v>661</v>
      </c>
      <c r="Q132" s="88">
        <v>44564</v>
      </c>
      <c r="R132" s="66">
        <v>44773</v>
      </c>
      <c r="S132" s="49">
        <v>44600</v>
      </c>
      <c r="T132" s="26" t="s">
        <v>890</v>
      </c>
      <c r="U132" s="59" t="s">
        <v>898</v>
      </c>
      <c r="V132" s="26" t="s">
        <v>86</v>
      </c>
      <c r="W132" s="25">
        <v>0</v>
      </c>
      <c r="X132" s="25">
        <v>0</v>
      </c>
      <c r="Y132" s="6"/>
    </row>
    <row r="133" spans="1:25" ht="12" customHeight="1" x14ac:dyDescent="0.2">
      <c r="A133" s="19" t="s">
        <v>821</v>
      </c>
      <c r="B133" s="20">
        <v>4</v>
      </c>
      <c r="C133" s="21">
        <v>2021</v>
      </c>
      <c r="D133" s="22" t="s">
        <v>70</v>
      </c>
      <c r="E133" s="27" t="s">
        <v>655</v>
      </c>
      <c r="F133" s="97">
        <v>44533</v>
      </c>
      <c r="G133" s="25" t="s">
        <v>706</v>
      </c>
      <c r="H133" s="22" t="s">
        <v>657</v>
      </c>
      <c r="I133" s="24" t="s">
        <v>707</v>
      </c>
      <c r="J133" s="28" t="s">
        <v>708</v>
      </c>
      <c r="K133" s="8" t="s">
        <v>82</v>
      </c>
      <c r="L133" s="25" t="s">
        <v>709</v>
      </c>
      <c r="M133" s="25">
        <v>6</v>
      </c>
      <c r="N133" s="25" t="s">
        <v>76</v>
      </c>
      <c r="O133" s="25" t="s">
        <v>77</v>
      </c>
      <c r="P133" s="25" t="s">
        <v>661</v>
      </c>
      <c r="Q133" s="88">
        <v>44564</v>
      </c>
      <c r="R133" s="66">
        <v>44773</v>
      </c>
      <c r="S133" s="49">
        <v>44600</v>
      </c>
      <c r="T133" s="26" t="s">
        <v>890</v>
      </c>
      <c r="U133" s="59" t="s">
        <v>898</v>
      </c>
      <c r="V133" s="26" t="s">
        <v>86</v>
      </c>
      <c r="W133" s="25">
        <v>0</v>
      </c>
      <c r="X133" s="25">
        <v>0</v>
      </c>
      <c r="Y133" s="6"/>
    </row>
    <row r="134" spans="1:25" ht="12" customHeight="1" x14ac:dyDescent="0.2">
      <c r="A134" s="19" t="s">
        <v>821</v>
      </c>
      <c r="B134" s="20">
        <v>5</v>
      </c>
      <c r="C134" s="21">
        <v>2021</v>
      </c>
      <c r="D134" s="22" t="s">
        <v>70</v>
      </c>
      <c r="E134" s="27" t="s">
        <v>655</v>
      </c>
      <c r="F134" s="97">
        <v>44533</v>
      </c>
      <c r="G134" s="25" t="s">
        <v>710</v>
      </c>
      <c r="H134" s="22" t="s">
        <v>657</v>
      </c>
      <c r="I134" s="24" t="s">
        <v>711</v>
      </c>
      <c r="J134" s="28" t="s">
        <v>712</v>
      </c>
      <c r="K134" s="8" t="s">
        <v>114</v>
      </c>
      <c r="L134" s="25" t="s">
        <v>713</v>
      </c>
      <c r="M134" s="25">
        <v>1</v>
      </c>
      <c r="N134" s="25" t="s">
        <v>76</v>
      </c>
      <c r="O134" s="25" t="s">
        <v>77</v>
      </c>
      <c r="P134" s="25" t="s">
        <v>661</v>
      </c>
      <c r="Q134" s="88">
        <v>44572</v>
      </c>
      <c r="R134" s="66">
        <v>44773</v>
      </c>
      <c r="S134" s="49">
        <v>44600</v>
      </c>
      <c r="T134" s="26" t="s">
        <v>890</v>
      </c>
      <c r="U134" s="59" t="s">
        <v>898</v>
      </c>
      <c r="V134" s="26" t="s">
        <v>86</v>
      </c>
      <c r="W134" s="25">
        <v>0</v>
      </c>
      <c r="X134" s="25">
        <v>0</v>
      </c>
      <c r="Y134" s="6"/>
    </row>
    <row r="135" spans="1:25" ht="12" customHeight="1" x14ac:dyDescent="0.2">
      <c r="A135" s="19" t="s">
        <v>822</v>
      </c>
      <c r="B135" s="20">
        <v>1</v>
      </c>
      <c r="C135" s="21">
        <v>2021</v>
      </c>
      <c r="D135" s="22" t="s">
        <v>70</v>
      </c>
      <c r="E135" s="27" t="s">
        <v>655</v>
      </c>
      <c r="F135" s="97">
        <v>44533</v>
      </c>
      <c r="G135" s="25" t="s">
        <v>714</v>
      </c>
      <c r="H135" s="22" t="s">
        <v>657</v>
      </c>
      <c r="I135" s="24" t="s">
        <v>715</v>
      </c>
      <c r="J135" s="28" t="s">
        <v>716</v>
      </c>
      <c r="K135" s="8" t="s">
        <v>114</v>
      </c>
      <c r="L135" s="25" t="s">
        <v>717</v>
      </c>
      <c r="M135" s="25">
        <v>1</v>
      </c>
      <c r="N135" s="25" t="s">
        <v>76</v>
      </c>
      <c r="O135" s="25" t="s">
        <v>77</v>
      </c>
      <c r="P135" s="25" t="s">
        <v>661</v>
      </c>
      <c r="Q135" s="88">
        <v>44564</v>
      </c>
      <c r="R135" s="66">
        <v>44773</v>
      </c>
      <c r="S135" s="49">
        <v>44600</v>
      </c>
      <c r="T135" s="26" t="s">
        <v>890</v>
      </c>
      <c r="U135" s="59" t="s">
        <v>898</v>
      </c>
      <c r="V135" s="26" t="s">
        <v>86</v>
      </c>
      <c r="W135" s="25">
        <v>0</v>
      </c>
      <c r="X135" s="25">
        <v>0</v>
      </c>
      <c r="Y135" s="6"/>
    </row>
    <row r="136" spans="1:25" ht="12" customHeight="1" x14ac:dyDescent="0.2">
      <c r="A136" s="19" t="s">
        <v>822</v>
      </c>
      <c r="B136" s="20">
        <v>2</v>
      </c>
      <c r="C136" s="21">
        <v>2021</v>
      </c>
      <c r="D136" s="22" t="s">
        <v>70</v>
      </c>
      <c r="E136" s="27" t="s">
        <v>655</v>
      </c>
      <c r="F136" s="97">
        <v>44533</v>
      </c>
      <c r="G136" s="25" t="s">
        <v>714</v>
      </c>
      <c r="H136" s="22" t="s">
        <v>657</v>
      </c>
      <c r="I136" s="24" t="s">
        <v>715</v>
      </c>
      <c r="J136" s="28" t="s">
        <v>718</v>
      </c>
      <c r="K136" s="8" t="s">
        <v>79</v>
      </c>
      <c r="L136" s="25" t="s">
        <v>719</v>
      </c>
      <c r="M136" s="25">
        <v>1</v>
      </c>
      <c r="N136" s="25" t="s">
        <v>76</v>
      </c>
      <c r="O136" s="25" t="s">
        <v>77</v>
      </c>
      <c r="P136" s="25" t="s">
        <v>661</v>
      </c>
      <c r="Q136" s="88">
        <v>44564</v>
      </c>
      <c r="R136" s="66">
        <v>44773</v>
      </c>
      <c r="S136" s="49">
        <v>44600</v>
      </c>
      <c r="T136" s="26" t="s">
        <v>890</v>
      </c>
      <c r="U136" s="59" t="s">
        <v>898</v>
      </c>
      <c r="V136" s="26" t="s">
        <v>86</v>
      </c>
      <c r="W136" s="25">
        <v>0</v>
      </c>
      <c r="X136" s="25">
        <v>0</v>
      </c>
      <c r="Y136" s="6"/>
    </row>
    <row r="137" spans="1:25" ht="12" customHeight="1" x14ac:dyDescent="0.2">
      <c r="A137" s="19" t="s">
        <v>823</v>
      </c>
      <c r="B137" s="20">
        <v>1</v>
      </c>
      <c r="C137" s="21">
        <v>2021</v>
      </c>
      <c r="D137" s="22" t="s">
        <v>817</v>
      </c>
      <c r="E137" s="27" t="s">
        <v>655</v>
      </c>
      <c r="F137" s="97">
        <v>44533</v>
      </c>
      <c r="G137" s="25" t="s">
        <v>720</v>
      </c>
      <c r="H137" s="22" t="s">
        <v>657</v>
      </c>
      <c r="I137" s="24" t="s">
        <v>721</v>
      </c>
      <c r="J137" s="28" t="s">
        <v>722</v>
      </c>
      <c r="K137" s="8" t="s">
        <v>114</v>
      </c>
      <c r="L137" s="25" t="s">
        <v>723</v>
      </c>
      <c r="M137" s="25">
        <v>1</v>
      </c>
      <c r="N137" s="25" t="s">
        <v>76</v>
      </c>
      <c r="O137" s="100" t="s">
        <v>841</v>
      </c>
      <c r="P137" s="25" t="s">
        <v>724</v>
      </c>
      <c r="Q137" s="88">
        <v>44564</v>
      </c>
      <c r="R137" s="66">
        <v>44773</v>
      </c>
      <c r="S137" s="49">
        <v>44600</v>
      </c>
      <c r="T137" s="26" t="s">
        <v>890</v>
      </c>
      <c r="U137" s="59" t="s">
        <v>898</v>
      </c>
      <c r="V137" s="26" t="s">
        <v>86</v>
      </c>
      <c r="W137" s="25">
        <v>0</v>
      </c>
      <c r="X137" s="25">
        <v>0</v>
      </c>
      <c r="Y137" s="6"/>
    </row>
    <row r="138" spans="1:25" ht="12" customHeight="1" x14ac:dyDescent="0.2">
      <c r="A138" s="19" t="s">
        <v>823</v>
      </c>
      <c r="B138" s="20">
        <v>2</v>
      </c>
      <c r="C138" s="21">
        <v>2021</v>
      </c>
      <c r="D138" s="22" t="s">
        <v>817</v>
      </c>
      <c r="E138" s="27" t="s">
        <v>655</v>
      </c>
      <c r="F138" s="97">
        <v>44533</v>
      </c>
      <c r="G138" s="25" t="s">
        <v>720</v>
      </c>
      <c r="H138" s="22" t="s">
        <v>657</v>
      </c>
      <c r="I138" s="24" t="s">
        <v>721</v>
      </c>
      <c r="J138" s="28" t="s">
        <v>725</v>
      </c>
      <c r="K138" s="8" t="s">
        <v>114</v>
      </c>
      <c r="L138" s="25" t="s">
        <v>726</v>
      </c>
      <c r="M138" s="25">
        <v>1</v>
      </c>
      <c r="N138" s="25" t="s">
        <v>76</v>
      </c>
      <c r="O138" s="100" t="s">
        <v>841</v>
      </c>
      <c r="P138" s="25" t="s">
        <v>724</v>
      </c>
      <c r="Q138" s="88">
        <v>44564</v>
      </c>
      <c r="R138" s="66">
        <v>44773</v>
      </c>
      <c r="S138" s="49">
        <v>44600</v>
      </c>
      <c r="T138" s="26" t="s">
        <v>890</v>
      </c>
      <c r="U138" s="59" t="s">
        <v>898</v>
      </c>
      <c r="V138" s="26" t="s">
        <v>86</v>
      </c>
      <c r="W138" s="25">
        <v>0</v>
      </c>
      <c r="X138" s="25">
        <v>0</v>
      </c>
      <c r="Y138" s="6"/>
    </row>
    <row r="139" spans="1:25" ht="12" customHeight="1" x14ac:dyDescent="0.2">
      <c r="A139" s="19" t="s">
        <v>823</v>
      </c>
      <c r="B139" s="20">
        <v>3</v>
      </c>
      <c r="C139" s="21">
        <v>2021</v>
      </c>
      <c r="D139" s="22" t="s">
        <v>817</v>
      </c>
      <c r="E139" s="27" t="s">
        <v>655</v>
      </c>
      <c r="F139" s="97">
        <v>44533</v>
      </c>
      <c r="G139" s="25" t="s">
        <v>720</v>
      </c>
      <c r="H139" s="22" t="s">
        <v>657</v>
      </c>
      <c r="I139" s="24" t="s">
        <v>721</v>
      </c>
      <c r="J139" s="28" t="s">
        <v>727</v>
      </c>
      <c r="K139" s="8" t="s">
        <v>79</v>
      </c>
      <c r="L139" s="25" t="s">
        <v>728</v>
      </c>
      <c r="M139" s="25">
        <v>1</v>
      </c>
      <c r="N139" s="25" t="s">
        <v>76</v>
      </c>
      <c r="O139" s="100" t="s">
        <v>841</v>
      </c>
      <c r="P139" s="25" t="s">
        <v>724</v>
      </c>
      <c r="Q139" s="88">
        <v>44564</v>
      </c>
      <c r="R139" s="66">
        <v>44773</v>
      </c>
      <c r="S139" s="49">
        <v>44600</v>
      </c>
      <c r="T139" s="26" t="s">
        <v>890</v>
      </c>
      <c r="U139" s="59" t="s">
        <v>898</v>
      </c>
      <c r="V139" s="26" t="s">
        <v>86</v>
      </c>
      <c r="W139" s="25">
        <v>0</v>
      </c>
      <c r="X139" s="25">
        <v>0</v>
      </c>
      <c r="Y139" s="6"/>
    </row>
    <row r="140" spans="1:25" ht="12" customHeight="1" x14ac:dyDescent="0.2">
      <c r="A140" s="19" t="s">
        <v>824</v>
      </c>
      <c r="B140" s="20">
        <v>1</v>
      </c>
      <c r="C140" s="21">
        <v>2021</v>
      </c>
      <c r="D140" s="22" t="s">
        <v>70</v>
      </c>
      <c r="E140" s="27" t="s">
        <v>655</v>
      </c>
      <c r="F140" s="97">
        <v>44533</v>
      </c>
      <c r="G140" s="25" t="s">
        <v>729</v>
      </c>
      <c r="H140" s="22" t="s">
        <v>657</v>
      </c>
      <c r="I140" s="24" t="s">
        <v>730</v>
      </c>
      <c r="J140" s="28" t="s">
        <v>731</v>
      </c>
      <c r="K140" s="8" t="s">
        <v>79</v>
      </c>
      <c r="L140" s="25" t="s">
        <v>732</v>
      </c>
      <c r="M140" s="25">
        <v>1</v>
      </c>
      <c r="N140" s="25" t="s">
        <v>76</v>
      </c>
      <c r="O140" s="25" t="s">
        <v>77</v>
      </c>
      <c r="P140" s="25" t="s">
        <v>661</v>
      </c>
      <c r="Q140" s="88">
        <v>44564</v>
      </c>
      <c r="R140" s="66">
        <v>44773</v>
      </c>
      <c r="S140" s="49">
        <v>44600</v>
      </c>
      <c r="T140" s="26" t="s">
        <v>890</v>
      </c>
      <c r="U140" s="59" t="s">
        <v>898</v>
      </c>
      <c r="V140" s="26" t="s">
        <v>86</v>
      </c>
      <c r="W140" s="25">
        <v>0</v>
      </c>
      <c r="X140" s="25">
        <v>0</v>
      </c>
      <c r="Y140" s="6"/>
    </row>
    <row r="141" spans="1:25" ht="12" customHeight="1" x14ac:dyDescent="0.2">
      <c r="A141" s="19" t="s">
        <v>824</v>
      </c>
      <c r="B141" s="20">
        <v>2</v>
      </c>
      <c r="C141" s="21">
        <v>2021</v>
      </c>
      <c r="D141" s="22" t="s">
        <v>70</v>
      </c>
      <c r="E141" s="27" t="s">
        <v>655</v>
      </c>
      <c r="F141" s="97">
        <v>44533</v>
      </c>
      <c r="G141" s="25" t="s">
        <v>733</v>
      </c>
      <c r="H141" s="22" t="s">
        <v>657</v>
      </c>
      <c r="I141" s="24" t="s">
        <v>730</v>
      </c>
      <c r="J141" s="28" t="s">
        <v>734</v>
      </c>
      <c r="K141" s="8" t="s">
        <v>82</v>
      </c>
      <c r="L141" s="25" t="s">
        <v>735</v>
      </c>
      <c r="M141" s="25">
        <v>1</v>
      </c>
      <c r="N141" s="25" t="s">
        <v>76</v>
      </c>
      <c r="O141" s="25" t="s">
        <v>77</v>
      </c>
      <c r="P141" s="25" t="s">
        <v>661</v>
      </c>
      <c r="Q141" s="88">
        <v>44564</v>
      </c>
      <c r="R141" s="66">
        <v>44773</v>
      </c>
      <c r="S141" s="49">
        <v>44600</v>
      </c>
      <c r="T141" s="26" t="s">
        <v>890</v>
      </c>
      <c r="U141" s="59" t="s">
        <v>898</v>
      </c>
      <c r="V141" s="26" t="s">
        <v>86</v>
      </c>
      <c r="W141" s="25">
        <v>0</v>
      </c>
      <c r="X141" s="25">
        <v>0</v>
      </c>
      <c r="Y141" s="6"/>
    </row>
    <row r="142" spans="1:25" ht="12" customHeight="1" x14ac:dyDescent="0.2">
      <c r="A142" s="19" t="s">
        <v>824</v>
      </c>
      <c r="B142" s="20">
        <v>3</v>
      </c>
      <c r="C142" s="21">
        <v>2021</v>
      </c>
      <c r="D142" s="22" t="s">
        <v>70</v>
      </c>
      <c r="E142" s="27" t="s">
        <v>655</v>
      </c>
      <c r="F142" s="97">
        <v>44533</v>
      </c>
      <c r="G142" s="25" t="s">
        <v>736</v>
      </c>
      <c r="H142" s="22" t="s">
        <v>657</v>
      </c>
      <c r="I142" s="24" t="s">
        <v>737</v>
      </c>
      <c r="J142" s="28" t="s">
        <v>738</v>
      </c>
      <c r="K142" s="8" t="s">
        <v>82</v>
      </c>
      <c r="L142" s="25" t="s">
        <v>739</v>
      </c>
      <c r="M142" s="25">
        <v>1</v>
      </c>
      <c r="N142" s="25" t="s">
        <v>76</v>
      </c>
      <c r="O142" s="25" t="s">
        <v>77</v>
      </c>
      <c r="P142" s="25" t="s">
        <v>661</v>
      </c>
      <c r="Q142" s="88">
        <v>44558</v>
      </c>
      <c r="R142" s="66">
        <v>44773</v>
      </c>
      <c r="S142" s="49">
        <v>44600</v>
      </c>
      <c r="T142" s="26" t="s">
        <v>890</v>
      </c>
      <c r="U142" s="59" t="s">
        <v>898</v>
      </c>
      <c r="V142" s="26" t="s">
        <v>86</v>
      </c>
      <c r="W142" s="25">
        <v>0</v>
      </c>
      <c r="X142" s="25">
        <v>0</v>
      </c>
      <c r="Y142" s="6"/>
    </row>
    <row r="143" spans="1:25" ht="12" customHeight="1" x14ac:dyDescent="0.2">
      <c r="A143" s="19" t="s">
        <v>825</v>
      </c>
      <c r="B143" s="20">
        <v>1</v>
      </c>
      <c r="C143" s="21">
        <v>2021</v>
      </c>
      <c r="D143" s="22" t="s">
        <v>70</v>
      </c>
      <c r="E143" s="27" t="s">
        <v>655</v>
      </c>
      <c r="F143" s="97">
        <v>44533</v>
      </c>
      <c r="G143" s="25" t="s">
        <v>740</v>
      </c>
      <c r="H143" s="22" t="s">
        <v>657</v>
      </c>
      <c r="I143" s="24" t="s">
        <v>741</v>
      </c>
      <c r="J143" s="28" t="s">
        <v>742</v>
      </c>
      <c r="K143" s="8" t="s">
        <v>82</v>
      </c>
      <c r="L143" s="25" t="s">
        <v>743</v>
      </c>
      <c r="M143" s="25">
        <v>1</v>
      </c>
      <c r="N143" s="25" t="s">
        <v>76</v>
      </c>
      <c r="O143" s="25" t="s">
        <v>77</v>
      </c>
      <c r="P143" s="25" t="s">
        <v>661</v>
      </c>
      <c r="Q143" s="88">
        <v>44564</v>
      </c>
      <c r="R143" s="66">
        <v>44773</v>
      </c>
      <c r="S143" s="49">
        <v>44600</v>
      </c>
      <c r="T143" s="26" t="s">
        <v>890</v>
      </c>
      <c r="U143" s="59" t="s">
        <v>898</v>
      </c>
      <c r="V143" s="26" t="s">
        <v>86</v>
      </c>
      <c r="W143" s="25">
        <v>0</v>
      </c>
      <c r="X143" s="25">
        <v>0</v>
      </c>
      <c r="Y143" s="6"/>
    </row>
    <row r="144" spans="1:25" ht="12" customHeight="1" x14ac:dyDescent="0.2">
      <c r="A144" s="19" t="s">
        <v>826</v>
      </c>
      <c r="B144" s="20">
        <v>1</v>
      </c>
      <c r="C144" s="21">
        <v>2021</v>
      </c>
      <c r="D144" s="22" t="s">
        <v>70</v>
      </c>
      <c r="E144" s="27" t="s">
        <v>655</v>
      </c>
      <c r="F144" s="97">
        <v>44533</v>
      </c>
      <c r="G144" s="25" t="s">
        <v>744</v>
      </c>
      <c r="H144" s="22" t="s">
        <v>657</v>
      </c>
      <c r="I144" s="24" t="s">
        <v>745</v>
      </c>
      <c r="J144" s="28" t="s">
        <v>746</v>
      </c>
      <c r="K144" s="8" t="s">
        <v>82</v>
      </c>
      <c r="L144" s="25" t="s">
        <v>747</v>
      </c>
      <c r="M144" s="25" t="s">
        <v>748</v>
      </c>
      <c r="N144" s="25" t="s">
        <v>76</v>
      </c>
      <c r="O144" s="25" t="s">
        <v>77</v>
      </c>
      <c r="P144" s="25" t="s">
        <v>661</v>
      </c>
      <c r="Q144" s="88">
        <v>44564</v>
      </c>
      <c r="R144" s="66">
        <v>44620</v>
      </c>
      <c r="S144" s="49">
        <v>44600</v>
      </c>
      <c r="T144" s="26" t="s">
        <v>890</v>
      </c>
      <c r="U144" s="59" t="s">
        <v>898</v>
      </c>
      <c r="V144" s="26" t="s">
        <v>86</v>
      </c>
      <c r="W144" s="25">
        <v>0</v>
      </c>
      <c r="X144" s="25">
        <v>0</v>
      </c>
      <c r="Y144" s="6"/>
    </row>
    <row r="145" spans="1:25" ht="12" customHeight="1" x14ac:dyDescent="0.2">
      <c r="A145" s="19" t="s">
        <v>827</v>
      </c>
      <c r="B145" s="20">
        <v>1</v>
      </c>
      <c r="C145" s="21">
        <v>2021</v>
      </c>
      <c r="D145" s="22" t="s">
        <v>70</v>
      </c>
      <c r="E145" s="27" t="s">
        <v>655</v>
      </c>
      <c r="F145" s="97">
        <v>44533</v>
      </c>
      <c r="G145" s="25" t="s">
        <v>749</v>
      </c>
      <c r="H145" s="22" t="s">
        <v>657</v>
      </c>
      <c r="I145" s="24" t="s">
        <v>750</v>
      </c>
      <c r="J145" s="28" t="s">
        <v>751</v>
      </c>
      <c r="K145" s="8" t="s">
        <v>82</v>
      </c>
      <c r="L145" s="25" t="s">
        <v>752</v>
      </c>
      <c r="M145" s="25">
        <v>1</v>
      </c>
      <c r="N145" s="25" t="s">
        <v>76</v>
      </c>
      <c r="O145" s="25" t="s">
        <v>77</v>
      </c>
      <c r="P145" s="25" t="s">
        <v>661</v>
      </c>
      <c r="Q145" s="88">
        <v>44564</v>
      </c>
      <c r="R145" s="66">
        <v>44651</v>
      </c>
      <c r="S145" s="49">
        <v>44600</v>
      </c>
      <c r="T145" s="26" t="s">
        <v>890</v>
      </c>
      <c r="U145" s="59" t="s">
        <v>898</v>
      </c>
      <c r="V145" s="26" t="s">
        <v>86</v>
      </c>
      <c r="W145" s="25">
        <v>0</v>
      </c>
      <c r="X145" s="25">
        <v>0</v>
      </c>
      <c r="Y145" s="6"/>
    </row>
    <row r="146" spans="1:25" ht="12" customHeight="1" x14ac:dyDescent="0.2">
      <c r="A146" s="19" t="s">
        <v>828</v>
      </c>
      <c r="B146" s="20">
        <v>1</v>
      </c>
      <c r="C146" s="21">
        <v>2021</v>
      </c>
      <c r="D146" s="22" t="s">
        <v>163</v>
      </c>
      <c r="E146" s="27" t="s">
        <v>655</v>
      </c>
      <c r="F146" s="97">
        <v>44532</v>
      </c>
      <c r="G146" s="25" t="s">
        <v>753</v>
      </c>
      <c r="H146" s="22" t="s">
        <v>345</v>
      </c>
      <c r="I146" s="24" t="s">
        <v>754</v>
      </c>
      <c r="J146" s="28" t="s">
        <v>755</v>
      </c>
      <c r="K146" s="8" t="s">
        <v>114</v>
      </c>
      <c r="L146" s="25" t="s">
        <v>756</v>
      </c>
      <c r="M146" s="25">
        <v>2</v>
      </c>
      <c r="N146" s="25" t="s">
        <v>188</v>
      </c>
      <c r="O146" s="25" t="s">
        <v>188</v>
      </c>
      <c r="P146" s="25" t="s">
        <v>682</v>
      </c>
      <c r="Q146" s="88">
        <v>44564</v>
      </c>
      <c r="R146" s="66">
        <v>44620</v>
      </c>
      <c r="S146" s="49"/>
      <c r="T146" s="26"/>
      <c r="U146" s="59"/>
      <c r="V146" s="26" t="s">
        <v>86</v>
      </c>
      <c r="W146" s="25">
        <v>0</v>
      </c>
      <c r="X146" s="25">
        <v>0</v>
      </c>
      <c r="Y146" s="6"/>
    </row>
    <row r="147" spans="1:25" ht="12" customHeight="1" x14ac:dyDescent="0.2">
      <c r="A147" s="19" t="s">
        <v>829</v>
      </c>
      <c r="B147" s="20">
        <v>1</v>
      </c>
      <c r="C147" s="21">
        <v>2021</v>
      </c>
      <c r="D147" s="22" t="s">
        <v>70</v>
      </c>
      <c r="E147" s="27" t="s">
        <v>655</v>
      </c>
      <c r="F147" s="97">
        <v>44533</v>
      </c>
      <c r="G147" s="25" t="s">
        <v>757</v>
      </c>
      <c r="H147" s="22" t="s">
        <v>657</v>
      </c>
      <c r="I147" s="24" t="s">
        <v>758</v>
      </c>
      <c r="J147" s="28" t="s">
        <v>759</v>
      </c>
      <c r="K147" s="8" t="s">
        <v>82</v>
      </c>
      <c r="L147" s="25" t="s">
        <v>760</v>
      </c>
      <c r="M147" s="25" t="s">
        <v>761</v>
      </c>
      <c r="N147" s="25" t="s">
        <v>76</v>
      </c>
      <c r="O147" s="25" t="s">
        <v>77</v>
      </c>
      <c r="P147" s="25" t="s">
        <v>661</v>
      </c>
      <c r="Q147" s="88">
        <v>44564</v>
      </c>
      <c r="R147" s="88">
        <v>44773</v>
      </c>
      <c r="S147" s="49">
        <v>44600</v>
      </c>
      <c r="T147" s="26" t="s">
        <v>890</v>
      </c>
      <c r="U147" s="59" t="s">
        <v>898</v>
      </c>
      <c r="V147" s="26" t="s">
        <v>86</v>
      </c>
      <c r="W147" s="25">
        <v>0</v>
      </c>
      <c r="X147" s="25">
        <v>0</v>
      </c>
      <c r="Y147" s="6"/>
    </row>
    <row r="148" spans="1:25" ht="12" customHeight="1" x14ac:dyDescent="0.2">
      <c r="A148" s="19" t="s">
        <v>830</v>
      </c>
      <c r="B148" s="20">
        <v>1</v>
      </c>
      <c r="C148" s="21">
        <v>2021</v>
      </c>
      <c r="D148" s="22" t="s">
        <v>70</v>
      </c>
      <c r="E148" s="27" t="s">
        <v>655</v>
      </c>
      <c r="F148" s="97">
        <v>44533</v>
      </c>
      <c r="G148" s="25" t="s">
        <v>762</v>
      </c>
      <c r="H148" s="22" t="s">
        <v>657</v>
      </c>
      <c r="I148" s="24" t="s">
        <v>763</v>
      </c>
      <c r="J148" s="28" t="s">
        <v>764</v>
      </c>
      <c r="K148" s="8" t="s">
        <v>82</v>
      </c>
      <c r="L148" s="25" t="s">
        <v>765</v>
      </c>
      <c r="M148" s="25" t="s">
        <v>761</v>
      </c>
      <c r="N148" s="25" t="s">
        <v>76</v>
      </c>
      <c r="O148" s="25" t="s">
        <v>77</v>
      </c>
      <c r="P148" s="25" t="s">
        <v>661</v>
      </c>
      <c r="Q148" s="88">
        <v>44564</v>
      </c>
      <c r="R148" s="88">
        <v>44773</v>
      </c>
      <c r="S148" s="49">
        <v>44600</v>
      </c>
      <c r="T148" s="26" t="s">
        <v>890</v>
      </c>
      <c r="U148" s="59" t="s">
        <v>898</v>
      </c>
      <c r="V148" s="26" t="s">
        <v>86</v>
      </c>
      <c r="W148" s="25">
        <v>0</v>
      </c>
      <c r="X148" s="25">
        <v>0</v>
      </c>
      <c r="Y148" s="6"/>
    </row>
    <row r="149" spans="1:25" ht="12" customHeight="1" x14ac:dyDescent="0.2">
      <c r="A149" s="19" t="s">
        <v>831</v>
      </c>
      <c r="B149" s="20">
        <v>1</v>
      </c>
      <c r="C149" s="21">
        <v>2021</v>
      </c>
      <c r="D149" s="22" t="s">
        <v>70</v>
      </c>
      <c r="E149" s="27" t="s">
        <v>655</v>
      </c>
      <c r="F149" s="97">
        <v>44533</v>
      </c>
      <c r="G149" s="25" t="s">
        <v>766</v>
      </c>
      <c r="H149" s="22" t="s">
        <v>657</v>
      </c>
      <c r="I149" s="24" t="s">
        <v>767</v>
      </c>
      <c r="J149" s="28" t="s">
        <v>768</v>
      </c>
      <c r="K149" s="8" t="s">
        <v>82</v>
      </c>
      <c r="L149" s="25" t="s">
        <v>769</v>
      </c>
      <c r="M149" s="25" t="s">
        <v>761</v>
      </c>
      <c r="N149" s="25" t="s">
        <v>76</v>
      </c>
      <c r="O149" s="25" t="s">
        <v>77</v>
      </c>
      <c r="P149" s="25" t="s">
        <v>661</v>
      </c>
      <c r="Q149" s="88">
        <v>44564</v>
      </c>
      <c r="R149" s="88">
        <v>44773</v>
      </c>
      <c r="S149" s="49">
        <v>44600</v>
      </c>
      <c r="T149" s="26" t="s">
        <v>890</v>
      </c>
      <c r="U149" s="59" t="s">
        <v>898</v>
      </c>
      <c r="V149" s="26" t="s">
        <v>86</v>
      </c>
      <c r="W149" s="25">
        <v>0</v>
      </c>
      <c r="X149" s="25">
        <v>0</v>
      </c>
      <c r="Y149" s="6"/>
    </row>
    <row r="150" spans="1:25" ht="12" customHeight="1" x14ac:dyDescent="0.2">
      <c r="A150" s="19" t="s">
        <v>831</v>
      </c>
      <c r="B150" s="20">
        <v>2</v>
      </c>
      <c r="C150" s="21">
        <v>2021</v>
      </c>
      <c r="D150" s="22" t="s">
        <v>70</v>
      </c>
      <c r="E150" s="27" t="s">
        <v>655</v>
      </c>
      <c r="F150" s="97">
        <v>44533</v>
      </c>
      <c r="G150" s="25" t="s">
        <v>770</v>
      </c>
      <c r="H150" s="22" t="s">
        <v>657</v>
      </c>
      <c r="I150" s="24" t="s">
        <v>771</v>
      </c>
      <c r="J150" s="28" t="s">
        <v>772</v>
      </c>
      <c r="K150" s="8" t="s">
        <v>773</v>
      </c>
      <c r="L150" s="25" t="s">
        <v>774</v>
      </c>
      <c r="M150" s="25" t="s">
        <v>775</v>
      </c>
      <c r="N150" s="25" t="s">
        <v>76</v>
      </c>
      <c r="O150" s="25" t="s">
        <v>77</v>
      </c>
      <c r="P150" s="25" t="s">
        <v>661</v>
      </c>
      <c r="Q150" s="88">
        <v>44564</v>
      </c>
      <c r="R150" s="88">
        <v>44773</v>
      </c>
      <c r="S150" s="49">
        <v>44600</v>
      </c>
      <c r="T150" s="26" t="s">
        <v>890</v>
      </c>
      <c r="U150" s="59" t="s">
        <v>898</v>
      </c>
      <c r="V150" s="26" t="s">
        <v>86</v>
      </c>
      <c r="W150" s="25">
        <v>0</v>
      </c>
      <c r="X150" s="25">
        <v>0</v>
      </c>
      <c r="Y150" s="6"/>
    </row>
    <row r="151" spans="1:25" ht="12" customHeight="1" x14ac:dyDescent="0.2">
      <c r="A151" s="19" t="s">
        <v>832</v>
      </c>
      <c r="B151" s="20">
        <v>1</v>
      </c>
      <c r="C151" s="21">
        <v>2021</v>
      </c>
      <c r="D151" s="22" t="s">
        <v>70</v>
      </c>
      <c r="E151" s="27" t="s">
        <v>655</v>
      </c>
      <c r="F151" s="97">
        <v>44533</v>
      </c>
      <c r="G151" s="25" t="s">
        <v>776</v>
      </c>
      <c r="H151" s="22" t="s">
        <v>657</v>
      </c>
      <c r="I151" s="24" t="s">
        <v>777</v>
      </c>
      <c r="J151" s="28" t="s">
        <v>778</v>
      </c>
      <c r="K151" s="8" t="s">
        <v>82</v>
      </c>
      <c r="L151" s="25" t="s">
        <v>779</v>
      </c>
      <c r="M151" s="25" t="s">
        <v>761</v>
      </c>
      <c r="N151" s="25" t="s">
        <v>76</v>
      </c>
      <c r="O151" s="25" t="s">
        <v>77</v>
      </c>
      <c r="P151" s="25" t="s">
        <v>661</v>
      </c>
      <c r="Q151" s="88">
        <v>44564</v>
      </c>
      <c r="R151" s="88">
        <v>44773</v>
      </c>
      <c r="S151" s="49">
        <v>44600</v>
      </c>
      <c r="T151" s="26" t="s">
        <v>890</v>
      </c>
      <c r="U151" s="59" t="s">
        <v>898</v>
      </c>
      <c r="V151" s="26" t="s">
        <v>86</v>
      </c>
      <c r="W151" s="25">
        <v>0</v>
      </c>
      <c r="X151" s="25">
        <v>0</v>
      </c>
      <c r="Y151" s="6"/>
    </row>
    <row r="152" spans="1:25" ht="12" customHeight="1" x14ac:dyDescent="0.2">
      <c r="A152" s="19" t="s">
        <v>833</v>
      </c>
      <c r="B152" s="20">
        <v>1</v>
      </c>
      <c r="C152" s="21">
        <v>2021</v>
      </c>
      <c r="D152" s="22" t="s">
        <v>70</v>
      </c>
      <c r="E152" s="27" t="s">
        <v>655</v>
      </c>
      <c r="F152" s="97">
        <v>44533</v>
      </c>
      <c r="G152" s="25" t="s">
        <v>780</v>
      </c>
      <c r="H152" s="22" t="s">
        <v>657</v>
      </c>
      <c r="I152" s="24" t="s">
        <v>781</v>
      </c>
      <c r="J152" s="28" t="s">
        <v>782</v>
      </c>
      <c r="K152" s="8" t="s">
        <v>82</v>
      </c>
      <c r="L152" s="25" t="s">
        <v>783</v>
      </c>
      <c r="M152" s="25" t="s">
        <v>761</v>
      </c>
      <c r="N152" s="25" t="s">
        <v>76</v>
      </c>
      <c r="O152" s="25" t="s">
        <v>77</v>
      </c>
      <c r="P152" s="25" t="s">
        <v>661</v>
      </c>
      <c r="Q152" s="88">
        <v>44564</v>
      </c>
      <c r="R152" s="88">
        <v>44773</v>
      </c>
      <c r="S152" s="49">
        <v>44600</v>
      </c>
      <c r="T152" s="26" t="s">
        <v>890</v>
      </c>
      <c r="U152" s="59" t="s">
        <v>898</v>
      </c>
      <c r="V152" s="26" t="s">
        <v>86</v>
      </c>
      <c r="W152" s="25">
        <v>0</v>
      </c>
      <c r="X152" s="25">
        <v>0</v>
      </c>
      <c r="Y152" s="6"/>
    </row>
    <row r="153" spans="1:25" ht="12" customHeight="1" x14ac:dyDescent="0.2">
      <c r="A153" s="19" t="s">
        <v>834</v>
      </c>
      <c r="B153" s="20">
        <v>1</v>
      </c>
      <c r="C153" s="21">
        <v>2021</v>
      </c>
      <c r="D153" s="22" t="s">
        <v>70</v>
      </c>
      <c r="E153" s="27" t="s">
        <v>655</v>
      </c>
      <c r="F153" s="97">
        <v>44533</v>
      </c>
      <c r="G153" s="25" t="s">
        <v>784</v>
      </c>
      <c r="H153" s="22" t="s">
        <v>657</v>
      </c>
      <c r="I153" s="24" t="s">
        <v>785</v>
      </c>
      <c r="J153" s="28" t="s">
        <v>786</v>
      </c>
      <c r="K153" s="8" t="s">
        <v>82</v>
      </c>
      <c r="L153" s="25" t="s">
        <v>787</v>
      </c>
      <c r="M153" s="25" t="s">
        <v>788</v>
      </c>
      <c r="N153" s="25" t="s">
        <v>76</v>
      </c>
      <c r="O153" s="25" t="s">
        <v>77</v>
      </c>
      <c r="P153" s="25" t="s">
        <v>661</v>
      </c>
      <c r="Q153" s="88">
        <v>44564</v>
      </c>
      <c r="R153" s="88">
        <v>44773</v>
      </c>
      <c r="S153" s="49">
        <v>44600</v>
      </c>
      <c r="T153" s="26" t="s">
        <v>890</v>
      </c>
      <c r="U153" s="59" t="s">
        <v>898</v>
      </c>
      <c r="V153" s="26" t="s">
        <v>86</v>
      </c>
      <c r="W153" s="25">
        <v>0</v>
      </c>
      <c r="X153" s="25">
        <v>0</v>
      </c>
      <c r="Y153" s="6"/>
    </row>
    <row r="154" spans="1:25" ht="12" customHeight="1" x14ac:dyDescent="0.2">
      <c r="A154" s="19" t="s">
        <v>834</v>
      </c>
      <c r="B154" s="20">
        <v>2</v>
      </c>
      <c r="C154" s="21">
        <v>2021</v>
      </c>
      <c r="D154" s="22" t="s">
        <v>70</v>
      </c>
      <c r="E154" s="27" t="s">
        <v>655</v>
      </c>
      <c r="F154" s="97">
        <v>44533</v>
      </c>
      <c r="G154" s="25" t="s">
        <v>784</v>
      </c>
      <c r="H154" s="22" t="s">
        <v>657</v>
      </c>
      <c r="I154" s="24" t="s">
        <v>785</v>
      </c>
      <c r="J154" s="28" t="s">
        <v>789</v>
      </c>
      <c r="K154" s="8" t="s">
        <v>82</v>
      </c>
      <c r="L154" s="25" t="s">
        <v>790</v>
      </c>
      <c r="M154" s="25" t="s">
        <v>761</v>
      </c>
      <c r="N154" s="25" t="s">
        <v>76</v>
      </c>
      <c r="O154" s="25" t="s">
        <v>77</v>
      </c>
      <c r="P154" s="25" t="s">
        <v>661</v>
      </c>
      <c r="Q154" s="88">
        <v>44564</v>
      </c>
      <c r="R154" s="88">
        <v>44773</v>
      </c>
      <c r="S154" s="49">
        <v>44600</v>
      </c>
      <c r="T154" s="26" t="s">
        <v>890</v>
      </c>
      <c r="U154" s="59" t="s">
        <v>898</v>
      </c>
      <c r="V154" s="26" t="s">
        <v>86</v>
      </c>
      <c r="W154" s="25">
        <v>0</v>
      </c>
      <c r="X154" s="25">
        <v>0</v>
      </c>
      <c r="Y154" s="6"/>
    </row>
    <row r="155" spans="1:25" ht="12" customHeight="1" x14ac:dyDescent="0.2">
      <c r="A155" s="19" t="s">
        <v>835</v>
      </c>
      <c r="B155" s="20">
        <v>1</v>
      </c>
      <c r="C155" s="21">
        <v>2021</v>
      </c>
      <c r="D155" s="22" t="s">
        <v>70</v>
      </c>
      <c r="E155" s="27" t="s">
        <v>655</v>
      </c>
      <c r="F155" s="97">
        <v>44533</v>
      </c>
      <c r="G155" s="25" t="s">
        <v>791</v>
      </c>
      <c r="H155" s="22" t="s">
        <v>657</v>
      </c>
      <c r="I155" s="24" t="s">
        <v>792</v>
      </c>
      <c r="J155" s="28" t="s">
        <v>793</v>
      </c>
      <c r="K155" s="8" t="s">
        <v>82</v>
      </c>
      <c r="L155" s="25" t="s">
        <v>794</v>
      </c>
      <c r="M155" s="25" t="s">
        <v>795</v>
      </c>
      <c r="N155" s="25" t="s">
        <v>76</v>
      </c>
      <c r="O155" s="25" t="s">
        <v>77</v>
      </c>
      <c r="P155" s="25" t="s">
        <v>796</v>
      </c>
      <c r="Q155" s="88">
        <v>44564</v>
      </c>
      <c r="R155" s="88">
        <v>44773</v>
      </c>
      <c r="S155" s="49">
        <v>44600</v>
      </c>
      <c r="T155" s="26" t="s">
        <v>890</v>
      </c>
      <c r="U155" s="59" t="s">
        <v>898</v>
      </c>
      <c r="V155" s="26" t="s">
        <v>86</v>
      </c>
      <c r="W155" s="25">
        <v>0</v>
      </c>
      <c r="X155" s="25">
        <v>0</v>
      </c>
      <c r="Y155" s="6"/>
    </row>
    <row r="156" spans="1:25" ht="12" customHeight="1" x14ac:dyDescent="0.2">
      <c r="A156" s="19" t="s">
        <v>836</v>
      </c>
      <c r="B156" s="20">
        <v>1</v>
      </c>
      <c r="C156" s="21">
        <v>2021</v>
      </c>
      <c r="D156" s="22" t="s">
        <v>817</v>
      </c>
      <c r="E156" s="27" t="s">
        <v>655</v>
      </c>
      <c r="F156" s="97">
        <v>44533</v>
      </c>
      <c r="G156" s="25" t="s">
        <v>797</v>
      </c>
      <c r="H156" s="22" t="s">
        <v>657</v>
      </c>
      <c r="I156" s="24" t="s">
        <v>798</v>
      </c>
      <c r="J156" s="28" t="s">
        <v>799</v>
      </c>
      <c r="K156" s="8" t="s">
        <v>800</v>
      </c>
      <c r="L156" s="25" t="s">
        <v>801</v>
      </c>
      <c r="M156" s="25">
        <v>1</v>
      </c>
      <c r="N156" s="25" t="s">
        <v>76</v>
      </c>
      <c r="O156" s="100" t="s">
        <v>841</v>
      </c>
      <c r="P156" s="25" t="s">
        <v>802</v>
      </c>
      <c r="Q156" s="88">
        <v>44571</v>
      </c>
      <c r="R156" s="88">
        <v>44773</v>
      </c>
      <c r="S156" s="49">
        <v>44600</v>
      </c>
      <c r="T156" s="26" t="s">
        <v>890</v>
      </c>
      <c r="U156" s="59" t="s">
        <v>898</v>
      </c>
      <c r="V156" s="26" t="s">
        <v>86</v>
      </c>
      <c r="W156" s="25">
        <v>0</v>
      </c>
      <c r="X156" s="25">
        <v>0</v>
      </c>
      <c r="Y156" s="6"/>
    </row>
    <row r="157" spans="1:25" ht="12" customHeight="1" x14ac:dyDescent="0.2">
      <c r="A157" s="19" t="s">
        <v>837</v>
      </c>
      <c r="B157" s="20">
        <v>1</v>
      </c>
      <c r="C157" s="21">
        <v>2021</v>
      </c>
      <c r="D157" s="22" t="s">
        <v>817</v>
      </c>
      <c r="E157" s="27" t="s">
        <v>655</v>
      </c>
      <c r="F157" s="97">
        <v>44533</v>
      </c>
      <c r="G157" s="25" t="s">
        <v>803</v>
      </c>
      <c r="H157" s="22" t="s">
        <v>657</v>
      </c>
      <c r="I157" s="24" t="s">
        <v>804</v>
      </c>
      <c r="J157" s="28" t="s">
        <v>805</v>
      </c>
      <c r="K157" s="8" t="s">
        <v>82</v>
      </c>
      <c r="L157" s="25" t="s">
        <v>787</v>
      </c>
      <c r="M157" s="25">
        <v>1</v>
      </c>
      <c r="N157" s="25" t="s">
        <v>76</v>
      </c>
      <c r="O157" s="100" t="s">
        <v>841</v>
      </c>
      <c r="P157" s="25" t="s">
        <v>802</v>
      </c>
      <c r="Q157" s="88">
        <v>44564</v>
      </c>
      <c r="R157" s="88">
        <v>44773</v>
      </c>
      <c r="S157" s="49">
        <v>44600</v>
      </c>
      <c r="T157" s="26" t="s">
        <v>890</v>
      </c>
      <c r="U157" s="59" t="s">
        <v>898</v>
      </c>
      <c r="V157" s="26" t="s">
        <v>86</v>
      </c>
      <c r="W157" s="25">
        <v>0</v>
      </c>
      <c r="X157" s="25">
        <v>0</v>
      </c>
      <c r="Y157" s="6"/>
    </row>
    <row r="158" spans="1:25" ht="12" customHeight="1" x14ac:dyDescent="0.2">
      <c r="A158" s="19" t="s">
        <v>837</v>
      </c>
      <c r="B158" s="20">
        <v>2</v>
      </c>
      <c r="C158" s="21">
        <v>2021</v>
      </c>
      <c r="D158" s="22" t="s">
        <v>70</v>
      </c>
      <c r="E158" s="27" t="s">
        <v>655</v>
      </c>
      <c r="F158" s="97">
        <v>44533</v>
      </c>
      <c r="G158" s="25" t="s">
        <v>806</v>
      </c>
      <c r="H158" s="22" t="s">
        <v>657</v>
      </c>
      <c r="I158" s="24" t="s">
        <v>807</v>
      </c>
      <c r="J158" s="28" t="s">
        <v>808</v>
      </c>
      <c r="K158" s="8" t="s">
        <v>82</v>
      </c>
      <c r="L158" s="25" t="s">
        <v>787</v>
      </c>
      <c r="M158" s="25">
        <v>1</v>
      </c>
      <c r="N158" s="25" t="s">
        <v>76</v>
      </c>
      <c r="O158" s="25" t="s">
        <v>77</v>
      </c>
      <c r="P158" s="25" t="s">
        <v>661</v>
      </c>
      <c r="Q158" s="88">
        <v>44562</v>
      </c>
      <c r="R158" s="88">
        <v>44773</v>
      </c>
      <c r="S158" s="49">
        <v>44600</v>
      </c>
      <c r="T158" s="26" t="s">
        <v>890</v>
      </c>
      <c r="U158" s="59" t="s">
        <v>898</v>
      </c>
      <c r="V158" s="26" t="s">
        <v>86</v>
      </c>
      <c r="W158" s="25">
        <v>0</v>
      </c>
      <c r="X158" s="25">
        <v>0</v>
      </c>
      <c r="Y158" s="6"/>
    </row>
    <row r="159" spans="1:25" ht="12" customHeight="1" x14ac:dyDescent="0.2">
      <c r="A159" s="19" t="s">
        <v>838</v>
      </c>
      <c r="B159" s="20">
        <v>1</v>
      </c>
      <c r="C159" s="21">
        <v>2021</v>
      </c>
      <c r="D159" s="22" t="s">
        <v>70</v>
      </c>
      <c r="E159" s="27" t="s">
        <v>655</v>
      </c>
      <c r="F159" s="97">
        <v>44533</v>
      </c>
      <c r="G159" s="25" t="s">
        <v>809</v>
      </c>
      <c r="H159" s="22" t="s">
        <v>657</v>
      </c>
      <c r="I159" s="24" t="s">
        <v>810</v>
      </c>
      <c r="J159" s="28" t="s">
        <v>811</v>
      </c>
      <c r="K159" s="8" t="s">
        <v>82</v>
      </c>
      <c r="L159" s="25" t="s">
        <v>812</v>
      </c>
      <c r="M159" s="25">
        <v>1</v>
      </c>
      <c r="N159" s="25" t="s">
        <v>76</v>
      </c>
      <c r="O159" s="25" t="s">
        <v>77</v>
      </c>
      <c r="P159" s="25" t="s">
        <v>661</v>
      </c>
      <c r="Q159" s="88">
        <v>44562</v>
      </c>
      <c r="R159" s="88">
        <v>44773</v>
      </c>
      <c r="S159" s="49">
        <v>44600</v>
      </c>
      <c r="T159" s="26" t="s">
        <v>890</v>
      </c>
      <c r="U159" s="59" t="s">
        <v>898</v>
      </c>
      <c r="V159" s="26" t="s">
        <v>86</v>
      </c>
      <c r="W159" s="25">
        <v>0</v>
      </c>
      <c r="X159" s="25">
        <v>0</v>
      </c>
      <c r="Y159" s="6"/>
    </row>
    <row r="160" spans="1:25" ht="12" customHeight="1" x14ac:dyDescent="0.2">
      <c r="A160" s="19" t="s">
        <v>839</v>
      </c>
      <c r="B160" s="20">
        <v>1</v>
      </c>
      <c r="C160" s="21">
        <v>2021</v>
      </c>
      <c r="D160" s="22" t="s">
        <v>70</v>
      </c>
      <c r="E160" s="27" t="s">
        <v>655</v>
      </c>
      <c r="F160" s="97">
        <v>44533</v>
      </c>
      <c r="G160" s="25" t="s">
        <v>813</v>
      </c>
      <c r="H160" s="22" t="s">
        <v>657</v>
      </c>
      <c r="I160" s="24" t="s">
        <v>814</v>
      </c>
      <c r="J160" s="28" t="s">
        <v>815</v>
      </c>
      <c r="K160" s="8" t="s">
        <v>82</v>
      </c>
      <c r="L160" s="25" t="s">
        <v>816</v>
      </c>
      <c r="M160" s="25">
        <v>1</v>
      </c>
      <c r="N160" s="25" t="s">
        <v>76</v>
      </c>
      <c r="O160" s="25" t="s">
        <v>77</v>
      </c>
      <c r="P160" s="25" t="s">
        <v>661</v>
      </c>
      <c r="Q160" s="88">
        <v>44562</v>
      </c>
      <c r="R160" s="88">
        <v>44773</v>
      </c>
      <c r="S160" s="49">
        <v>44600</v>
      </c>
      <c r="T160" s="26" t="s">
        <v>890</v>
      </c>
      <c r="U160" s="59" t="s">
        <v>898</v>
      </c>
      <c r="V160" s="26" t="s">
        <v>86</v>
      </c>
      <c r="W160" s="25">
        <v>0</v>
      </c>
      <c r="X160" s="25">
        <v>0</v>
      </c>
      <c r="Y160" s="6"/>
    </row>
  </sheetData>
  <autoFilter ref="A6:Y160" xr:uid="{00000000-0009-0000-0000-000001000000}"/>
  <mergeCells count="8">
    <mergeCell ref="A5:R5"/>
    <mergeCell ref="A1:E4"/>
    <mergeCell ref="F4:O4"/>
    <mergeCell ref="F1:V1"/>
    <mergeCell ref="F2:V2"/>
    <mergeCell ref="F3:V3"/>
    <mergeCell ref="P4:V4"/>
    <mergeCell ref="S5:X5"/>
  </mergeCells>
  <phoneticPr fontId="34" type="noConversion"/>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91"/>
  <sheetViews>
    <sheetView workbookViewId="0">
      <selection activeCell="H30" sqref="H30"/>
    </sheetView>
  </sheetViews>
  <sheetFormatPr baseColWidth="10" defaultRowHeight="12.75" x14ac:dyDescent="0.2"/>
  <cols>
    <col min="3" max="3" width="7.28515625" customWidth="1"/>
    <col min="7" max="7" width="11.42578125" style="60"/>
    <col min="19" max="19" width="11.42578125" style="61"/>
    <col min="20" max="20" width="11.42578125" style="62"/>
  </cols>
  <sheetData>
    <row r="1" spans="1:25" ht="15.75" x14ac:dyDescent="0.25">
      <c r="A1" s="56" t="s">
        <v>94</v>
      </c>
      <c r="T1" s="62" t="s">
        <v>11</v>
      </c>
    </row>
    <row r="2" spans="1:25" s="9" customFormat="1" ht="49.5" customHeight="1" x14ac:dyDescent="0.2">
      <c r="A2" s="52" t="s">
        <v>113</v>
      </c>
      <c r="B2" s="52" t="s">
        <v>28</v>
      </c>
      <c r="C2" s="52" t="s">
        <v>27</v>
      </c>
      <c r="D2" s="52" t="s">
        <v>26</v>
      </c>
      <c r="E2" s="52" t="s">
        <v>17</v>
      </c>
      <c r="F2" s="52" t="s">
        <v>0</v>
      </c>
      <c r="G2" s="47" t="s">
        <v>8</v>
      </c>
      <c r="H2" s="16" t="s">
        <v>10</v>
      </c>
      <c r="I2" s="52" t="s">
        <v>20</v>
      </c>
      <c r="J2" s="52" t="s">
        <v>19</v>
      </c>
      <c r="K2" s="52" t="s">
        <v>1</v>
      </c>
      <c r="L2" s="52" t="s">
        <v>15</v>
      </c>
      <c r="M2" s="52" t="s">
        <v>2</v>
      </c>
      <c r="N2" s="52" t="s">
        <v>3</v>
      </c>
      <c r="O2" s="52" t="s">
        <v>25</v>
      </c>
      <c r="P2" s="52" t="s">
        <v>4</v>
      </c>
      <c r="Q2" s="47" t="s">
        <v>5</v>
      </c>
      <c r="R2" s="47" t="s">
        <v>6</v>
      </c>
      <c r="S2" s="47" t="s">
        <v>7</v>
      </c>
      <c r="T2" s="63" t="s">
        <v>12</v>
      </c>
      <c r="U2" s="53" t="s">
        <v>18</v>
      </c>
      <c r="V2" s="53" t="s">
        <v>13</v>
      </c>
      <c r="W2" s="53" t="s">
        <v>14</v>
      </c>
      <c r="X2" s="53" t="s">
        <v>87</v>
      </c>
      <c r="Y2" s="58" t="s">
        <v>88</v>
      </c>
    </row>
    <row r="3" spans="1:25" x14ac:dyDescent="0.2">
      <c r="A3" t="s">
        <v>910</v>
      </c>
      <c r="B3" t="s">
        <v>173</v>
      </c>
      <c r="C3">
        <v>2</v>
      </c>
      <c r="D3">
        <v>2021</v>
      </c>
      <c r="E3" t="s">
        <v>75</v>
      </c>
      <c r="F3" t="s">
        <v>347</v>
      </c>
      <c r="G3" s="60">
        <v>44285</v>
      </c>
      <c r="H3" t="s">
        <v>170</v>
      </c>
      <c r="I3" t="s">
        <v>166</v>
      </c>
      <c r="J3" t="s">
        <v>171</v>
      </c>
      <c r="K3" t="s">
        <v>172</v>
      </c>
      <c r="L3" t="s">
        <v>82</v>
      </c>
      <c r="M3" t="s">
        <v>169</v>
      </c>
      <c r="N3">
        <v>1</v>
      </c>
      <c r="O3" t="s">
        <v>83</v>
      </c>
      <c r="P3" t="s">
        <v>84</v>
      </c>
      <c r="Q3" t="s">
        <v>124</v>
      </c>
      <c r="R3" s="60">
        <v>44319</v>
      </c>
      <c r="S3" s="60">
        <v>44591</v>
      </c>
      <c r="T3" s="60">
        <v>44599</v>
      </c>
      <c r="U3" t="s">
        <v>869</v>
      </c>
      <c r="V3" t="s">
        <v>867</v>
      </c>
      <c r="W3" t="s">
        <v>115</v>
      </c>
      <c r="X3">
        <v>0</v>
      </c>
      <c r="Y3">
        <v>0</v>
      </c>
    </row>
    <row r="4" spans="1:25" x14ac:dyDescent="0.2">
      <c r="A4" t="s">
        <v>910</v>
      </c>
      <c r="B4" t="s">
        <v>191</v>
      </c>
      <c r="C4">
        <v>1</v>
      </c>
      <c r="D4">
        <v>2021</v>
      </c>
      <c r="E4" t="s">
        <v>154</v>
      </c>
      <c r="F4" t="s">
        <v>180</v>
      </c>
      <c r="G4" s="60">
        <v>44308</v>
      </c>
      <c r="H4" t="s">
        <v>181</v>
      </c>
      <c r="I4" t="s">
        <v>182</v>
      </c>
      <c r="J4" t="s">
        <v>183</v>
      </c>
      <c r="K4" t="s">
        <v>184</v>
      </c>
      <c r="L4" t="s">
        <v>233</v>
      </c>
      <c r="M4" t="s">
        <v>185</v>
      </c>
      <c r="N4" t="s">
        <v>186</v>
      </c>
      <c r="O4" t="s">
        <v>76</v>
      </c>
      <c r="P4" t="s">
        <v>155</v>
      </c>
      <c r="Q4" t="s">
        <v>187</v>
      </c>
      <c r="R4" s="60">
        <v>44317</v>
      </c>
      <c r="S4" s="60">
        <v>44561</v>
      </c>
      <c r="T4" s="60">
        <v>44600</v>
      </c>
      <c r="U4" t="s">
        <v>890</v>
      </c>
      <c r="V4" t="s">
        <v>891</v>
      </c>
      <c r="W4" t="s">
        <v>115</v>
      </c>
      <c r="X4">
        <v>0</v>
      </c>
      <c r="Y4">
        <v>0</v>
      </c>
    </row>
    <row r="5" spans="1:25" x14ac:dyDescent="0.2">
      <c r="A5" t="s">
        <v>910</v>
      </c>
      <c r="B5" t="s">
        <v>217</v>
      </c>
      <c r="C5">
        <v>2</v>
      </c>
      <c r="D5">
        <v>2021</v>
      </c>
      <c r="E5" t="s">
        <v>216</v>
      </c>
      <c r="F5" t="s">
        <v>346</v>
      </c>
      <c r="G5" s="60">
        <v>44290</v>
      </c>
      <c r="H5" t="s">
        <v>212</v>
      </c>
      <c r="I5" t="s">
        <v>219</v>
      </c>
      <c r="J5" t="s">
        <v>214</v>
      </c>
      <c r="K5" t="s">
        <v>231</v>
      </c>
      <c r="L5" t="s">
        <v>82</v>
      </c>
      <c r="M5" t="s">
        <v>215</v>
      </c>
      <c r="N5">
        <v>1</v>
      </c>
      <c r="O5" t="s">
        <v>76</v>
      </c>
      <c r="P5" t="s">
        <v>120</v>
      </c>
      <c r="Q5" t="s">
        <v>213</v>
      </c>
      <c r="R5" s="60">
        <v>44319</v>
      </c>
      <c r="S5" s="60">
        <v>44591</v>
      </c>
      <c r="T5" s="60">
        <v>44600</v>
      </c>
      <c r="U5" t="s">
        <v>890</v>
      </c>
      <c r="V5" t="s">
        <v>894</v>
      </c>
      <c r="W5" t="s">
        <v>115</v>
      </c>
      <c r="X5">
        <v>0</v>
      </c>
      <c r="Y5">
        <v>0</v>
      </c>
    </row>
    <row r="6" spans="1:25" x14ac:dyDescent="0.2">
      <c r="A6" t="s">
        <v>910</v>
      </c>
      <c r="B6" t="s">
        <v>228</v>
      </c>
      <c r="C6">
        <v>2</v>
      </c>
      <c r="D6">
        <v>2021</v>
      </c>
      <c r="E6" t="s">
        <v>216</v>
      </c>
      <c r="F6" t="s">
        <v>227</v>
      </c>
      <c r="G6" s="60">
        <v>44322</v>
      </c>
      <c r="H6" t="s">
        <v>218</v>
      </c>
      <c r="I6" t="s">
        <v>219</v>
      </c>
      <c r="J6" t="s">
        <v>220</v>
      </c>
      <c r="K6" t="s">
        <v>221</v>
      </c>
      <c r="L6" t="s">
        <v>82</v>
      </c>
      <c r="M6" t="s">
        <v>215</v>
      </c>
      <c r="N6">
        <v>1</v>
      </c>
      <c r="O6" t="s">
        <v>76</v>
      </c>
      <c r="P6" t="s">
        <v>120</v>
      </c>
      <c r="Q6" t="s">
        <v>213</v>
      </c>
      <c r="R6" s="60">
        <v>44319</v>
      </c>
      <c r="S6" s="60">
        <v>44591</v>
      </c>
      <c r="T6" s="60">
        <v>44600</v>
      </c>
      <c r="U6" t="s">
        <v>890</v>
      </c>
      <c r="V6" t="s">
        <v>895</v>
      </c>
      <c r="W6" t="s">
        <v>115</v>
      </c>
      <c r="X6">
        <v>0</v>
      </c>
      <c r="Y6">
        <v>0</v>
      </c>
    </row>
    <row r="7" spans="1:25" x14ac:dyDescent="0.2">
      <c r="A7" t="s">
        <v>910</v>
      </c>
      <c r="B7" t="s">
        <v>292</v>
      </c>
      <c r="C7">
        <v>1</v>
      </c>
      <c r="D7">
        <v>2021</v>
      </c>
      <c r="E7" t="s">
        <v>75</v>
      </c>
      <c r="F7" t="s">
        <v>275</v>
      </c>
      <c r="G7" s="60">
        <v>44369</v>
      </c>
      <c r="H7" t="s">
        <v>277</v>
      </c>
      <c r="I7" t="s">
        <v>242</v>
      </c>
      <c r="J7" t="s">
        <v>278</v>
      </c>
      <c r="K7" t="s">
        <v>279</v>
      </c>
      <c r="L7" t="s">
        <v>276</v>
      </c>
      <c r="M7" t="s">
        <v>280</v>
      </c>
      <c r="N7" t="s">
        <v>281</v>
      </c>
      <c r="O7" t="s">
        <v>83</v>
      </c>
      <c r="P7" t="s">
        <v>84</v>
      </c>
      <c r="Q7" t="s">
        <v>248</v>
      </c>
      <c r="R7" s="60">
        <v>44392</v>
      </c>
      <c r="S7" s="60">
        <v>44576</v>
      </c>
      <c r="T7" s="60">
        <v>44599</v>
      </c>
      <c r="U7" t="s">
        <v>869</v>
      </c>
      <c r="V7" t="s">
        <v>868</v>
      </c>
      <c r="W7" t="s">
        <v>115</v>
      </c>
      <c r="X7">
        <v>0</v>
      </c>
      <c r="Y7">
        <v>0</v>
      </c>
    </row>
    <row r="8" spans="1:25" x14ac:dyDescent="0.2">
      <c r="A8" t="s">
        <v>910</v>
      </c>
      <c r="B8" t="s">
        <v>292</v>
      </c>
      <c r="C8">
        <v>2</v>
      </c>
      <c r="D8">
        <v>2021</v>
      </c>
      <c r="E8" t="s">
        <v>75</v>
      </c>
      <c r="F8" t="s">
        <v>275</v>
      </c>
      <c r="G8" s="60">
        <v>44369</v>
      </c>
      <c r="H8" t="s">
        <v>277</v>
      </c>
      <c r="I8" t="s">
        <v>242</v>
      </c>
      <c r="J8" t="s">
        <v>278</v>
      </c>
      <c r="K8" t="s">
        <v>282</v>
      </c>
      <c r="L8" t="s">
        <v>276</v>
      </c>
      <c r="M8" t="s">
        <v>283</v>
      </c>
      <c r="N8" t="s">
        <v>284</v>
      </c>
      <c r="O8" t="s">
        <v>83</v>
      </c>
      <c r="P8" t="s">
        <v>84</v>
      </c>
      <c r="Q8" t="s">
        <v>248</v>
      </c>
      <c r="R8" s="60">
        <v>44392</v>
      </c>
      <c r="S8" s="60">
        <v>44576</v>
      </c>
      <c r="T8" s="60">
        <v>44599</v>
      </c>
      <c r="U8" t="s">
        <v>869</v>
      </c>
      <c r="V8" t="s">
        <v>870</v>
      </c>
      <c r="W8" t="s">
        <v>115</v>
      </c>
      <c r="X8">
        <v>1</v>
      </c>
      <c r="Y8">
        <v>0</v>
      </c>
    </row>
    <row r="9" spans="1:25" x14ac:dyDescent="0.2">
      <c r="A9" t="s">
        <v>910</v>
      </c>
      <c r="B9" t="s">
        <v>476</v>
      </c>
      <c r="C9">
        <v>1</v>
      </c>
      <c r="D9">
        <v>2021</v>
      </c>
      <c r="E9" t="s">
        <v>441</v>
      </c>
      <c r="F9" t="s">
        <v>483</v>
      </c>
      <c r="G9" s="60">
        <v>44495</v>
      </c>
      <c r="H9" t="s">
        <v>444</v>
      </c>
      <c r="I9" t="s">
        <v>442</v>
      </c>
      <c r="J9" t="s">
        <v>445</v>
      </c>
      <c r="K9" t="s">
        <v>446</v>
      </c>
      <c r="L9" t="s">
        <v>79</v>
      </c>
      <c r="M9" t="s">
        <v>447</v>
      </c>
      <c r="N9">
        <v>1</v>
      </c>
      <c r="O9" t="s">
        <v>76</v>
      </c>
      <c r="P9" t="s">
        <v>120</v>
      </c>
      <c r="Q9" t="s">
        <v>443</v>
      </c>
      <c r="R9" s="60">
        <v>44504</v>
      </c>
      <c r="S9" s="60">
        <v>44592</v>
      </c>
      <c r="T9" s="60">
        <v>44600</v>
      </c>
      <c r="U9" t="s">
        <v>890</v>
      </c>
      <c r="V9" t="s">
        <v>900</v>
      </c>
      <c r="W9" t="s">
        <v>115</v>
      </c>
      <c r="X9">
        <v>0</v>
      </c>
      <c r="Y9">
        <v>0</v>
      </c>
    </row>
    <row r="10" spans="1:25" x14ac:dyDescent="0.2">
      <c r="A10" t="s">
        <v>910</v>
      </c>
      <c r="B10" t="s">
        <v>484</v>
      </c>
      <c r="C10">
        <v>1</v>
      </c>
      <c r="D10">
        <v>2021</v>
      </c>
      <c r="E10" t="s">
        <v>216</v>
      </c>
      <c r="F10" t="s">
        <v>487</v>
      </c>
      <c r="G10" s="60">
        <v>44431</v>
      </c>
      <c r="H10" t="s">
        <v>488</v>
      </c>
      <c r="I10" t="s">
        <v>442</v>
      </c>
      <c r="J10" t="s">
        <v>489</v>
      </c>
      <c r="K10" t="s">
        <v>490</v>
      </c>
      <c r="L10" t="s">
        <v>114</v>
      </c>
      <c r="M10" t="s">
        <v>491</v>
      </c>
      <c r="N10">
        <v>1</v>
      </c>
      <c r="O10" t="s">
        <v>76</v>
      </c>
      <c r="P10" t="s">
        <v>120</v>
      </c>
      <c r="Q10" t="s">
        <v>492</v>
      </c>
      <c r="R10" s="60">
        <v>44539</v>
      </c>
      <c r="S10" s="60">
        <v>44592</v>
      </c>
      <c r="T10" s="60">
        <v>44600</v>
      </c>
      <c r="U10" t="s">
        <v>890</v>
      </c>
      <c r="V10" t="s">
        <v>903</v>
      </c>
      <c r="W10" t="s">
        <v>115</v>
      </c>
      <c r="X10">
        <v>0</v>
      </c>
      <c r="Y10">
        <v>0</v>
      </c>
    </row>
    <row r="11" spans="1:25" x14ac:dyDescent="0.2">
      <c r="A11" t="s">
        <v>910</v>
      </c>
      <c r="B11" t="s">
        <v>484</v>
      </c>
      <c r="C11">
        <v>2</v>
      </c>
      <c r="D11">
        <v>2021</v>
      </c>
      <c r="E11" t="s">
        <v>216</v>
      </c>
      <c r="F11" t="s">
        <v>487</v>
      </c>
      <c r="G11" s="60">
        <v>44431</v>
      </c>
      <c r="H11" t="s">
        <v>488</v>
      </c>
      <c r="I11" t="s">
        <v>442</v>
      </c>
      <c r="J11" t="s">
        <v>489</v>
      </c>
      <c r="K11" t="s">
        <v>493</v>
      </c>
      <c r="L11" t="s">
        <v>79</v>
      </c>
      <c r="M11" t="s">
        <v>494</v>
      </c>
      <c r="N11">
        <v>1</v>
      </c>
      <c r="O11" t="s">
        <v>76</v>
      </c>
      <c r="P11" t="s">
        <v>120</v>
      </c>
      <c r="Q11" t="s">
        <v>492</v>
      </c>
      <c r="R11" s="60">
        <v>44539</v>
      </c>
      <c r="S11" s="60">
        <v>44592</v>
      </c>
      <c r="T11" s="60">
        <v>44600</v>
      </c>
      <c r="U11" t="s">
        <v>890</v>
      </c>
      <c r="V11" t="s">
        <v>903</v>
      </c>
      <c r="W11" t="s">
        <v>115</v>
      </c>
      <c r="X11">
        <v>0</v>
      </c>
      <c r="Y11">
        <v>0</v>
      </c>
    </row>
    <row r="12" spans="1:25" x14ac:dyDescent="0.2">
      <c r="A12" t="s">
        <v>910</v>
      </c>
      <c r="B12" t="s">
        <v>485</v>
      </c>
      <c r="C12">
        <v>1</v>
      </c>
      <c r="D12">
        <v>2021</v>
      </c>
      <c r="E12" t="s">
        <v>216</v>
      </c>
      <c r="F12" t="s">
        <v>487</v>
      </c>
      <c r="G12" s="60">
        <v>44431</v>
      </c>
      <c r="H12" t="s">
        <v>498</v>
      </c>
      <c r="I12" t="s">
        <v>442</v>
      </c>
      <c r="J12" t="s">
        <v>499</v>
      </c>
      <c r="K12" t="s">
        <v>500</v>
      </c>
      <c r="L12" t="s">
        <v>79</v>
      </c>
      <c r="M12" t="s">
        <v>501</v>
      </c>
      <c r="N12">
        <v>1</v>
      </c>
      <c r="O12" t="s">
        <v>76</v>
      </c>
      <c r="P12" t="s">
        <v>120</v>
      </c>
      <c r="Q12" t="s">
        <v>492</v>
      </c>
      <c r="R12" s="60">
        <v>44539</v>
      </c>
      <c r="S12" s="60">
        <v>44592</v>
      </c>
      <c r="T12" s="60">
        <v>44600</v>
      </c>
      <c r="U12" t="s">
        <v>890</v>
      </c>
      <c r="V12" t="s">
        <v>904</v>
      </c>
      <c r="W12" t="s">
        <v>115</v>
      </c>
      <c r="X12">
        <v>0</v>
      </c>
      <c r="Y12">
        <v>0</v>
      </c>
    </row>
    <row r="13" spans="1:25" x14ac:dyDescent="0.2">
      <c r="A13" t="s">
        <v>910</v>
      </c>
      <c r="B13" t="s">
        <v>508</v>
      </c>
      <c r="C13">
        <v>1</v>
      </c>
      <c r="D13">
        <v>2021</v>
      </c>
      <c r="E13" t="s">
        <v>216</v>
      </c>
      <c r="F13" t="s">
        <v>487</v>
      </c>
      <c r="G13" s="60">
        <v>44431</v>
      </c>
      <c r="H13" t="s">
        <v>503</v>
      </c>
      <c r="I13" t="s">
        <v>442</v>
      </c>
      <c r="J13" t="s">
        <v>504</v>
      </c>
      <c r="K13" t="s">
        <v>505</v>
      </c>
      <c r="L13" t="s">
        <v>79</v>
      </c>
      <c r="M13" t="s">
        <v>494</v>
      </c>
      <c r="N13">
        <v>1</v>
      </c>
      <c r="O13" t="s">
        <v>76</v>
      </c>
      <c r="P13" t="s">
        <v>120</v>
      </c>
      <c r="Q13" t="s">
        <v>492</v>
      </c>
      <c r="R13" s="60">
        <v>44539</v>
      </c>
      <c r="S13" s="60">
        <v>44592</v>
      </c>
      <c r="T13" s="60">
        <v>44600</v>
      </c>
      <c r="U13" t="s">
        <v>890</v>
      </c>
      <c r="V13" t="s">
        <v>905</v>
      </c>
      <c r="W13" t="s">
        <v>115</v>
      </c>
      <c r="X13">
        <v>0</v>
      </c>
      <c r="Y13">
        <v>0</v>
      </c>
    </row>
    <row r="14" spans="1:25" x14ac:dyDescent="0.2">
      <c r="A14" t="s">
        <v>910</v>
      </c>
      <c r="B14" t="s">
        <v>589</v>
      </c>
      <c r="C14">
        <v>5</v>
      </c>
      <c r="D14">
        <v>2021</v>
      </c>
      <c r="E14" t="s">
        <v>72</v>
      </c>
      <c r="F14" t="s">
        <v>585</v>
      </c>
      <c r="G14" s="60">
        <v>44523</v>
      </c>
      <c r="H14" t="s">
        <v>559</v>
      </c>
      <c r="I14" t="s">
        <v>510</v>
      </c>
      <c r="J14" t="s">
        <v>572</v>
      </c>
      <c r="K14" t="s">
        <v>573</v>
      </c>
      <c r="L14" t="s">
        <v>79</v>
      </c>
      <c r="M14" t="s">
        <v>574</v>
      </c>
      <c r="N14">
        <v>1</v>
      </c>
      <c r="O14" t="s">
        <v>840</v>
      </c>
      <c r="P14" t="s">
        <v>119</v>
      </c>
      <c r="Q14" t="s">
        <v>575</v>
      </c>
      <c r="R14" s="60">
        <v>44545</v>
      </c>
      <c r="S14" s="60">
        <v>44591</v>
      </c>
      <c r="T14" s="60">
        <v>44599</v>
      </c>
      <c r="U14" t="s">
        <v>843</v>
      </c>
      <c r="V14" t="s">
        <v>865</v>
      </c>
      <c r="W14" t="s">
        <v>115</v>
      </c>
      <c r="X14">
        <v>0</v>
      </c>
      <c r="Y14">
        <v>0</v>
      </c>
    </row>
    <row r="15" spans="1:25" x14ac:dyDescent="0.2">
      <c r="A15" t="s">
        <v>910</v>
      </c>
      <c r="B15" t="s">
        <v>589</v>
      </c>
      <c r="C15">
        <v>6</v>
      </c>
      <c r="D15">
        <v>2021</v>
      </c>
      <c r="E15" t="s">
        <v>72</v>
      </c>
      <c r="F15" t="s">
        <v>585</v>
      </c>
      <c r="G15" s="60">
        <v>44523</v>
      </c>
      <c r="H15" t="s">
        <v>559</v>
      </c>
      <c r="I15" t="s">
        <v>510</v>
      </c>
      <c r="J15" t="s">
        <v>572</v>
      </c>
      <c r="K15" t="s">
        <v>576</v>
      </c>
      <c r="L15" t="s">
        <v>82</v>
      </c>
      <c r="M15" t="s">
        <v>577</v>
      </c>
      <c r="N15">
        <v>1</v>
      </c>
      <c r="O15" t="s">
        <v>840</v>
      </c>
      <c r="P15" t="s">
        <v>119</v>
      </c>
      <c r="Q15" t="s">
        <v>575</v>
      </c>
      <c r="R15" s="60">
        <v>44545</v>
      </c>
      <c r="S15" s="60">
        <v>44591</v>
      </c>
      <c r="T15" s="60">
        <v>44599</v>
      </c>
      <c r="U15" t="s">
        <v>843</v>
      </c>
      <c r="V15" t="s">
        <v>866</v>
      </c>
      <c r="W15" t="s">
        <v>115</v>
      </c>
      <c r="X15">
        <v>0</v>
      </c>
      <c r="Y15">
        <v>0</v>
      </c>
    </row>
    <row r="16" spans="1:25" x14ac:dyDescent="0.2">
      <c r="A16" t="s">
        <v>910</v>
      </c>
      <c r="B16" t="s">
        <v>608</v>
      </c>
      <c r="C16">
        <v>2</v>
      </c>
      <c r="D16">
        <v>2021</v>
      </c>
      <c r="E16" t="s">
        <v>610</v>
      </c>
      <c r="F16" t="s">
        <v>611</v>
      </c>
      <c r="G16" s="60">
        <v>44524</v>
      </c>
      <c r="H16" t="s">
        <v>590</v>
      </c>
      <c r="I16" t="s">
        <v>591</v>
      </c>
      <c r="J16" t="s">
        <v>592</v>
      </c>
      <c r="K16" t="s">
        <v>597</v>
      </c>
      <c r="L16" t="s">
        <v>299</v>
      </c>
      <c r="M16" t="s">
        <v>598</v>
      </c>
      <c r="N16" t="s">
        <v>599</v>
      </c>
      <c r="O16" t="s">
        <v>76</v>
      </c>
      <c r="P16" t="s">
        <v>76</v>
      </c>
      <c r="Q16" t="s">
        <v>596</v>
      </c>
      <c r="R16" s="60">
        <v>44902</v>
      </c>
      <c r="S16" s="60">
        <v>44591</v>
      </c>
      <c r="T16" s="60">
        <v>44600</v>
      </c>
      <c r="U16" t="s">
        <v>890</v>
      </c>
      <c r="V16" t="s">
        <v>911</v>
      </c>
      <c r="W16" t="s">
        <v>115</v>
      </c>
      <c r="X16">
        <v>0</v>
      </c>
      <c r="Y16">
        <v>0</v>
      </c>
    </row>
    <row r="17" spans="1:25" x14ac:dyDescent="0.2">
      <c r="A17" t="s">
        <v>910</v>
      </c>
      <c r="B17" t="s">
        <v>652</v>
      </c>
      <c r="C17">
        <v>1</v>
      </c>
      <c r="D17">
        <v>2021</v>
      </c>
      <c r="E17" t="s">
        <v>72</v>
      </c>
      <c r="F17" t="s">
        <v>651</v>
      </c>
      <c r="G17" s="60">
        <v>44544</v>
      </c>
      <c r="H17" t="s">
        <v>629</v>
      </c>
      <c r="I17" t="s">
        <v>630</v>
      </c>
      <c r="J17" t="s">
        <v>631</v>
      </c>
      <c r="K17" t="s">
        <v>632</v>
      </c>
      <c r="L17" t="s">
        <v>633</v>
      </c>
      <c r="M17" t="s">
        <v>634</v>
      </c>
      <c r="N17">
        <v>1</v>
      </c>
      <c r="O17" t="s">
        <v>80</v>
      </c>
      <c r="P17" t="s">
        <v>156</v>
      </c>
      <c r="Q17" t="s">
        <v>635</v>
      </c>
      <c r="R17" s="60">
        <v>44564</v>
      </c>
      <c r="S17" s="60">
        <v>44592</v>
      </c>
      <c r="T17" s="60">
        <v>44599</v>
      </c>
      <c r="U17" t="s">
        <v>161</v>
      </c>
      <c r="V17" t="s">
        <v>887</v>
      </c>
      <c r="W17" t="s">
        <v>115</v>
      </c>
      <c r="X17">
        <v>0</v>
      </c>
      <c r="Y17">
        <v>0</v>
      </c>
    </row>
    <row r="18" spans="1:25" x14ac:dyDescent="0.2">
      <c r="A18" t="s">
        <v>910</v>
      </c>
      <c r="B18" t="s">
        <v>652</v>
      </c>
      <c r="C18">
        <v>3</v>
      </c>
      <c r="D18">
        <v>2021</v>
      </c>
      <c r="E18" t="s">
        <v>72</v>
      </c>
      <c r="F18" t="s">
        <v>651</v>
      </c>
      <c r="G18" s="60">
        <v>44544</v>
      </c>
      <c r="H18" t="s">
        <v>629</v>
      </c>
      <c r="I18" t="s">
        <v>636</v>
      </c>
      <c r="J18" t="s">
        <v>631</v>
      </c>
      <c r="K18" t="s">
        <v>638</v>
      </c>
      <c r="L18" t="s">
        <v>633</v>
      </c>
      <c r="M18" t="s">
        <v>639</v>
      </c>
      <c r="N18">
        <v>1</v>
      </c>
      <c r="O18" t="s">
        <v>80</v>
      </c>
      <c r="P18" t="s">
        <v>156</v>
      </c>
      <c r="Q18" t="s">
        <v>635</v>
      </c>
      <c r="R18" s="60">
        <v>44564</v>
      </c>
      <c r="S18" s="60">
        <v>44592</v>
      </c>
      <c r="T18" s="60">
        <v>44599</v>
      </c>
      <c r="U18" t="s">
        <v>161</v>
      </c>
      <c r="V18" t="s">
        <v>889</v>
      </c>
      <c r="W18" t="s">
        <v>115</v>
      </c>
      <c r="X18">
        <v>0</v>
      </c>
      <c r="Y18">
        <v>0</v>
      </c>
    </row>
    <row r="19" spans="1:25" x14ac:dyDescent="0.2">
      <c r="A19" t="s">
        <v>910</v>
      </c>
      <c r="B19" t="s">
        <v>653</v>
      </c>
      <c r="C19">
        <v>1</v>
      </c>
      <c r="D19">
        <v>2021</v>
      </c>
      <c r="E19" t="s">
        <v>155</v>
      </c>
      <c r="F19" t="s">
        <v>651</v>
      </c>
      <c r="G19" s="60">
        <v>44544</v>
      </c>
      <c r="H19" t="s">
        <v>640</v>
      </c>
      <c r="I19" t="s">
        <v>641</v>
      </c>
      <c r="J19" t="s">
        <v>642</v>
      </c>
      <c r="K19" t="s">
        <v>643</v>
      </c>
      <c r="L19" t="s">
        <v>233</v>
      </c>
      <c r="M19" t="s">
        <v>644</v>
      </c>
      <c r="N19">
        <v>1</v>
      </c>
      <c r="O19" t="s">
        <v>76</v>
      </c>
      <c r="P19" t="s">
        <v>155</v>
      </c>
      <c r="Q19" t="s">
        <v>645</v>
      </c>
      <c r="R19" s="60">
        <v>44550</v>
      </c>
      <c r="S19" s="60">
        <v>44620</v>
      </c>
      <c r="T19" s="60">
        <v>44600</v>
      </c>
      <c r="U19" t="s">
        <v>890</v>
      </c>
      <c r="V19" t="s">
        <v>909</v>
      </c>
      <c r="W19" t="s">
        <v>115</v>
      </c>
      <c r="X19">
        <v>0</v>
      </c>
      <c r="Y19">
        <v>0</v>
      </c>
    </row>
    <row r="20" spans="1:25" x14ac:dyDescent="0.2">
      <c r="A20" t="s">
        <v>910</v>
      </c>
      <c r="B20" t="s">
        <v>654</v>
      </c>
      <c r="C20">
        <v>1</v>
      </c>
      <c r="D20">
        <v>2021</v>
      </c>
      <c r="E20" t="s">
        <v>646</v>
      </c>
      <c r="F20" t="s">
        <v>651</v>
      </c>
      <c r="G20" s="60">
        <v>44544</v>
      </c>
      <c r="H20" t="s">
        <v>647</v>
      </c>
      <c r="I20" t="s">
        <v>641</v>
      </c>
      <c r="J20" t="s">
        <v>648</v>
      </c>
      <c r="K20" t="s">
        <v>649</v>
      </c>
      <c r="L20" t="s">
        <v>233</v>
      </c>
      <c r="M20" t="s">
        <v>650</v>
      </c>
      <c r="N20">
        <v>1</v>
      </c>
      <c r="O20" t="s">
        <v>76</v>
      </c>
      <c r="P20" t="s">
        <v>155</v>
      </c>
      <c r="Q20" t="s">
        <v>645</v>
      </c>
      <c r="R20" s="60">
        <v>44550</v>
      </c>
      <c r="S20" s="60">
        <v>44620</v>
      </c>
      <c r="T20" s="60">
        <v>44600</v>
      </c>
      <c r="U20" t="s">
        <v>890</v>
      </c>
      <c r="V20" t="s">
        <v>909</v>
      </c>
      <c r="W20" t="s">
        <v>115</v>
      </c>
      <c r="X20">
        <v>0</v>
      </c>
      <c r="Y20">
        <v>0</v>
      </c>
    </row>
    <row r="21" spans="1:25" x14ac:dyDescent="0.2">
      <c r="A21" t="s">
        <v>910</v>
      </c>
      <c r="B21" t="s">
        <v>818</v>
      </c>
      <c r="C21">
        <v>7</v>
      </c>
      <c r="D21">
        <v>2021</v>
      </c>
      <c r="E21" t="s">
        <v>163</v>
      </c>
      <c r="F21" t="s">
        <v>655</v>
      </c>
      <c r="G21" s="60">
        <v>44532</v>
      </c>
      <c r="H21" t="s">
        <v>677</v>
      </c>
      <c r="I21" t="s">
        <v>162</v>
      </c>
      <c r="J21" t="s">
        <v>678</v>
      </c>
      <c r="K21" t="s">
        <v>679</v>
      </c>
      <c r="L21" t="s">
        <v>680</v>
      </c>
      <c r="M21" t="s">
        <v>681</v>
      </c>
      <c r="N21">
        <v>1</v>
      </c>
      <c r="O21" t="s">
        <v>188</v>
      </c>
      <c r="P21" t="s">
        <v>188</v>
      </c>
      <c r="Q21" t="s">
        <v>682</v>
      </c>
      <c r="R21" s="60">
        <v>44550</v>
      </c>
      <c r="S21" s="60">
        <v>44592</v>
      </c>
      <c r="T21" s="60">
        <v>44599</v>
      </c>
      <c r="U21" t="s">
        <v>863</v>
      </c>
      <c r="V21" t="s">
        <v>864</v>
      </c>
      <c r="W21" t="s">
        <v>115</v>
      </c>
      <c r="X21">
        <v>0</v>
      </c>
      <c r="Y21">
        <v>0</v>
      </c>
    </row>
    <row r="22" spans="1:25" x14ac:dyDescent="0.2">
      <c r="G22"/>
      <c r="S22"/>
      <c r="T22"/>
    </row>
    <row r="23" spans="1:25" x14ac:dyDescent="0.2">
      <c r="G23"/>
      <c r="S23"/>
      <c r="T23"/>
    </row>
    <row r="24" spans="1:25" x14ac:dyDescent="0.2">
      <c r="G24"/>
      <c r="S24"/>
      <c r="T24"/>
    </row>
    <row r="25" spans="1:25" x14ac:dyDescent="0.2">
      <c r="G25"/>
      <c r="S25"/>
      <c r="T25"/>
    </row>
    <row r="26" spans="1:25" x14ac:dyDescent="0.2">
      <c r="G26"/>
      <c r="S26"/>
      <c r="T26"/>
    </row>
    <row r="27" spans="1:25" x14ac:dyDescent="0.2">
      <c r="G27"/>
      <c r="S27"/>
      <c r="T27"/>
    </row>
    <row r="28" spans="1:25" x14ac:dyDescent="0.2">
      <c r="G28"/>
      <c r="S28"/>
      <c r="T28"/>
    </row>
    <row r="29" spans="1:25" x14ac:dyDescent="0.2">
      <c r="G29"/>
      <c r="S29"/>
      <c r="T29"/>
    </row>
    <row r="30" spans="1:25" x14ac:dyDescent="0.2">
      <c r="G30"/>
      <c r="S30"/>
      <c r="T30"/>
    </row>
    <row r="31" spans="1:25" x14ac:dyDescent="0.2">
      <c r="G31"/>
      <c r="S31"/>
      <c r="T31"/>
    </row>
    <row r="32" spans="1:25" x14ac:dyDescent="0.2">
      <c r="G32"/>
      <c r="S32"/>
      <c r="T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sheetData>
  <autoFilter ref="A2:Y2"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9"/>
  <sheetViews>
    <sheetView workbookViewId="0">
      <selection activeCell="E23" sqref="E23"/>
    </sheetView>
  </sheetViews>
  <sheetFormatPr baseColWidth="10" defaultRowHeight="12.75" x14ac:dyDescent="0.2"/>
  <cols>
    <col min="1" max="1" width="8" customWidth="1"/>
    <col min="3" max="3" width="7.140625" customWidth="1"/>
    <col min="4" max="4" width="10" customWidth="1"/>
    <col min="7" max="7" width="11.42578125" style="62"/>
    <col min="15" max="15" width="40.28515625" customWidth="1"/>
    <col min="16" max="16" width="29.7109375" customWidth="1"/>
    <col min="17" max="17" width="11.42578125" customWidth="1"/>
    <col min="18" max="18" width="11.42578125" style="60" customWidth="1"/>
    <col min="19" max="20" width="11.42578125" style="62"/>
  </cols>
  <sheetData>
    <row r="1" spans="1:26" ht="15.75" x14ac:dyDescent="0.25">
      <c r="A1" s="56" t="s">
        <v>94</v>
      </c>
      <c r="T1" s="62" t="s">
        <v>11</v>
      </c>
    </row>
    <row r="2" spans="1:26" s="9" customFormat="1" ht="49.5" customHeight="1" x14ac:dyDescent="0.2">
      <c r="A2" s="57" t="s">
        <v>113</v>
      </c>
      <c r="B2" s="57" t="s">
        <v>28</v>
      </c>
      <c r="C2" s="57" t="s">
        <v>27</v>
      </c>
      <c r="D2" s="57" t="s">
        <v>26</v>
      </c>
      <c r="E2" s="57" t="s">
        <v>17</v>
      </c>
      <c r="F2" s="57" t="s">
        <v>0</v>
      </c>
      <c r="G2" s="64" t="s">
        <v>8</v>
      </c>
      <c r="H2" s="16" t="s">
        <v>10</v>
      </c>
      <c r="I2" s="57" t="s">
        <v>20</v>
      </c>
      <c r="J2" s="57" t="s">
        <v>19</v>
      </c>
      <c r="K2" s="57" t="s">
        <v>1</v>
      </c>
      <c r="L2" s="57" t="s">
        <v>15</v>
      </c>
      <c r="M2" s="57" t="s">
        <v>2</v>
      </c>
      <c r="N2" s="57" t="s">
        <v>3</v>
      </c>
      <c r="O2" s="57" t="s">
        <v>25</v>
      </c>
      <c r="P2" s="57" t="s">
        <v>4</v>
      </c>
      <c r="Q2" s="47" t="s">
        <v>5</v>
      </c>
      <c r="R2" s="47" t="s">
        <v>6</v>
      </c>
      <c r="S2" s="47" t="s">
        <v>7</v>
      </c>
      <c r="T2" s="63" t="s">
        <v>12</v>
      </c>
      <c r="U2" s="58" t="s">
        <v>18</v>
      </c>
      <c r="V2" s="58" t="s">
        <v>13</v>
      </c>
      <c r="W2" s="58" t="s">
        <v>14</v>
      </c>
      <c r="X2" s="58" t="s">
        <v>87</v>
      </c>
      <c r="Y2" s="79" t="s">
        <v>88</v>
      </c>
      <c r="Z2" s="79" t="s">
        <v>116</v>
      </c>
    </row>
    <row r="3" spans="1:26" x14ac:dyDescent="0.2">
      <c r="A3" t="s">
        <v>910</v>
      </c>
      <c r="B3" t="s">
        <v>173</v>
      </c>
      <c r="C3">
        <v>2</v>
      </c>
      <c r="D3">
        <v>2021</v>
      </c>
      <c r="E3" t="s">
        <v>75</v>
      </c>
      <c r="F3" t="s">
        <v>347</v>
      </c>
      <c r="G3" s="62">
        <v>44285</v>
      </c>
      <c r="H3" t="s">
        <v>170</v>
      </c>
      <c r="I3" t="s">
        <v>166</v>
      </c>
      <c r="J3" t="s">
        <v>171</v>
      </c>
      <c r="K3" t="s">
        <v>172</v>
      </c>
      <c r="L3" t="s">
        <v>82</v>
      </c>
      <c r="M3" t="s">
        <v>169</v>
      </c>
      <c r="N3">
        <v>1</v>
      </c>
      <c r="O3" t="s">
        <v>83</v>
      </c>
      <c r="P3" t="s">
        <v>84</v>
      </c>
      <c r="Q3" t="s">
        <v>124</v>
      </c>
      <c r="R3" s="60">
        <v>44319</v>
      </c>
      <c r="S3" s="62">
        <v>44591</v>
      </c>
      <c r="T3" s="62">
        <v>44599</v>
      </c>
      <c r="U3" t="s">
        <v>869</v>
      </c>
      <c r="V3" t="s">
        <v>867</v>
      </c>
      <c r="W3" t="s">
        <v>115</v>
      </c>
      <c r="X3">
        <v>0</v>
      </c>
      <c r="Y3">
        <v>0</v>
      </c>
      <c r="Z3" s="131">
        <f>3/3</f>
        <v>1</v>
      </c>
    </row>
    <row r="4" spans="1:26" x14ac:dyDescent="0.2">
      <c r="A4" t="s">
        <v>910</v>
      </c>
      <c r="B4" t="s">
        <v>292</v>
      </c>
      <c r="C4">
        <v>1</v>
      </c>
      <c r="D4">
        <v>2021</v>
      </c>
      <c r="E4" t="s">
        <v>75</v>
      </c>
      <c r="F4" t="s">
        <v>275</v>
      </c>
      <c r="G4" s="62">
        <v>44369</v>
      </c>
      <c r="H4" t="s">
        <v>277</v>
      </c>
      <c r="I4" t="s">
        <v>242</v>
      </c>
      <c r="J4" t="s">
        <v>278</v>
      </c>
      <c r="K4" t="s">
        <v>279</v>
      </c>
      <c r="L4" t="s">
        <v>276</v>
      </c>
      <c r="M4" t="s">
        <v>280</v>
      </c>
      <c r="N4" t="s">
        <v>281</v>
      </c>
      <c r="O4" t="s">
        <v>83</v>
      </c>
      <c r="P4" t="s">
        <v>84</v>
      </c>
      <c r="Q4" t="s">
        <v>248</v>
      </c>
      <c r="R4" s="60">
        <v>44392</v>
      </c>
      <c r="S4" s="62">
        <v>44576</v>
      </c>
      <c r="T4" s="62">
        <v>44599</v>
      </c>
      <c r="U4" t="s">
        <v>869</v>
      </c>
      <c r="V4" t="s">
        <v>868</v>
      </c>
      <c r="W4" t="s">
        <v>115</v>
      </c>
      <c r="X4">
        <v>0</v>
      </c>
      <c r="Y4">
        <v>0</v>
      </c>
      <c r="Z4" s="132"/>
    </row>
    <row r="5" spans="1:26" x14ac:dyDescent="0.2">
      <c r="A5" t="s">
        <v>910</v>
      </c>
      <c r="B5" t="s">
        <v>292</v>
      </c>
      <c r="C5">
        <v>2</v>
      </c>
      <c r="D5">
        <v>2021</v>
      </c>
      <c r="E5" t="s">
        <v>75</v>
      </c>
      <c r="F5" t="s">
        <v>275</v>
      </c>
      <c r="G5" s="62">
        <v>44369</v>
      </c>
      <c r="H5" t="s">
        <v>277</v>
      </c>
      <c r="I5" t="s">
        <v>242</v>
      </c>
      <c r="J5" t="s">
        <v>278</v>
      </c>
      <c r="K5" t="s">
        <v>282</v>
      </c>
      <c r="L5" t="s">
        <v>276</v>
      </c>
      <c r="M5" t="s">
        <v>283</v>
      </c>
      <c r="N5" t="s">
        <v>284</v>
      </c>
      <c r="O5" t="s">
        <v>83</v>
      </c>
      <c r="P5" t="s">
        <v>84</v>
      </c>
      <c r="Q5" t="s">
        <v>248</v>
      </c>
      <c r="R5" s="60">
        <v>44392</v>
      </c>
      <c r="S5" s="62">
        <v>44576</v>
      </c>
      <c r="T5" s="62">
        <v>44599</v>
      </c>
      <c r="U5" t="s">
        <v>869</v>
      </c>
      <c r="V5" t="s">
        <v>870</v>
      </c>
      <c r="W5" t="s">
        <v>115</v>
      </c>
      <c r="X5">
        <v>1</v>
      </c>
      <c r="Y5">
        <v>0</v>
      </c>
      <c r="Z5" s="132"/>
    </row>
    <row r="6" spans="1:26" x14ac:dyDescent="0.2">
      <c r="A6" t="s">
        <v>910</v>
      </c>
      <c r="B6" t="s">
        <v>589</v>
      </c>
      <c r="C6">
        <v>5</v>
      </c>
      <c r="D6">
        <v>2021</v>
      </c>
      <c r="E6" t="s">
        <v>72</v>
      </c>
      <c r="F6" t="s">
        <v>585</v>
      </c>
      <c r="G6" s="62">
        <v>44523</v>
      </c>
      <c r="H6" t="s">
        <v>559</v>
      </c>
      <c r="I6" t="s">
        <v>510</v>
      </c>
      <c r="J6" t="s">
        <v>572</v>
      </c>
      <c r="K6" t="s">
        <v>573</v>
      </c>
      <c r="L6" t="s">
        <v>79</v>
      </c>
      <c r="M6" t="s">
        <v>574</v>
      </c>
      <c r="N6">
        <v>1</v>
      </c>
      <c r="O6" t="s">
        <v>840</v>
      </c>
      <c r="P6" t="s">
        <v>119</v>
      </c>
      <c r="Q6" t="s">
        <v>575</v>
      </c>
      <c r="R6" s="60">
        <v>44545</v>
      </c>
      <c r="S6" s="62">
        <v>44591</v>
      </c>
      <c r="T6" s="62">
        <v>44599</v>
      </c>
      <c r="U6" t="s">
        <v>843</v>
      </c>
      <c r="V6" t="s">
        <v>865</v>
      </c>
      <c r="W6" t="s">
        <v>115</v>
      </c>
      <c r="X6">
        <v>0</v>
      </c>
      <c r="Y6">
        <v>0</v>
      </c>
      <c r="Z6" s="132">
        <f>2/2</f>
        <v>1</v>
      </c>
    </row>
    <row r="7" spans="1:26" x14ac:dyDescent="0.2">
      <c r="A7" t="s">
        <v>910</v>
      </c>
      <c r="B7" t="s">
        <v>589</v>
      </c>
      <c r="C7">
        <v>6</v>
      </c>
      <c r="D7">
        <v>2021</v>
      </c>
      <c r="E7" t="s">
        <v>72</v>
      </c>
      <c r="F7" t="s">
        <v>585</v>
      </c>
      <c r="G7" s="62">
        <v>44523</v>
      </c>
      <c r="H7" t="s">
        <v>559</v>
      </c>
      <c r="I7" t="s">
        <v>510</v>
      </c>
      <c r="J7" t="s">
        <v>572</v>
      </c>
      <c r="K7" t="s">
        <v>576</v>
      </c>
      <c r="L7" t="s">
        <v>82</v>
      </c>
      <c r="M7" t="s">
        <v>577</v>
      </c>
      <c r="N7">
        <v>1</v>
      </c>
      <c r="O7" t="s">
        <v>840</v>
      </c>
      <c r="P7" t="s">
        <v>119</v>
      </c>
      <c r="Q7" t="s">
        <v>575</v>
      </c>
      <c r="R7" s="60">
        <v>44545</v>
      </c>
      <c r="S7" s="62">
        <v>44591</v>
      </c>
      <c r="T7" s="62">
        <v>44599</v>
      </c>
      <c r="U7" t="s">
        <v>843</v>
      </c>
      <c r="V7" t="s">
        <v>866</v>
      </c>
      <c r="W7" t="s">
        <v>115</v>
      </c>
      <c r="X7">
        <v>0</v>
      </c>
      <c r="Y7">
        <v>0</v>
      </c>
      <c r="Z7" s="132"/>
    </row>
    <row r="8" spans="1:26" x14ac:dyDescent="0.2">
      <c r="A8" t="s">
        <v>910</v>
      </c>
      <c r="B8" t="s">
        <v>652</v>
      </c>
      <c r="C8">
        <v>1</v>
      </c>
      <c r="D8">
        <v>2021</v>
      </c>
      <c r="E8" t="s">
        <v>72</v>
      </c>
      <c r="F8" t="s">
        <v>651</v>
      </c>
      <c r="G8" s="62">
        <v>44544</v>
      </c>
      <c r="H8" t="s">
        <v>629</v>
      </c>
      <c r="I8" t="s">
        <v>630</v>
      </c>
      <c r="J8" t="s">
        <v>631</v>
      </c>
      <c r="K8" t="s">
        <v>632</v>
      </c>
      <c r="L8" t="s">
        <v>633</v>
      </c>
      <c r="M8" t="s">
        <v>634</v>
      </c>
      <c r="N8">
        <v>1</v>
      </c>
      <c r="O8" t="s">
        <v>80</v>
      </c>
      <c r="P8" t="s">
        <v>156</v>
      </c>
      <c r="Q8" t="s">
        <v>635</v>
      </c>
      <c r="R8" s="60">
        <v>44564</v>
      </c>
      <c r="S8" s="62">
        <v>44592</v>
      </c>
      <c r="T8" s="62">
        <v>44599</v>
      </c>
      <c r="U8" t="s">
        <v>161</v>
      </c>
      <c r="V8" t="s">
        <v>887</v>
      </c>
      <c r="W8" t="s">
        <v>115</v>
      </c>
      <c r="X8">
        <v>0</v>
      </c>
      <c r="Y8">
        <v>0</v>
      </c>
      <c r="Z8" s="132">
        <f>2/2</f>
        <v>1</v>
      </c>
    </row>
    <row r="9" spans="1:26" x14ac:dyDescent="0.2">
      <c r="A9" t="s">
        <v>910</v>
      </c>
      <c r="B9" t="s">
        <v>652</v>
      </c>
      <c r="C9">
        <v>3</v>
      </c>
      <c r="D9">
        <v>2021</v>
      </c>
      <c r="E9" t="s">
        <v>72</v>
      </c>
      <c r="F9" t="s">
        <v>651</v>
      </c>
      <c r="G9" s="62">
        <v>44544</v>
      </c>
      <c r="H9" t="s">
        <v>629</v>
      </c>
      <c r="I9" t="s">
        <v>636</v>
      </c>
      <c r="J9" t="s">
        <v>631</v>
      </c>
      <c r="K9" t="s">
        <v>638</v>
      </c>
      <c r="L9" t="s">
        <v>633</v>
      </c>
      <c r="M9" t="s">
        <v>639</v>
      </c>
      <c r="N9">
        <v>1</v>
      </c>
      <c r="O9" t="s">
        <v>80</v>
      </c>
      <c r="P9" t="s">
        <v>156</v>
      </c>
      <c r="Q9" t="s">
        <v>635</v>
      </c>
      <c r="R9" s="60">
        <v>44564</v>
      </c>
      <c r="S9" s="62">
        <v>44592</v>
      </c>
      <c r="T9" s="62">
        <v>44599</v>
      </c>
      <c r="U9" t="s">
        <v>161</v>
      </c>
      <c r="V9" t="s">
        <v>889</v>
      </c>
      <c r="W9" t="s">
        <v>115</v>
      </c>
      <c r="X9">
        <v>0</v>
      </c>
      <c r="Y9">
        <v>0</v>
      </c>
      <c r="Z9" s="132"/>
    </row>
    <row r="10" spans="1:26" x14ac:dyDescent="0.2">
      <c r="A10" t="s">
        <v>910</v>
      </c>
      <c r="B10" t="s">
        <v>217</v>
      </c>
      <c r="C10">
        <v>2</v>
      </c>
      <c r="D10">
        <v>2021</v>
      </c>
      <c r="E10" t="s">
        <v>216</v>
      </c>
      <c r="F10" t="s">
        <v>346</v>
      </c>
      <c r="G10" s="62">
        <v>44290</v>
      </c>
      <c r="H10" t="s">
        <v>212</v>
      </c>
      <c r="I10" t="s">
        <v>219</v>
      </c>
      <c r="J10" t="s">
        <v>214</v>
      </c>
      <c r="K10" t="s">
        <v>231</v>
      </c>
      <c r="L10" t="s">
        <v>82</v>
      </c>
      <c r="M10" t="s">
        <v>215</v>
      </c>
      <c r="N10">
        <v>1</v>
      </c>
      <c r="O10" t="s">
        <v>76</v>
      </c>
      <c r="P10" t="s">
        <v>120</v>
      </c>
      <c r="Q10" t="s">
        <v>213</v>
      </c>
      <c r="R10" s="60">
        <v>44319</v>
      </c>
      <c r="S10" s="62">
        <v>44591</v>
      </c>
      <c r="T10" s="62">
        <v>44600</v>
      </c>
      <c r="U10" t="s">
        <v>890</v>
      </c>
      <c r="V10" t="s">
        <v>894</v>
      </c>
      <c r="W10" t="s">
        <v>115</v>
      </c>
      <c r="X10">
        <v>0</v>
      </c>
      <c r="Y10">
        <v>0</v>
      </c>
      <c r="Z10" s="132">
        <f>7/7</f>
        <v>1</v>
      </c>
    </row>
    <row r="11" spans="1:26" x14ac:dyDescent="0.2">
      <c r="A11" t="s">
        <v>910</v>
      </c>
      <c r="B11" t="s">
        <v>228</v>
      </c>
      <c r="C11">
        <v>2</v>
      </c>
      <c r="D11">
        <v>2021</v>
      </c>
      <c r="E11" t="s">
        <v>216</v>
      </c>
      <c r="F11" t="s">
        <v>227</v>
      </c>
      <c r="G11" s="62">
        <v>44322</v>
      </c>
      <c r="H11" t="s">
        <v>218</v>
      </c>
      <c r="I11" t="s">
        <v>219</v>
      </c>
      <c r="J11" t="s">
        <v>220</v>
      </c>
      <c r="K11" t="s">
        <v>221</v>
      </c>
      <c r="L11" t="s">
        <v>82</v>
      </c>
      <c r="M11" t="s">
        <v>215</v>
      </c>
      <c r="N11">
        <v>1</v>
      </c>
      <c r="O11" t="s">
        <v>76</v>
      </c>
      <c r="P11" t="s">
        <v>120</v>
      </c>
      <c r="Q11" t="s">
        <v>213</v>
      </c>
      <c r="R11" s="60">
        <v>44319</v>
      </c>
      <c r="S11" s="62">
        <v>44591</v>
      </c>
      <c r="T11" s="62">
        <v>44600</v>
      </c>
      <c r="U11" t="s">
        <v>890</v>
      </c>
      <c r="V11" t="s">
        <v>895</v>
      </c>
      <c r="W11" t="s">
        <v>115</v>
      </c>
      <c r="X11">
        <v>0</v>
      </c>
      <c r="Y11">
        <v>0</v>
      </c>
      <c r="Z11" s="132"/>
    </row>
    <row r="12" spans="1:26" x14ac:dyDescent="0.2">
      <c r="A12" t="s">
        <v>910</v>
      </c>
      <c r="B12" t="s">
        <v>476</v>
      </c>
      <c r="C12">
        <v>1</v>
      </c>
      <c r="D12">
        <v>2021</v>
      </c>
      <c r="E12" t="s">
        <v>441</v>
      </c>
      <c r="F12" t="s">
        <v>483</v>
      </c>
      <c r="G12" s="62">
        <v>44495</v>
      </c>
      <c r="H12" t="s">
        <v>444</v>
      </c>
      <c r="I12" t="s">
        <v>442</v>
      </c>
      <c r="J12" t="s">
        <v>445</v>
      </c>
      <c r="K12" t="s">
        <v>446</v>
      </c>
      <c r="L12" t="s">
        <v>79</v>
      </c>
      <c r="M12" t="s">
        <v>447</v>
      </c>
      <c r="N12">
        <v>1</v>
      </c>
      <c r="O12" t="s">
        <v>76</v>
      </c>
      <c r="P12" t="s">
        <v>120</v>
      </c>
      <c r="Q12" t="s">
        <v>443</v>
      </c>
      <c r="R12" s="60">
        <v>44504</v>
      </c>
      <c r="S12" s="62">
        <v>44592</v>
      </c>
      <c r="T12" s="62">
        <v>44600</v>
      </c>
      <c r="U12" t="s">
        <v>890</v>
      </c>
      <c r="V12" t="s">
        <v>900</v>
      </c>
      <c r="W12" t="s">
        <v>115</v>
      </c>
      <c r="X12">
        <v>0</v>
      </c>
      <c r="Y12">
        <v>0</v>
      </c>
      <c r="Z12" s="132"/>
    </row>
    <row r="13" spans="1:26" x14ac:dyDescent="0.2">
      <c r="A13" t="s">
        <v>910</v>
      </c>
      <c r="B13" t="s">
        <v>484</v>
      </c>
      <c r="C13">
        <v>1</v>
      </c>
      <c r="D13">
        <v>2021</v>
      </c>
      <c r="E13" t="s">
        <v>216</v>
      </c>
      <c r="F13" t="s">
        <v>487</v>
      </c>
      <c r="G13" s="62">
        <v>44431</v>
      </c>
      <c r="H13" t="s">
        <v>488</v>
      </c>
      <c r="I13" t="s">
        <v>442</v>
      </c>
      <c r="J13" t="s">
        <v>489</v>
      </c>
      <c r="K13" t="s">
        <v>490</v>
      </c>
      <c r="L13" t="s">
        <v>114</v>
      </c>
      <c r="M13" t="s">
        <v>491</v>
      </c>
      <c r="N13">
        <v>1</v>
      </c>
      <c r="O13" t="s">
        <v>76</v>
      </c>
      <c r="P13" t="s">
        <v>120</v>
      </c>
      <c r="Q13" t="s">
        <v>492</v>
      </c>
      <c r="R13" s="60">
        <v>44539</v>
      </c>
      <c r="S13" s="62">
        <v>44592</v>
      </c>
      <c r="T13" s="62">
        <v>44600</v>
      </c>
      <c r="U13" t="s">
        <v>890</v>
      </c>
      <c r="V13" t="s">
        <v>903</v>
      </c>
      <c r="W13" t="s">
        <v>115</v>
      </c>
      <c r="X13">
        <v>0</v>
      </c>
      <c r="Y13">
        <v>0</v>
      </c>
      <c r="Z13" s="132"/>
    </row>
    <row r="14" spans="1:26" x14ac:dyDescent="0.2">
      <c r="A14" t="s">
        <v>910</v>
      </c>
      <c r="B14" t="s">
        <v>484</v>
      </c>
      <c r="C14">
        <v>2</v>
      </c>
      <c r="D14">
        <v>2021</v>
      </c>
      <c r="E14" t="s">
        <v>216</v>
      </c>
      <c r="F14" t="s">
        <v>487</v>
      </c>
      <c r="G14" s="62">
        <v>44431</v>
      </c>
      <c r="H14" t="s">
        <v>488</v>
      </c>
      <c r="I14" t="s">
        <v>442</v>
      </c>
      <c r="J14" t="s">
        <v>489</v>
      </c>
      <c r="K14" t="s">
        <v>493</v>
      </c>
      <c r="L14" t="s">
        <v>79</v>
      </c>
      <c r="M14" t="s">
        <v>494</v>
      </c>
      <c r="N14">
        <v>1</v>
      </c>
      <c r="O14" t="s">
        <v>76</v>
      </c>
      <c r="P14" t="s">
        <v>120</v>
      </c>
      <c r="Q14" t="s">
        <v>492</v>
      </c>
      <c r="R14" s="60">
        <v>44539</v>
      </c>
      <c r="S14" s="62">
        <v>44592</v>
      </c>
      <c r="T14" s="62">
        <v>44600</v>
      </c>
      <c r="U14" t="s">
        <v>890</v>
      </c>
      <c r="V14" t="s">
        <v>903</v>
      </c>
      <c r="W14" t="s">
        <v>115</v>
      </c>
      <c r="X14">
        <v>0</v>
      </c>
      <c r="Y14">
        <v>0</v>
      </c>
      <c r="Z14" s="132"/>
    </row>
    <row r="15" spans="1:26" x14ac:dyDescent="0.2">
      <c r="A15" t="s">
        <v>910</v>
      </c>
      <c r="B15" t="s">
        <v>485</v>
      </c>
      <c r="C15">
        <v>1</v>
      </c>
      <c r="D15">
        <v>2021</v>
      </c>
      <c r="E15" t="s">
        <v>216</v>
      </c>
      <c r="F15" t="s">
        <v>487</v>
      </c>
      <c r="G15" s="62">
        <v>44431</v>
      </c>
      <c r="H15" t="s">
        <v>498</v>
      </c>
      <c r="I15" t="s">
        <v>442</v>
      </c>
      <c r="J15" t="s">
        <v>499</v>
      </c>
      <c r="K15" t="s">
        <v>500</v>
      </c>
      <c r="L15" t="s">
        <v>79</v>
      </c>
      <c r="M15" t="s">
        <v>501</v>
      </c>
      <c r="N15">
        <v>1</v>
      </c>
      <c r="O15" t="s">
        <v>76</v>
      </c>
      <c r="P15" t="s">
        <v>120</v>
      </c>
      <c r="Q15" t="s">
        <v>492</v>
      </c>
      <c r="R15" s="60">
        <v>44539</v>
      </c>
      <c r="S15" s="62">
        <v>44592</v>
      </c>
      <c r="T15" s="62">
        <v>44600</v>
      </c>
      <c r="U15" t="s">
        <v>890</v>
      </c>
      <c r="V15" t="s">
        <v>904</v>
      </c>
      <c r="W15" t="s">
        <v>115</v>
      </c>
      <c r="X15">
        <v>0</v>
      </c>
      <c r="Y15">
        <v>0</v>
      </c>
      <c r="Z15" s="132"/>
    </row>
    <row r="16" spans="1:26" x14ac:dyDescent="0.2">
      <c r="A16" t="s">
        <v>910</v>
      </c>
      <c r="B16" t="s">
        <v>508</v>
      </c>
      <c r="C16">
        <v>1</v>
      </c>
      <c r="D16">
        <v>2021</v>
      </c>
      <c r="E16" t="s">
        <v>216</v>
      </c>
      <c r="F16" t="s">
        <v>487</v>
      </c>
      <c r="G16" s="62">
        <v>44431</v>
      </c>
      <c r="H16" t="s">
        <v>503</v>
      </c>
      <c r="I16" t="s">
        <v>442</v>
      </c>
      <c r="J16" t="s">
        <v>504</v>
      </c>
      <c r="K16" t="s">
        <v>505</v>
      </c>
      <c r="L16" t="s">
        <v>79</v>
      </c>
      <c r="M16" t="s">
        <v>494</v>
      </c>
      <c r="N16">
        <v>1</v>
      </c>
      <c r="O16" t="s">
        <v>76</v>
      </c>
      <c r="P16" t="s">
        <v>120</v>
      </c>
      <c r="Q16" t="s">
        <v>492</v>
      </c>
      <c r="R16" s="60">
        <v>44539</v>
      </c>
      <c r="S16" s="62">
        <v>44592</v>
      </c>
      <c r="T16" s="62">
        <v>44600</v>
      </c>
      <c r="U16" t="s">
        <v>890</v>
      </c>
      <c r="V16" t="s">
        <v>905</v>
      </c>
      <c r="W16" t="s">
        <v>115</v>
      </c>
      <c r="X16">
        <v>0</v>
      </c>
      <c r="Y16">
        <v>0</v>
      </c>
      <c r="Z16" s="132"/>
    </row>
    <row r="17" spans="1:26" x14ac:dyDescent="0.2">
      <c r="A17" t="s">
        <v>910</v>
      </c>
      <c r="B17" t="s">
        <v>818</v>
      </c>
      <c r="C17">
        <v>7</v>
      </c>
      <c r="D17">
        <v>2021</v>
      </c>
      <c r="E17" t="s">
        <v>163</v>
      </c>
      <c r="F17" t="s">
        <v>655</v>
      </c>
      <c r="G17" s="62">
        <v>44532</v>
      </c>
      <c r="H17" t="s">
        <v>677</v>
      </c>
      <c r="I17" t="s">
        <v>162</v>
      </c>
      <c r="J17" t="s">
        <v>678</v>
      </c>
      <c r="K17" t="s">
        <v>679</v>
      </c>
      <c r="L17" t="s">
        <v>680</v>
      </c>
      <c r="M17" t="s">
        <v>681</v>
      </c>
      <c r="N17">
        <v>1</v>
      </c>
      <c r="O17" t="s">
        <v>188</v>
      </c>
      <c r="P17" t="s">
        <v>188</v>
      </c>
      <c r="Q17" t="s">
        <v>682</v>
      </c>
      <c r="R17" s="60">
        <v>44550</v>
      </c>
      <c r="S17" s="62">
        <v>44592</v>
      </c>
      <c r="T17" s="62">
        <v>44599</v>
      </c>
      <c r="U17" t="s">
        <v>863</v>
      </c>
      <c r="V17" t="s">
        <v>864</v>
      </c>
      <c r="W17" t="s">
        <v>115</v>
      </c>
      <c r="X17">
        <v>0</v>
      </c>
      <c r="Y17">
        <v>0</v>
      </c>
      <c r="Z17" s="117">
        <f>1/1</f>
        <v>1</v>
      </c>
    </row>
    <row r="18" spans="1:26" x14ac:dyDescent="0.2">
      <c r="A18" t="s">
        <v>910</v>
      </c>
      <c r="B18" t="s">
        <v>191</v>
      </c>
      <c r="C18">
        <v>1</v>
      </c>
      <c r="D18">
        <v>2021</v>
      </c>
      <c r="E18" t="s">
        <v>154</v>
      </c>
      <c r="F18" t="s">
        <v>180</v>
      </c>
      <c r="G18" s="62">
        <v>44308</v>
      </c>
      <c r="H18" t="s">
        <v>181</v>
      </c>
      <c r="I18" t="s">
        <v>182</v>
      </c>
      <c r="J18" t="s">
        <v>183</v>
      </c>
      <c r="K18" t="s">
        <v>184</v>
      </c>
      <c r="L18" t="s">
        <v>233</v>
      </c>
      <c r="M18" t="s">
        <v>185</v>
      </c>
      <c r="N18" t="s">
        <v>186</v>
      </c>
      <c r="O18" t="s">
        <v>76</v>
      </c>
      <c r="P18" t="s">
        <v>155</v>
      </c>
      <c r="Q18" t="s">
        <v>187</v>
      </c>
      <c r="R18" s="60">
        <v>44317</v>
      </c>
      <c r="S18" s="62">
        <v>44561</v>
      </c>
      <c r="T18" s="62">
        <v>44600</v>
      </c>
      <c r="U18" t="s">
        <v>890</v>
      </c>
      <c r="V18" t="s">
        <v>891</v>
      </c>
      <c r="W18" t="s">
        <v>115</v>
      </c>
      <c r="X18">
        <v>0</v>
      </c>
      <c r="Y18">
        <v>0</v>
      </c>
      <c r="Z18" s="117">
        <f>1/1</f>
        <v>1</v>
      </c>
    </row>
    <row r="19" spans="1:26" x14ac:dyDescent="0.2">
      <c r="A19" t="s">
        <v>910</v>
      </c>
      <c r="B19" t="s">
        <v>608</v>
      </c>
      <c r="C19">
        <v>2</v>
      </c>
      <c r="D19">
        <v>2021</v>
      </c>
      <c r="E19" t="s">
        <v>610</v>
      </c>
      <c r="F19" t="s">
        <v>611</v>
      </c>
      <c r="G19" s="62">
        <v>44524</v>
      </c>
      <c r="H19" t="s">
        <v>590</v>
      </c>
      <c r="I19" t="s">
        <v>591</v>
      </c>
      <c r="J19" t="s">
        <v>592</v>
      </c>
      <c r="K19" t="s">
        <v>597</v>
      </c>
      <c r="L19" t="s">
        <v>299</v>
      </c>
      <c r="M19" t="s">
        <v>598</v>
      </c>
      <c r="N19" t="s">
        <v>599</v>
      </c>
      <c r="O19" t="s">
        <v>76</v>
      </c>
      <c r="P19" t="s">
        <v>76</v>
      </c>
      <c r="Q19" t="s">
        <v>596</v>
      </c>
      <c r="R19" s="60">
        <v>44902</v>
      </c>
      <c r="S19" s="62">
        <v>44591</v>
      </c>
      <c r="T19" s="62">
        <v>44600</v>
      </c>
      <c r="U19" t="s">
        <v>890</v>
      </c>
      <c r="V19" t="s">
        <v>911</v>
      </c>
      <c r="W19" t="s">
        <v>115</v>
      </c>
      <c r="X19">
        <v>0</v>
      </c>
      <c r="Y19">
        <v>0</v>
      </c>
      <c r="Z19" s="117">
        <f>1/1</f>
        <v>1</v>
      </c>
    </row>
  </sheetData>
  <sortState xmlns:xlrd2="http://schemas.microsoft.com/office/spreadsheetml/2017/richdata2" ref="B4:Z19">
    <sortCondition ref="P4:P19"/>
  </sortState>
  <mergeCells count="4">
    <mergeCell ref="Z3:Z5"/>
    <mergeCell ref="Z6:Z7"/>
    <mergeCell ref="Z8:Z9"/>
    <mergeCell ref="Z10:Z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3" customWidth="1"/>
    <col min="9" max="9" width="22.140625" style="54" customWidth="1"/>
    <col min="10" max="10" width="18.28515625" customWidth="1"/>
    <col min="11" max="11" width="16.5703125" customWidth="1"/>
    <col min="12" max="12" width="19.5703125" customWidth="1"/>
    <col min="13" max="13" width="0" style="54" hidden="1" customWidth="1"/>
    <col min="14" max="14" width="29.140625" customWidth="1"/>
    <col min="15" max="15" width="20.7109375" bestFit="1" customWidth="1"/>
  </cols>
  <sheetData>
    <row r="1" spans="1:7" hidden="1" x14ac:dyDescent="0.2">
      <c r="A1" s="35" t="s">
        <v>103</v>
      </c>
      <c r="C1" s="35">
        <v>2016</v>
      </c>
      <c r="D1" s="35">
        <v>2017</v>
      </c>
      <c r="E1" s="35">
        <v>2018</v>
      </c>
      <c r="F1" s="35">
        <v>2019</v>
      </c>
      <c r="G1" s="35">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96</v>
      </c>
      <c r="G43">
        <v>1</v>
      </c>
    </row>
    <row r="44" spans="1:8" hidden="1" x14ac:dyDescent="0.2">
      <c r="A44" t="s">
        <v>97</v>
      </c>
      <c r="G44">
        <v>1</v>
      </c>
    </row>
    <row r="45" spans="1:8" hidden="1" x14ac:dyDescent="0.2">
      <c r="A45" t="s">
        <v>98</v>
      </c>
      <c r="G45">
        <v>1</v>
      </c>
    </row>
    <row r="46" spans="1:8" hidden="1" x14ac:dyDescent="0.2">
      <c r="A46" t="s">
        <v>99</v>
      </c>
      <c r="G46">
        <v>1</v>
      </c>
    </row>
    <row r="47" spans="1:8" hidden="1" x14ac:dyDescent="0.2">
      <c r="A47" t="s">
        <v>100</v>
      </c>
      <c r="G47">
        <v>1</v>
      </c>
    </row>
    <row r="48" spans="1:8" hidden="1" x14ac:dyDescent="0.2">
      <c r="A48" s="35" t="s">
        <v>104</v>
      </c>
      <c r="C48" s="35">
        <f>SUM(C2:C47)</f>
        <v>2</v>
      </c>
      <c r="D48" s="35">
        <f>SUM(D2:D47)</f>
        <v>5</v>
      </c>
      <c r="E48" s="35">
        <f>SUM(E2:E47)</f>
        <v>7</v>
      </c>
      <c r="F48" s="35">
        <f>SUM(F2:F47)</f>
        <v>27</v>
      </c>
      <c r="G48" s="35">
        <f>SUM(G2:G47)</f>
        <v>5</v>
      </c>
      <c r="H48" s="44">
        <f>SUM(C48:G48)</f>
        <v>46</v>
      </c>
    </row>
    <row r="49" spans="1:15" hidden="1" x14ac:dyDescent="0.2">
      <c r="A49" s="35" t="s">
        <v>26</v>
      </c>
      <c r="C49" s="35">
        <v>2016</v>
      </c>
      <c r="D49" s="35">
        <v>2017</v>
      </c>
      <c r="E49" s="35">
        <v>2018</v>
      </c>
      <c r="F49" s="35">
        <v>2019</v>
      </c>
      <c r="G49" s="35">
        <v>2020</v>
      </c>
      <c r="H49" s="45" t="s">
        <v>102</v>
      </c>
    </row>
    <row r="50" spans="1:15" x14ac:dyDescent="0.2">
      <c r="H50" s="46" t="s">
        <v>26</v>
      </c>
      <c r="I50" s="54" t="s">
        <v>111</v>
      </c>
      <c r="L50" s="46" t="s">
        <v>105</v>
      </c>
      <c r="M50" s="91" t="s">
        <v>107</v>
      </c>
      <c r="N50" s="37" t="s">
        <v>109</v>
      </c>
      <c r="O50" s="37" t="s">
        <v>108</v>
      </c>
    </row>
    <row r="51" spans="1:15" x14ac:dyDescent="0.2">
      <c r="L51" s="41">
        <v>2019</v>
      </c>
      <c r="M51" s="89">
        <v>1</v>
      </c>
      <c r="N51" s="38">
        <v>2</v>
      </c>
      <c r="O51" s="38">
        <v>2</v>
      </c>
    </row>
    <row r="52" spans="1:15" x14ac:dyDescent="0.2">
      <c r="H52" s="46" t="s">
        <v>105</v>
      </c>
      <c r="I52" s="54" t="s">
        <v>106</v>
      </c>
      <c r="L52" s="42">
        <v>2020</v>
      </c>
      <c r="M52" s="90">
        <v>1</v>
      </c>
      <c r="N52" s="38">
        <v>5</v>
      </c>
      <c r="O52" s="38">
        <v>5</v>
      </c>
    </row>
    <row r="53" spans="1:15" x14ac:dyDescent="0.2">
      <c r="H53" s="93" t="s">
        <v>101</v>
      </c>
      <c r="I53" s="94">
        <v>1</v>
      </c>
      <c r="L53" s="41" t="s">
        <v>92</v>
      </c>
      <c r="M53" s="89">
        <v>2</v>
      </c>
      <c r="N53" s="38">
        <v>12</v>
      </c>
      <c r="O53" s="38">
        <v>7</v>
      </c>
    </row>
    <row r="54" spans="1:15" x14ac:dyDescent="0.2">
      <c r="H54" s="33" t="s">
        <v>112</v>
      </c>
      <c r="I54" s="95">
        <v>1</v>
      </c>
      <c r="M54"/>
      <c r="N54" s="38">
        <v>45</v>
      </c>
      <c r="O54" s="38">
        <v>27</v>
      </c>
    </row>
    <row r="55" spans="1:15" x14ac:dyDescent="0.2">
      <c r="H55" s="92" t="s">
        <v>73</v>
      </c>
      <c r="I55" s="95">
        <v>1</v>
      </c>
      <c r="M55"/>
      <c r="N55" s="39">
        <v>16</v>
      </c>
      <c r="O55" s="39">
        <v>10</v>
      </c>
    </row>
    <row r="56" spans="1:15" x14ac:dyDescent="0.2">
      <c r="H56" s="33" t="s">
        <v>74</v>
      </c>
      <c r="I56" s="95">
        <v>1</v>
      </c>
      <c r="M56"/>
      <c r="N56" s="40">
        <f>SUM(N51:N55)</f>
        <v>80</v>
      </c>
      <c r="O56" s="40">
        <f>SUM(O51:O55)</f>
        <v>51</v>
      </c>
    </row>
    <row r="57" spans="1:15" x14ac:dyDescent="0.2">
      <c r="H57" s="41" t="s">
        <v>92</v>
      </c>
      <c r="I57" s="95">
        <v>2</v>
      </c>
      <c r="L57" s="44" t="s">
        <v>110</v>
      </c>
      <c r="M57" s="55"/>
      <c r="N57" s="36">
        <f>+SUM(N51:N54)</f>
        <v>64</v>
      </c>
      <c r="O57" s="36">
        <f>+SUM(O51:O54)</f>
        <v>41</v>
      </c>
    </row>
    <row r="58" spans="1:15" x14ac:dyDescent="0.2">
      <c r="H58"/>
      <c r="I58"/>
      <c r="N58" s="32"/>
      <c r="O58" s="31"/>
    </row>
    <row r="59" spans="1:15" x14ac:dyDescent="0.2">
      <c r="H59"/>
      <c r="I59"/>
      <c r="N59" s="32"/>
      <c r="O59" s="31"/>
    </row>
    <row r="60" spans="1:15" ht="12.75" customHeight="1" x14ac:dyDescent="0.2">
      <c r="H60"/>
      <c r="I60"/>
      <c r="N60" s="32"/>
      <c r="O60" s="31"/>
    </row>
    <row r="61" spans="1:15" x14ac:dyDescent="0.2">
      <c r="H61"/>
      <c r="I61"/>
      <c r="N61" s="32"/>
      <c r="O61" s="31"/>
    </row>
    <row r="62" spans="1:15" x14ac:dyDescent="0.2">
      <c r="H62"/>
      <c r="I62"/>
      <c r="N62" s="32"/>
      <c r="O62" s="31"/>
    </row>
    <row r="63" spans="1:15" x14ac:dyDescent="0.2">
      <c r="H63"/>
      <c r="I63"/>
      <c r="N63" s="32"/>
      <c r="O63" s="31"/>
    </row>
    <row r="64" spans="1:15" x14ac:dyDescent="0.2">
      <c r="H64"/>
      <c r="I64"/>
      <c r="N64" s="32"/>
      <c r="O64" s="31"/>
    </row>
    <row r="65" spans="8:15" x14ac:dyDescent="0.2">
      <c r="H65"/>
      <c r="I65"/>
      <c r="N65" s="32"/>
      <c r="O65" s="31"/>
    </row>
    <row r="66" spans="8:15" x14ac:dyDescent="0.2">
      <c r="H66"/>
      <c r="I66"/>
      <c r="N66" s="32"/>
      <c r="O66" s="31"/>
    </row>
    <row r="67" spans="8:15" x14ac:dyDescent="0.2">
      <c r="H67"/>
      <c r="I67"/>
      <c r="N67" s="32"/>
      <c r="O67" s="31"/>
    </row>
    <row r="68" spans="8:15" x14ac:dyDescent="0.2">
      <c r="H68"/>
      <c r="I68"/>
      <c r="N68" s="32"/>
      <c r="O68" s="31"/>
    </row>
    <row r="69" spans="8:15" x14ac:dyDescent="0.2">
      <c r="H69"/>
      <c r="I69"/>
      <c r="N69" s="32"/>
      <c r="O69" s="31"/>
    </row>
    <row r="70" spans="8:15" x14ac:dyDescent="0.2">
      <c r="H70"/>
      <c r="I70"/>
      <c r="N70" s="32"/>
      <c r="O70" s="31"/>
    </row>
    <row r="71" spans="8:15" x14ac:dyDescent="0.2">
      <c r="H71"/>
      <c r="I71"/>
      <c r="N71" s="32"/>
      <c r="O71" s="31"/>
    </row>
    <row r="72" spans="8:15" x14ac:dyDescent="0.2">
      <c r="H72"/>
      <c r="I72"/>
      <c r="N72" s="32"/>
      <c r="O72" s="31"/>
    </row>
    <row r="73" spans="8:15" x14ac:dyDescent="0.2">
      <c r="H73"/>
      <c r="I73"/>
      <c r="N73" s="32"/>
      <c r="O73" s="31"/>
    </row>
    <row r="74" spans="8:15" x14ac:dyDescent="0.2">
      <c r="H74"/>
      <c r="I74"/>
      <c r="N74" s="32"/>
      <c r="O74" s="31"/>
    </row>
    <row r="75" spans="8:15" x14ac:dyDescent="0.2">
      <c r="H75"/>
      <c r="I75"/>
      <c r="N75" s="32"/>
      <c r="O75" s="31"/>
    </row>
    <row r="76" spans="8:15" x14ac:dyDescent="0.2">
      <c r="H76"/>
      <c r="I76"/>
      <c r="N76" s="32"/>
      <c r="O76" s="31"/>
    </row>
    <row r="77" spans="8:15" x14ac:dyDescent="0.2">
      <c r="H77"/>
      <c r="I77"/>
      <c r="N77" s="32"/>
      <c r="O77" s="31"/>
    </row>
    <row r="78" spans="8:15" x14ac:dyDescent="0.2">
      <c r="H78"/>
      <c r="I78"/>
      <c r="N78" s="32"/>
      <c r="O78" s="31"/>
    </row>
    <row r="79" spans="8:15" x14ac:dyDescent="0.2">
      <c r="H79"/>
      <c r="I79"/>
      <c r="N79" s="32"/>
      <c r="O79" s="31"/>
    </row>
    <row r="80" spans="8:15" x14ac:dyDescent="0.2">
      <c r="H80"/>
      <c r="I80"/>
      <c r="N80" s="32"/>
      <c r="O80" s="31"/>
    </row>
    <row r="81" spans="8:15" x14ac:dyDescent="0.2">
      <c r="H81"/>
      <c r="I81"/>
      <c r="N81" s="32"/>
      <c r="O81" s="31"/>
    </row>
    <row r="82" spans="8:15" x14ac:dyDescent="0.2">
      <c r="H82"/>
      <c r="I82"/>
      <c r="N82" s="32"/>
      <c r="O82" s="31"/>
    </row>
    <row r="83" spans="8:15" x14ac:dyDescent="0.2">
      <c r="H83"/>
      <c r="I83"/>
      <c r="N83" s="32"/>
      <c r="O83" s="31"/>
    </row>
    <row r="84" spans="8:15" x14ac:dyDescent="0.2">
      <c r="H84"/>
      <c r="I84"/>
      <c r="N84" s="32"/>
      <c r="O84" s="31"/>
    </row>
    <row r="85" spans="8:15" x14ac:dyDescent="0.2">
      <c r="H85"/>
      <c r="I85"/>
      <c r="N85" s="32"/>
      <c r="O85" s="31"/>
    </row>
    <row r="86" spans="8:15" x14ac:dyDescent="0.2">
      <c r="H86"/>
      <c r="I86"/>
      <c r="N86" s="32"/>
      <c r="O86" s="31"/>
    </row>
    <row r="87" spans="8:15" x14ac:dyDescent="0.2">
      <c r="H87"/>
      <c r="I87"/>
      <c r="N87" s="32"/>
      <c r="O87" s="31"/>
    </row>
    <row r="88" spans="8:15" x14ac:dyDescent="0.2">
      <c r="H88"/>
      <c r="I88"/>
      <c r="N88" s="32"/>
      <c r="O88" s="31"/>
    </row>
    <row r="89" spans="8:15" x14ac:dyDescent="0.2">
      <c r="H89"/>
      <c r="I89"/>
      <c r="N89" s="32"/>
      <c r="O89" s="31"/>
    </row>
    <row r="90" spans="8:15" x14ac:dyDescent="0.2">
      <c r="H90"/>
      <c r="I90"/>
      <c r="N90" s="32"/>
      <c r="O90" s="31"/>
    </row>
    <row r="91" spans="8:15" x14ac:dyDescent="0.2">
      <c r="H91"/>
      <c r="I91"/>
      <c r="N91" s="32"/>
      <c r="O91" s="31"/>
    </row>
    <row r="92" spans="8:15" x14ac:dyDescent="0.2">
      <c r="H92"/>
      <c r="I92"/>
      <c r="N92" s="32"/>
      <c r="O92" s="31"/>
    </row>
    <row r="93" spans="8:15" x14ac:dyDescent="0.2">
      <c r="H93"/>
      <c r="I93"/>
      <c r="N93" s="32"/>
      <c r="O93" s="31"/>
    </row>
    <row r="94" spans="8:15" x14ac:dyDescent="0.2">
      <c r="H94"/>
      <c r="I94"/>
      <c r="N94" s="32"/>
      <c r="O94" s="31"/>
    </row>
    <row r="95" spans="8:15" x14ac:dyDescent="0.2">
      <c r="H95"/>
      <c r="I95"/>
      <c r="N95" s="32"/>
      <c r="O95" s="31"/>
    </row>
    <row r="96" spans="8:15" x14ac:dyDescent="0.2">
      <c r="H96"/>
      <c r="I96"/>
      <c r="N96" s="32"/>
      <c r="O96" s="31"/>
    </row>
    <row r="97" spans="8:15" x14ac:dyDescent="0.2">
      <c r="H97"/>
      <c r="I97"/>
      <c r="N97" s="32"/>
      <c r="O97" s="31"/>
    </row>
    <row r="98" spans="8:15" x14ac:dyDescent="0.2">
      <c r="H98"/>
      <c r="I98"/>
      <c r="N98" s="32"/>
      <c r="O98" s="31"/>
    </row>
    <row r="99" spans="8:15" x14ac:dyDescent="0.2">
      <c r="H99"/>
      <c r="I99"/>
      <c r="N99" s="32"/>
      <c r="O99" s="31"/>
    </row>
    <row r="100" spans="8:15" x14ac:dyDescent="0.2">
      <c r="H100"/>
      <c r="I100"/>
      <c r="N100" s="32"/>
      <c r="O100" s="31"/>
    </row>
    <row r="101" spans="8:15" x14ac:dyDescent="0.2">
      <c r="H101"/>
      <c r="I101"/>
      <c r="N101" s="32"/>
      <c r="O101" s="31"/>
    </row>
    <row r="102" spans="8:15" x14ac:dyDescent="0.2">
      <c r="H102"/>
      <c r="I102"/>
      <c r="N102" s="32"/>
      <c r="O102" s="31"/>
    </row>
    <row r="103" spans="8:15" x14ac:dyDescent="0.2">
      <c r="H103"/>
      <c r="I103"/>
      <c r="N103" s="32"/>
      <c r="O103" s="31"/>
    </row>
    <row r="104" spans="8:15" x14ac:dyDescent="0.2">
      <c r="H104"/>
      <c r="I104"/>
      <c r="N104" s="32"/>
      <c r="O104" s="31"/>
    </row>
    <row r="105" spans="8:15" x14ac:dyDescent="0.2">
      <c r="H105"/>
      <c r="I105"/>
      <c r="N105" s="32"/>
      <c r="O105" s="31"/>
    </row>
    <row r="106" spans="8:15" x14ac:dyDescent="0.2">
      <c r="H106"/>
      <c r="I106"/>
      <c r="N106" s="32"/>
      <c r="O106" s="31"/>
    </row>
    <row r="107" spans="8:15" x14ac:dyDescent="0.2">
      <c r="H107"/>
      <c r="I107"/>
      <c r="N107" s="32"/>
      <c r="O107" s="31"/>
    </row>
    <row r="108" spans="8:15" x14ac:dyDescent="0.2">
      <c r="H108"/>
      <c r="I108"/>
      <c r="N108" s="32"/>
      <c r="O108" s="31"/>
    </row>
    <row r="109" spans="8:15" x14ac:dyDescent="0.2">
      <c r="H109"/>
      <c r="I109"/>
      <c r="N109" s="32"/>
      <c r="O109" s="31"/>
    </row>
    <row r="110" spans="8:15" x14ac:dyDescent="0.2">
      <c r="H110"/>
      <c r="I110"/>
      <c r="N110" s="32"/>
      <c r="O110" s="31"/>
    </row>
    <row r="111" spans="8:15" x14ac:dyDescent="0.2">
      <c r="H111"/>
      <c r="I111"/>
      <c r="N111" s="32"/>
      <c r="O111" s="31"/>
    </row>
    <row r="112" spans="8:15" x14ac:dyDescent="0.2">
      <c r="H112"/>
      <c r="I112"/>
      <c r="N112" s="32"/>
      <c r="O112" s="31"/>
    </row>
    <row r="113" spans="8:15" x14ac:dyDescent="0.2">
      <c r="H113"/>
      <c r="I113"/>
      <c r="N113" s="32"/>
      <c r="O113" s="31"/>
    </row>
    <row r="114" spans="8:15" x14ac:dyDescent="0.2">
      <c r="H114"/>
      <c r="I114"/>
      <c r="N114" s="32"/>
      <c r="O114" s="31"/>
    </row>
    <row r="115" spans="8:15" x14ac:dyDescent="0.2">
      <c r="H115"/>
      <c r="I115"/>
      <c r="N115" s="32"/>
      <c r="O115" s="31"/>
    </row>
    <row r="116" spans="8:15" x14ac:dyDescent="0.2">
      <c r="H116"/>
      <c r="I116"/>
      <c r="N116" s="32"/>
      <c r="O116" s="31"/>
    </row>
    <row r="117" spans="8:15" x14ac:dyDescent="0.2">
      <c r="H117"/>
      <c r="I117"/>
      <c r="N117" s="32"/>
      <c r="O117" s="31"/>
    </row>
    <row r="118" spans="8:15" x14ac:dyDescent="0.2">
      <c r="H118"/>
      <c r="I118"/>
      <c r="N118" s="32"/>
      <c r="O118" s="31"/>
    </row>
    <row r="119" spans="8:15" x14ac:dyDescent="0.2">
      <c r="H119"/>
      <c r="I119"/>
      <c r="N119" s="32"/>
      <c r="O119" s="31"/>
    </row>
    <row r="120" spans="8:15" x14ac:dyDescent="0.2">
      <c r="H120"/>
      <c r="I120"/>
      <c r="N120" s="32"/>
      <c r="O120" s="31"/>
    </row>
    <row r="121" spans="8:15" x14ac:dyDescent="0.2">
      <c r="H121"/>
      <c r="I121"/>
      <c r="N121" s="32"/>
      <c r="O121" s="31"/>
    </row>
    <row r="122" spans="8:15" x14ac:dyDescent="0.2">
      <c r="H122"/>
      <c r="I122"/>
      <c r="N122" s="32"/>
      <c r="O122" s="31"/>
    </row>
    <row r="123" spans="8:15" x14ac:dyDescent="0.2">
      <c r="H123"/>
      <c r="I123"/>
      <c r="N123" s="32"/>
      <c r="O123" s="31"/>
    </row>
    <row r="124" spans="8:15" x14ac:dyDescent="0.2">
      <c r="H124"/>
      <c r="I124"/>
      <c r="N124" s="32"/>
      <c r="O124" s="31"/>
    </row>
    <row r="125" spans="8:15" x14ac:dyDescent="0.2">
      <c r="H125"/>
      <c r="I125"/>
      <c r="N125" s="32"/>
      <c r="O125" s="31"/>
    </row>
    <row r="126" spans="8:15" x14ac:dyDescent="0.2">
      <c r="H126"/>
      <c r="I126"/>
      <c r="N126" s="32"/>
      <c r="O126" s="31"/>
    </row>
    <row r="127" spans="8:15" x14ac:dyDescent="0.2">
      <c r="H127"/>
      <c r="I127"/>
      <c r="N127" s="32"/>
      <c r="O127" s="31"/>
    </row>
    <row r="128" spans="8:15" x14ac:dyDescent="0.2">
      <c r="H128"/>
      <c r="I128"/>
      <c r="N128" s="32"/>
      <c r="O128" s="31"/>
    </row>
    <row r="129" spans="8:15" x14ac:dyDescent="0.2">
      <c r="H129"/>
      <c r="I129"/>
      <c r="N129" s="32"/>
      <c r="O129" s="31"/>
    </row>
    <row r="130" spans="8:15" x14ac:dyDescent="0.2">
      <c r="H130"/>
      <c r="I130"/>
      <c r="N130" s="32"/>
      <c r="O130" s="31"/>
    </row>
    <row r="131" spans="8:15" x14ac:dyDescent="0.2">
      <c r="H131"/>
      <c r="I131"/>
      <c r="N131" s="32"/>
      <c r="O131" s="31"/>
    </row>
    <row r="132" spans="8:15" x14ac:dyDescent="0.2">
      <c r="H132"/>
      <c r="I132"/>
      <c r="N132" s="32"/>
      <c r="O132" s="31"/>
    </row>
    <row r="133" spans="8:15" x14ac:dyDescent="0.2">
      <c r="H133"/>
      <c r="N133" s="32"/>
      <c r="O133" s="31"/>
    </row>
    <row r="134" spans="8:15" x14ac:dyDescent="0.2">
      <c r="H134"/>
      <c r="N134" s="32"/>
      <c r="O134" s="31"/>
    </row>
    <row r="135" spans="8:15" x14ac:dyDescent="0.2">
      <c r="H135"/>
      <c r="N135" s="32"/>
      <c r="O135" s="31"/>
    </row>
    <row r="136" spans="8:15" x14ac:dyDescent="0.2">
      <c r="N136" s="32"/>
      <c r="O136" s="31"/>
    </row>
    <row r="137" spans="8:15" x14ac:dyDescent="0.2">
      <c r="N137" s="32"/>
      <c r="O137" s="31"/>
    </row>
    <row r="138" spans="8:15" x14ac:dyDescent="0.2">
      <c r="N138" s="32"/>
      <c r="O138" s="31"/>
    </row>
    <row r="139" spans="8:15" x14ac:dyDescent="0.2">
      <c r="N139" s="32"/>
      <c r="O139" s="31"/>
    </row>
    <row r="140" spans="8:15" x14ac:dyDescent="0.2">
      <c r="N140" s="32"/>
      <c r="O140" s="31"/>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Enero 2022</vt:lpstr>
      <vt:lpstr>Acciones Cerradas</vt:lpstr>
      <vt:lpstr>Estadistica Cumpl mensual PMP</vt:lpstr>
      <vt:lpstr>Inicio Vigencia</vt:lpstr>
      <vt:lpstr>'Consolidado Enero 2022'!Área_de_impresión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mi pc</cp:lastModifiedBy>
  <cp:lastPrinted>2020-02-03T14:18:31Z</cp:lastPrinted>
  <dcterms:created xsi:type="dcterms:W3CDTF">2006-02-16T22:22:21Z</dcterms:created>
  <dcterms:modified xsi:type="dcterms:W3CDTF">2022-02-08T23:36:24Z</dcterms:modified>
</cp:coreProperties>
</file>